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3 Sicurezza sociale\"/>
    </mc:Choice>
  </mc:AlternateContent>
  <bookViews>
    <workbookView xWindow="0" yWindow="0" windowWidth="28800" windowHeight="10800"/>
  </bookViews>
  <sheets>
    <sheet name="2023" sheetId="22" r:id="rId1"/>
    <sheet name="2022" sheetId="21" r:id="rId2"/>
    <sheet name="2021" sheetId="20" r:id="rId3"/>
    <sheet name="2020" sheetId="19" r:id="rId4"/>
    <sheet name="2019" sheetId="18" r:id="rId5"/>
    <sheet name="2018" sheetId="17" r:id="rId6"/>
    <sheet name="2017" sheetId="16" r:id="rId7"/>
    <sheet name="2016" sheetId="15" r:id="rId8"/>
    <sheet name="2015" sheetId="14" r:id="rId9"/>
    <sheet name="2014" sheetId="13" r:id="rId10"/>
    <sheet name="2013" sheetId="12" r:id="rId11"/>
    <sheet name="2012" sheetId="11" r:id="rId12"/>
    <sheet name="2011" sheetId="10" r:id="rId13"/>
    <sheet name="2010" sheetId="1" r:id="rId14"/>
    <sheet name="2009" sheetId="4" r:id="rId15"/>
    <sheet name="2008" sheetId="5" r:id="rId16"/>
    <sheet name="2007" sheetId="6" r:id="rId17"/>
    <sheet name="2006" sheetId="7" r:id="rId18"/>
    <sheet name="2005" sheetId="8" r:id="rId19"/>
    <sheet name="2004" sheetId="9" r:id="rId20"/>
  </sheets>
  <calcPr calcId="162913"/>
</workbook>
</file>

<file path=xl/calcChain.xml><?xml version="1.0" encoding="utf-8"?>
<calcChain xmlns="http://schemas.openxmlformats.org/spreadsheetml/2006/main">
  <c r="C8" i="16" l="1"/>
  <c r="E8" i="16"/>
  <c r="C9" i="16"/>
  <c r="E9" i="16"/>
  <c r="C10" i="16"/>
  <c r="E10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20" i="16"/>
  <c r="E20" i="16"/>
  <c r="C21" i="16"/>
  <c r="E21" i="16"/>
  <c r="C22" i="16"/>
  <c r="E22" i="16"/>
  <c r="C23" i="16"/>
  <c r="E23" i="16"/>
  <c r="C24" i="16"/>
  <c r="E24" i="16"/>
  <c r="C25" i="16"/>
  <c r="E25" i="16"/>
  <c r="C26" i="16"/>
  <c r="E26" i="16"/>
  <c r="C28" i="16"/>
  <c r="E28" i="16"/>
  <c r="C29" i="16"/>
  <c r="E29" i="16"/>
  <c r="C30" i="16"/>
  <c r="E30" i="16"/>
  <c r="C31" i="16"/>
  <c r="E31" i="16"/>
  <c r="C32" i="16"/>
  <c r="E32" i="16"/>
  <c r="C33" i="16"/>
  <c r="E33" i="16"/>
  <c r="C34" i="16"/>
  <c r="E34" i="16"/>
  <c r="C35" i="16"/>
  <c r="E35" i="16"/>
  <c r="C36" i="16"/>
  <c r="E36" i="16"/>
  <c r="C38" i="16"/>
  <c r="E38" i="16"/>
  <c r="C39" i="16"/>
  <c r="E39" i="16"/>
  <c r="C40" i="16"/>
  <c r="E40" i="16"/>
  <c r="C41" i="16"/>
  <c r="E41" i="16"/>
  <c r="C42" i="16"/>
  <c r="E42" i="16"/>
  <c r="C44" i="16"/>
  <c r="E44" i="16"/>
  <c r="C45" i="16"/>
  <c r="E45" i="16"/>
  <c r="C46" i="16"/>
  <c r="E46" i="16"/>
  <c r="C47" i="16"/>
  <c r="E47" i="16"/>
  <c r="C48" i="16"/>
  <c r="E48" i="16"/>
  <c r="C48" i="15"/>
  <c r="D44" i="15"/>
  <c r="E48" i="15"/>
  <c r="B44" i="15"/>
  <c r="C46" i="15"/>
  <c r="C42" i="15"/>
  <c r="D38" i="15"/>
  <c r="E42" i="15"/>
  <c r="B38" i="15"/>
  <c r="C40" i="15"/>
  <c r="D28" i="15"/>
  <c r="E36" i="15"/>
  <c r="B28" i="15"/>
  <c r="C34" i="15"/>
  <c r="C24" i="15"/>
  <c r="C22" i="15"/>
  <c r="D20" i="15"/>
  <c r="E26" i="15"/>
  <c r="B20" i="15"/>
  <c r="C26" i="15"/>
  <c r="C18" i="15"/>
  <c r="C16" i="15"/>
  <c r="C14" i="15"/>
  <c r="D12" i="15"/>
  <c r="E18" i="15"/>
  <c r="B12" i="15"/>
  <c r="C12" i="15"/>
  <c r="C10" i="15"/>
  <c r="D8" i="15"/>
  <c r="E10" i="15"/>
  <c r="B8" i="15"/>
  <c r="C8" i="15"/>
  <c r="E45" i="9"/>
  <c r="F47" i="9"/>
  <c r="C45" i="9"/>
  <c r="F48" i="9"/>
  <c r="D46" i="9"/>
  <c r="E39" i="9"/>
  <c r="F42" i="9"/>
  <c r="F43" i="9"/>
  <c r="C39" i="9"/>
  <c r="F41" i="9"/>
  <c r="F39" i="9"/>
  <c r="F40" i="9"/>
  <c r="C30" i="9"/>
  <c r="D37" i="9"/>
  <c r="E30" i="9"/>
  <c r="F33" i="9"/>
  <c r="F35" i="9"/>
  <c r="D35" i="9"/>
  <c r="F31" i="9"/>
  <c r="E22" i="9"/>
  <c r="F28" i="9"/>
  <c r="C22" i="9"/>
  <c r="D28" i="9"/>
  <c r="D27" i="9"/>
  <c r="D26" i="9"/>
  <c r="D25" i="9"/>
  <c r="D24" i="9"/>
  <c r="D23" i="9"/>
  <c r="D22" i="9"/>
  <c r="E14" i="9"/>
  <c r="F17" i="9"/>
  <c r="C14" i="9"/>
  <c r="D20" i="9"/>
  <c r="D16" i="9"/>
  <c r="E10" i="9"/>
  <c r="F12" i="9"/>
  <c r="C10" i="9"/>
  <c r="D11" i="9"/>
  <c r="F11" i="9"/>
  <c r="F10" i="9"/>
  <c r="E45" i="8"/>
  <c r="F48" i="8"/>
  <c r="C45" i="8"/>
  <c r="D49" i="8"/>
  <c r="E39" i="8"/>
  <c r="F42" i="8"/>
  <c r="C39" i="8"/>
  <c r="D43" i="8"/>
  <c r="D40" i="8"/>
  <c r="F37" i="8"/>
  <c r="D37" i="8"/>
  <c r="F36" i="8"/>
  <c r="D36" i="8"/>
  <c r="F35" i="8"/>
  <c r="D35" i="8"/>
  <c r="F34" i="8"/>
  <c r="D34" i="8"/>
  <c r="F33" i="8"/>
  <c r="D33" i="8"/>
  <c r="F32" i="8"/>
  <c r="D32" i="8"/>
  <c r="F31" i="8"/>
  <c r="F30" i="8"/>
  <c r="D31" i="8"/>
  <c r="D30" i="8"/>
  <c r="F28" i="8"/>
  <c r="D28" i="8"/>
  <c r="F27" i="8"/>
  <c r="D27" i="8"/>
  <c r="F26" i="8"/>
  <c r="D26" i="8"/>
  <c r="F25" i="8"/>
  <c r="D25" i="8"/>
  <c r="F24" i="8"/>
  <c r="D24" i="8"/>
  <c r="F23" i="8"/>
  <c r="F22" i="8"/>
  <c r="D23" i="8"/>
  <c r="D22" i="8"/>
  <c r="F20" i="8"/>
  <c r="D20" i="8"/>
  <c r="F19" i="8"/>
  <c r="D19" i="8"/>
  <c r="F18" i="8"/>
  <c r="D18" i="8"/>
  <c r="F17" i="8"/>
  <c r="D17" i="8"/>
  <c r="F16" i="8"/>
  <c r="D16" i="8"/>
  <c r="F15" i="8"/>
  <c r="F14" i="8"/>
  <c r="D15" i="8"/>
  <c r="D14" i="8"/>
  <c r="F12" i="8"/>
  <c r="F10" i="8"/>
  <c r="D12" i="8"/>
  <c r="F11" i="8"/>
  <c r="D11" i="8"/>
  <c r="D10" i="8"/>
  <c r="D44" i="7"/>
  <c r="E47" i="7"/>
  <c r="B44" i="7"/>
  <c r="C47" i="7"/>
  <c r="C48" i="7"/>
  <c r="E46" i="7"/>
  <c r="C46" i="7"/>
  <c r="D38" i="7"/>
  <c r="E42" i="7"/>
  <c r="B38" i="7"/>
  <c r="C41" i="7"/>
  <c r="C42" i="7"/>
  <c r="E41" i="7"/>
  <c r="D29" i="7"/>
  <c r="E36" i="7"/>
  <c r="B29" i="7"/>
  <c r="C36" i="7"/>
  <c r="C34" i="7"/>
  <c r="C32" i="7"/>
  <c r="C30" i="7"/>
  <c r="D21" i="7"/>
  <c r="E27" i="7"/>
  <c r="B21" i="7"/>
  <c r="C25" i="7"/>
  <c r="E25" i="7"/>
  <c r="E23" i="7"/>
  <c r="E22" i="7"/>
  <c r="D13" i="7"/>
  <c r="E19" i="7"/>
  <c r="B13" i="7"/>
  <c r="C19" i="7"/>
  <c r="E18" i="7"/>
  <c r="C18" i="7"/>
  <c r="C16" i="7"/>
  <c r="C15" i="7"/>
  <c r="D9" i="7"/>
  <c r="E11" i="7"/>
  <c r="C11" i="7"/>
  <c r="E10" i="7"/>
  <c r="C10" i="7"/>
  <c r="E48" i="6"/>
  <c r="C48" i="6"/>
  <c r="E47" i="6"/>
  <c r="C47" i="6"/>
  <c r="E46" i="6"/>
  <c r="C46" i="6"/>
  <c r="E42" i="6"/>
  <c r="C42" i="6"/>
  <c r="E41" i="6"/>
  <c r="C41" i="6"/>
  <c r="E36" i="6"/>
  <c r="C36" i="6"/>
  <c r="E35" i="6"/>
  <c r="C35" i="6"/>
  <c r="E34" i="6"/>
  <c r="C34" i="6"/>
  <c r="E33" i="6"/>
  <c r="C33" i="6"/>
  <c r="E32" i="6"/>
  <c r="C32" i="6"/>
  <c r="E31" i="6"/>
  <c r="C31" i="6"/>
  <c r="E30" i="6"/>
  <c r="C30" i="6"/>
  <c r="E27" i="6"/>
  <c r="C27" i="6"/>
  <c r="E26" i="6"/>
  <c r="C26" i="6"/>
  <c r="E25" i="6"/>
  <c r="C25" i="6"/>
  <c r="E24" i="6"/>
  <c r="C24" i="6"/>
  <c r="E23" i="6"/>
  <c r="C23" i="6"/>
  <c r="E22" i="6"/>
  <c r="C22" i="6"/>
  <c r="E19" i="6"/>
  <c r="C19" i="6"/>
  <c r="E18" i="6"/>
  <c r="C18" i="6"/>
  <c r="E17" i="6"/>
  <c r="C17" i="6"/>
  <c r="E16" i="6"/>
  <c r="C16" i="6"/>
  <c r="E15" i="6"/>
  <c r="C15" i="6"/>
  <c r="E14" i="6"/>
  <c r="C14" i="6"/>
  <c r="E11" i="6"/>
  <c r="C11" i="6"/>
  <c r="E10" i="6"/>
  <c r="C10" i="6"/>
  <c r="D44" i="4"/>
  <c r="E48" i="4"/>
  <c r="B44" i="4"/>
  <c r="C47" i="4"/>
  <c r="E45" i="4"/>
  <c r="C45" i="4"/>
  <c r="D38" i="4"/>
  <c r="E40" i="4"/>
  <c r="B38" i="4"/>
  <c r="E41" i="4"/>
  <c r="C39" i="4"/>
  <c r="D29" i="4"/>
  <c r="E36" i="4"/>
  <c r="B29" i="4"/>
  <c r="C35" i="4"/>
  <c r="E35" i="4"/>
  <c r="E34" i="4"/>
  <c r="E33" i="4"/>
  <c r="E32" i="4"/>
  <c r="E31" i="4"/>
  <c r="E30" i="4"/>
  <c r="E29" i="4"/>
  <c r="D21" i="4"/>
  <c r="E26" i="4"/>
  <c r="B21" i="4"/>
  <c r="C26" i="4"/>
  <c r="D13" i="4"/>
  <c r="E19" i="4"/>
  <c r="B13" i="4"/>
  <c r="C17" i="4"/>
  <c r="C19" i="4"/>
  <c r="C15" i="4"/>
  <c r="C13" i="4"/>
  <c r="D9" i="4"/>
  <c r="E11" i="4"/>
  <c r="B9" i="4"/>
  <c r="C10" i="4"/>
  <c r="E10" i="4"/>
  <c r="E25" i="4"/>
  <c r="C31" i="4"/>
  <c r="D43" i="9"/>
  <c r="D41" i="9"/>
  <c r="D39" i="9"/>
  <c r="C29" i="4"/>
  <c r="C42" i="4"/>
  <c r="C40" i="4"/>
  <c r="C38" i="4"/>
  <c r="E17" i="7"/>
  <c r="E15" i="7"/>
  <c r="F18" i="9"/>
  <c r="F26" i="9"/>
  <c r="D49" i="9"/>
  <c r="D47" i="9"/>
  <c r="E23" i="4"/>
  <c r="E9" i="4"/>
  <c r="E24" i="4"/>
  <c r="C48" i="4"/>
  <c r="C46" i="4"/>
  <c r="C44" i="4"/>
  <c r="E16" i="7"/>
  <c r="C24" i="7"/>
  <c r="C22" i="7"/>
  <c r="D42" i="9"/>
  <c r="C36" i="4"/>
  <c r="C34" i="4"/>
  <c r="C32" i="4"/>
  <c r="C30" i="4"/>
  <c r="C18" i="4"/>
  <c r="C16" i="4"/>
  <c r="C14" i="4"/>
  <c r="E22" i="4"/>
  <c r="C33" i="4"/>
  <c r="C41" i="4"/>
  <c r="E14" i="7"/>
  <c r="C35" i="7"/>
  <c r="C33" i="7"/>
  <c r="C31" i="7"/>
  <c r="C40" i="7"/>
  <c r="F15" i="9"/>
  <c r="F36" i="9"/>
  <c r="F34" i="9"/>
  <c r="F32" i="9"/>
  <c r="F30" i="9"/>
  <c r="D40" i="9"/>
  <c r="D48" i="9"/>
  <c r="D45" i="9"/>
  <c r="C24" i="4"/>
  <c r="C9" i="15"/>
  <c r="C13" i="15"/>
  <c r="C15" i="15"/>
  <c r="C17" i="15"/>
  <c r="C21" i="15"/>
  <c r="C23" i="15"/>
  <c r="C25" i="15"/>
  <c r="C33" i="15"/>
  <c r="C39" i="15"/>
  <c r="C41" i="15"/>
  <c r="C45" i="15"/>
  <c r="C47" i="15"/>
  <c r="E9" i="15"/>
  <c r="E21" i="15"/>
  <c r="E23" i="15"/>
  <c r="E25" i="15"/>
  <c r="E29" i="15"/>
  <c r="E31" i="15"/>
  <c r="E33" i="15"/>
  <c r="E35" i="15"/>
  <c r="E39" i="15"/>
  <c r="E41" i="15"/>
  <c r="E45" i="15"/>
  <c r="E47" i="15"/>
  <c r="E8" i="15"/>
  <c r="E16" i="15"/>
  <c r="E20" i="15"/>
  <c r="E22" i="15"/>
  <c r="E24" i="15"/>
  <c r="E28" i="15"/>
  <c r="E30" i="15"/>
  <c r="E32" i="15"/>
  <c r="E34" i="15"/>
  <c r="E38" i="15"/>
  <c r="E40" i="15"/>
  <c r="E44" i="15"/>
  <c r="E46" i="15"/>
  <c r="C36" i="15"/>
  <c r="E14" i="15"/>
  <c r="C31" i="15"/>
  <c r="C22" i="4"/>
  <c r="E14" i="4"/>
  <c r="F16" i="9"/>
  <c r="F14" i="9"/>
  <c r="C11" i="4"/>
  <c r="C21" i="4"/>
  <c r="E27" i="4"/>
  <c r="E46" i="4"/>
  <c r="C17" i="7"/>
  <c r="E26" i="7"/>
  <c r="E30" i="7"/>
  <c r="E34" i="7"/>
  <c r="C39" i="7"/>
  <c r="F40" i="8"/>
  <c r="F43" i="8"/>
  <c r="F46" i="8"/>
  <c r="F45" i="8"/>
  <c r="F49" i="8"/>
  <c r="D12" i="9"/>
  <c r="D10" i="9"/>
  <c r="D17" i="9"/>
  <c r="F20" i="9"/>
  <c r="D31" i="9"/>
  <c r="C38" i="15"/>
  <c r="C44" i="15"/>
  <c r="E12" i="15"/>
  <c r="C29" i="15"/>
  <c r="E18" i="4"/>
  <c r="E17" i="4"/>
  <c r="C23" i="4"/>
  <c r="E38" i="4"/>
  <c r="E42" i="4"/>
  <c r="C27" i="7"/>
  <c r="E31" i="7"/>
  <c r="E35" i="7"/>
  <c r="E48" i="7"/>
  <c r="D41" i="8"/>
  <c r="D39" i="8"/>
  <c r="F41" i="8"/>
  <c r="D47" i="8"/>
  <c r="F47" i="8"/>
  <c r="D18" i="9"/>
  <c r="F27" i="9"/>
  <c r="D36" i="9"/>
  <c r="F49" i="9"/>
  <c r="F23" i="9"/>
  <c r="C25" i="4"/>
  <c r="E47" i="4"/>
  <c r="D42" i="8"/>
  <c r="D48" i="8"/>
  <c r="D19" i="9"/>
  <c r="D32" i="9"/>
  <c r="C30" i="15"/>
  <c r="F25" i="9"/>
  <c r="E15" i="15"/>
  <c r="C26" i="7"/>
  <c r="E21" i="4"/>
  <c r="C9" i="4"/>
  <c r="C27" i="4"/>
  <c r="E39" i="4"/>
  <c r="E44" i="4"/>
  <c r="C14" i="7"/>
  <c r="E24" i="7"/>
  <c r="E32" i="7"/>
  <c r="F19" i="9"/>
  <c r="D33" i="9"/>
  <c r="F46" i="9"/>
  <c r="F45" i="9"/>
  <c r="C20" i="15"/>
  <c r="C32" i="15"/>
  <c r="E13" i="4"/>
  <c r="E17" i="15"/>
  <c r="E13" i="15"/>
  <c r="C35" i="15"/>
  <c r="C23" i="7"/>
  <c r="E16" i="4"/>
  <c r="F24" i="9"/>
  <c r="E15" i="4"/>
  <c r="E33" i="7"/>
  <c r="D46" i="8"/>
  <c r="D45" i="8"/>
  <c r="D15" i="9"/>
  <c r="D34" i="9"/>
  <c r="C28" i="15"/>
  <c r="F22" i="9"/>
  <c r="D14" i="9"/>
  <c r="D30" i="9"/>
  <c r="F39" i="8"/>
</calcChain>
</file>

<file path=xl/sharedStrings.xml><?xml version="1.0" encoding="utf-8"?>
<sst xmlns="http://schemas.openxmlformats.org/spreadsheetml/2006/main" count="920" uniqueCount="88">
  <si>
    <t>Assegni familiari integrativi pagati nel mese di dicembre 2010 (in valori assoluti e percentuali), secondo il sesso, la classe d'età, lo stato civile, la nazionalità, la tipologia familiare e il numero di figli, in Ticino</t>
  </si>
  <si>
    <t>Domande</t>
  </si>
  <si>
    <t>Persone</t>
  </si>
  <si>
    <t>Ass.</t>
  </si>
  <si>
    <t>%</t>
  </si>
  <si>
    <t>Sesso</t>
  </si>
  <si>
    <t>Donne</t>
  </si>
  <si>
    <t>Uomini</t>
  </si>
  <si>
    <t>Classe d'età</t>
  </si>
  <si>
    <t xml:space="preserve"> 0 - 24</t>
  </si>
  <si>
    <t>25 - 34</t>
  </si>
  <si>
    <t>35 - 44</t>
  </si>
  <si>
    <t>45 - 54</t>
  </si>
  <si>
    <t>55 - 64</t>
  </si>
  <si>
    <t>65 e più</t>
  </si>
  <si>
    <t>Stato civile</t>
  </si>
  <si>
    <t>Nubile/Celibe</t>
  </si>
  <si>
    <t>Coniugati</t>
  </si>
  <si>
    <t>Divorziati</t>
  </si>
  <si>
    <t>Separati</t>
  </si>
  <si>
    <t>Separati di fatto</t>
  </si>
  <si>
    <t>Vedovi</t>
  </si>
  <si>
    <t>Nazionalità</t>
  </si>
  <si>
    <t>Europa Svizzera</t>
  </si>
  <si>
    <t>Europa UE 27 - AELS</t>
  </si>
  <si>
    <t>Europa Altre nazioni</t>
  </si>
  <si>
    <t>Africa</t>
  </si>
  <si>
    <t>America</t>
  </si>
  <si>
    <t>Asia</t>
  </si>
  <si>
    <t>Oceania</t>
  </si>
  <si>
    <t>Tipologia familiare</t>
  </si>
  <si>
    <t>Persone sole</t>
  </si>
  <si>
    <t>Coppie senza figli</t>
  </si>
  <si>
    <t>Persone sole con figli</t>
  </si>
  <si>
    <t>Coppie con figli</t>
  </si>
  <si>
    <t>Numero figli</t>
  </si>
  <si>
    <t>Senza figli</t>
  </si>
  <si>
    <t>1 figlio</t>
  </si>
  <si>
    <t>2 figli</t>
  </si>
  <si>
    <t>3 o più figli</t>
  </si>
  <si>
    <t>Fonte: Dipartimento della sanità e della socialità, Istituto delle assicurazioni sociali, Ufficio delle prestazioni, Bellinzona; elaborazione: Dipartimento della sanità e della socialità, Divisione dell'azione sociale e delle famiglie e Istituto delle assicurazioni sociali, Bellinzona</t>
  </si>
  <si>
    <t>Ustat, ultima modifica: 28.02.2011</t>
  </si>
  <si>
    <t>Assegni familiari integrativi pagati nel mese di dicembre 2009 (in valori assoluti e percentuali), secondo il sesso, la classe d'età, lo stato civile, la nazionalità, la tipologia familiare e il numero di figli, in Ticino</t>
  </si>
  <si>
    <t>Ustat, ultima modifica: 24.02.2010</t>
  </si>
  <si>
    <t>Assegni familiari integrativi pagati nel mese di dicembre 2008 (in valori assoluti e percentuali), secondo il sesso, la classe d'età, lo stato civile, la nazionalità, la tipologia familiare e il numero di figli, in Ticino</t>
  </si>
  <si>
    <t>Ustat, ultima modifica: 11.12.2009</t>
  </si>
  <si>
    <t>Assegni familiari integrativi pagati nel mese di dicembre 2007 (in valori assoluti e percentuali), secondo il sesso, la classe d'età, lo stato civile, la nazionalità, la tipologia familiare e il numero di figli, in Ticino</t>
  </si>
  <si>
    <t>Assegni familiari integrativi pagati nel mese di dicembre 2006, secondo il sesso, la classe d'età, lo stato civile, la nazionalità, la tipologia familiare e il numero di figli, in Ticino</t>
  </si>
  <si>
    <t>Europa UE 25 - AELS</t>
  </si>
  <si>
    <t>Ustat, ultima modifica: 06.02.2007</t>
  </si>
  <si>
    <t>Assegni familiari integrativi pagati nel mese di dicembre 2005, secondo il sesso, la classe d'età, lo stato civile, la nazionalità, la tipologia familiare e il numero di figli, in Ticino</t>
  </si>
  <si>
    <t>Totale</t>
  </si>
  <si>
    <t>Fonte: Dipartimento della sanità e della socialità, Istituto delle assicurazioni sociali, Ufficio delle prestazioni, Bellinzona; Elaborazione: Dipartimento della sanità e della socialità, Divisione dell'azione sociale e delle famiglie e Istituto delle assicurazioni sociali, Bellinzona</t>
  </si>
  <si>
    <t>Ustat, ultima modifica: 23.03.2006</t>
  </si>
  <si>
    <t>Assegni familiari integrativi pagati nel mese di dicembre 2004, secondo il sesso, la classe d'età, lo stato civile, la nazionalità, la tipologia familiare e il numero di figli, in Ticino</t>
  </si>
  <si>
    <t>Ustat, ultima modifica: 21.03.2006</t>
  </si>
  <si>
    <t>Assegni familiari integrativi pagati nel mese di dicembre 2011 (in valori assoluti e percentuali), secondo il sesso, la classe d'età, lo stato civile, la nazionalità, la tipologia familiare e il numero di figli, in Ticino</t>
  </si>
  <si>
    <t>Ustat, ultima modifica: 22.03.2012</t>
  </si>
  <si>
    <t>Assegni familiari integrativi pagati nel mese di dicembre 2012 (in valori assoluti e percentuali), secondo il sesso, la classe d'età, lo stato civile, la nazionalità, la tipologia familiare e il numero di figli, in Ticino</t>
  </si>
  <si>
    <t>Ustat, ultima modifica: 21.08.2013</t>
  </si>
  <si>
    <t>Assegni familiari integrativi pagati nel mese di dicembre 2013 (in valori assoluti e percentuali), secondo il sesso, la classe d'età, lo stato civile, la nazionalità, la tipologia familiare e il numero di figli, in Ticino</t>
  </si>
  <si>
    <t>Europa UE 28 - AELS</t>
  </si>
  <si>
    <t>Ustat, ultima modifica: 30.06.2014</t>
  </si>
  <si>
    <t>Fonte: Dipartimento della sanità e della socialità, Istituto delle assicurazioni sociali, Ufficio delle prestazioni, Servizio centrale delle prestazioni sociali (SCPS), Bellinzona</t>
  </si>
  <si>
    <t>T_130405_02C</t>
  </si>
  <si>
    <t>Assegni familiari integrativi pagati nel mese di dicembre 2014 (in valori assoluti e percentuali), secondo il sesso, la classe d'età, lo stato civile, la nazionalità, la tipologia familiare e il numero di figli, in Ticino</t>
  </si>
  <si>
    <t>Ustat, ultima modifica: 07.05.2015</t>
  </si>
  <si>
    <t>Assegni familiari integrativi pagati nel mese di dicembre 2015 (in valori assoluti e percentuali), secondo il sesso, la classe d'età, lo stato civile, la nazionalità, la tipologia familiare e il numero di figli, in Ticino</t>
  </si>
  <si>
    <t>Ustat, ultima modifica: 06.07.2016</t>
  </si>
  <si>
    <t>Assegni familiari integrativi pagati nel mese di dicembre 2016 (in valori assoluti e percentuali), secondo il sesso, la classe d'età, lo stato civile, la nazionalità, la tipologia familiare e il numero di figli, in Ticino</t>
  </si>
  <si>
    <t>Apolide</t>
  </si>
  <si>
    <t>Ustat, ultima modifica: 25.07.2017</t>
  </si>
  <si>
    <t>Oceania o Apolide</t>
  </si>
  <si>
    <t>Assegni familiari integrativi pagati nel mese di dicembre 2017 (in valori assoluti e percentuali), secondo il sesso, la classe d'età, lo stato civile, la nazionalità, la tipologia familiare e il numero di figli, in Ticino</t>
  </si>
  <si>
    <t>Ustat, ultima modifica: 29.05.2018</t>
  </si>
  <si>
    <t>Assegni familiari integrativi pagati nel mese di dicembre 2018 (in valori assoluti e percentuali), secondo il sesso, la classe d'età, lo stato civile, la nazionalità, la tipologia familiare e il numero di figli, in Ticino</t>
  </si>
  <si>
    <t>Ustat, ultima modifica: 19.06.2019</t>
  </si>
  <si>
    <t>Fonte: Statistiche dei beneficiari Laps GIPS, Divisione dell'azione sociale e delle famiglie e Istituto delle assicurazioni sociali, Bellinzona</t>
  </si>
  <si>
    <t>Assegni familiari integrativi pagati nel mese di dicembre 2019 (in valori assoluti e percentuali), secondo il sesso, la classe d'età, lo stato civile, la nazionalità, la tipologia familiare e il numero di figli, in Ticino</t>
  </si>
  <si>
    <t>Ustat, ultima modifica: 24.06.2020</t>
  </si>
  <si>
    <t>Assegni familiari integrativi pagati nel mese di dicembre 2020 (in valori assoluti e percentuali), secondo il sesso, la classe d'età, lo stato civile, la nazionalità, la tipologia familiare e il numero di figli, in Ticino</t>
  </si>
  <si>
    <t>Ustat, ultima modifica: 18.05.2021</t>
  </si>
  <si>
    <t>Assegni familiari integrativi pagati nel mese di dicembre 2021 (in valori assoluti e percentuali), secondo il sesso, la classe d'età, lo stato civile, la nazionalità, la tipologia familiare e il numero di figli, in Ticino</t>
  </si>
  <si>
    <t>Ustat, ultima modifica: 19.05.2022</t>
  </si>
  <si>
    <t>Assegni familiari integrativi pagati nel mese di dicembre 2022 (in valori assoluti e percentuali), secondo il sesso, la classe d'età, lo stato civile, la nazionalità, la tipologia familiare e il numero di figli, in Ticino</t>
  </si>
  <si>
    <t>Ustat, ultima modifica: 20.04.2023</t>
  </si>
  <si>
    <t>Assegni familiari integrativi pagati nel mese di dicembre 2023 (in valori assoluti e percentuali), secondo il sesso, la classe d'età, lo stato civile, la nazionalità, la tipologia familiare e il numero di figli, in Ticino</t>
  </si>
  <si>
    <t>Ustat, ultima modifica: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</si>
</sst>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1" fontId="4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7" fillId="0" borderId="0" xfId="0" applyFont="1" applyFill="1"/>
    <xf numFmtId="0" fontId="7" fillId="0" borderId="3" xfId="0" applyFont="1" applyFill="1" applyBorder="1"/>
    <xf numFmtId="3" fontId="7" fillId="0" borderId="3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0" xfId="0" applyFont="1" applyFill="1" applyBorder="1"/>
    <xf numFmtId="3" fontId="7" fillId="0" borderId="0" xfId="0" applyNumberFormat="1" applyFont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6" fillId="0" borderId="0" xfId="0" applyFont="1" applyFill="1" applyBorder="1"/>
    <xf numFmtId="0" fontId="6" fillId="0" borderId="2" xfId="0" applyFont="1" applyFill="1" applyBorder="1" applyAlignment="1">
      <alignment horizontal="left"/>
    </xf>
    <xf numFmtId="0" fontId="7" fillId="0" borderId="3" xfId="0" applyFont="1" applyBorder="1" applyAlignment="1"/>
    <xf numFmtId="0" fontId="7" fillId="0" borderId="1" xfId="0" applyFont="1" applyBorder="1" applyAlignment="1"/>
    <xf numFmtId="3" fontId="7" fillId="0" borderId="1" xfId="0" applyNumberFormat="1" applyFont="1" applyBorder="1" applyAlignment="1">
      <alignment horizontal="right"/>
    </xf>
    <xf numFmtId="0" fontId="7" fillId="0" borderId="3" xfId="0" applyFont="1" applyBorder="1"/>
    <xf numFmtId="0" fontId="7" fillId="0" borderId="0" xfId="0" applyFont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3" fontId="7" fillId="0" borderId="3" xfId="0" applyNumberFormat="1" applyFont="1" applyFill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165" fontId="6" fillId="0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top" wrapText="1"/>
    </xf>
    <xf numFmtId="9" fontId="7" fillId="0" borderId="0" xfId="0" applyNumberFormat="1" applyFont="1" applyFill="1" applyBorder="1"/>
    <xf numFmtId="9" fontId="6" fillId="0" borderId="0" xfId="0" applyNumberFormat="1" applyFont="1" applyFill="1" applyBorder="1"/>
    <xf numFmtId="3" fontId="5" fillId="0" borderId="0" xfId="0" applyNumberFormat="1" applyFont="1" applyFill="1"/>
    <xf numFmtId="3" fontId="4" fillId="0" borderId="0" xfId="0" applyNumberFormat="1" applyFont="1" applyFill="1"/>
    <xf numFmtId="9" fontId="6" fillId="0" borderId="0" xfId="0" applyNumberFormat="1" applyFont="1" applyFill="1"/>
    <xf numFmtId="9" fontId="7" fillId="0" borderId="0" xfId="0" applyNumberFormat="1" applyFont="1" applyFill="1"/>
    <xf numFmtId="9" fontId="8" fillId="0" borderId="0" xfId="0" applyNumberFormat="1" applyFont="1" applyFill="1"/>
    <xf numFmtId="0" fontId="7" fillId="0" borderId="0" xfId="0" applyFont="1" applyFill="1" applyAlignment="1">
      <alignment horizontal="left" wrapText="1"/>
    </xf>
    <xf numFmtId="0" fontId="6" fillId="0" borderId="2" xfId="0" applyFont="1" applyFill="1" applyBorder="1" applyAlignment="1"/>
    <xf numFmtId="0" fontId="6" fillId="0" borderId="2" xfId="0" applyFont="1" applyBorder="1" applyAlignment="1"/>
    <xf numFmtId="164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0" fontId="4" fillId="0" borderId="0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Fill="1" applyAlignment="1">
      <alignment horizontal="left" wrapText="1"/>
    </xf>
    <xf numFmtId="1" fontId="3" fillId="0" borderId="0" xfId="0" applyNumberFormat="1" applyFont="1" applyFill="1" applyAlignment="1">
      <alignment horizontal="left"/>
    </xf>
    <xf numFmtId="1" fontId="4" fillId="0" borderId="4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1" fontId="2" fillId="0" borderId="0" xfId="0" applyNumberFormat="1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11" s="1" customFormat="1" ht="15" customHeight="1" x14ac:dyDescent="0.2">
      <c r="A1" s="84"/>
      <c r="B1" s="84"/>
      <c r="C1" s="84"/>
      <c r="D1" s="84"/>
      <c r="E1" s="84"/>
    </row>
    <row r="2" spans="1:11" s="2" customFormat="1" ht="40.9" customHeight="1" x14ac:dyDescent="0.2">
      <c r="A2" s="85" t="s">
        <v>86</v>
      </c>
      <c r="B2" s="85"/>
      <c r="C2" s="85"/>
      <c r="D2" s="85"/>
      <c r="E2" s="85"/>
    </row>
    <row r="3" spans="1:11" s="3" customFormat="1" ht="15" customHeight="1" x14ac:dyDescent="0.25">
      <c r="A3" s="86"/>
      <c r="B3" s="86"/>
      <c r="C3" s="86"/>
      <c r="D3" s="86"/>
      <c r="E3" s="86"/>
    </row>
    <row r="4" spans="1:11" s="4" customFormat="1" ht="12" customHeight="1" x14ac:dyDescent="0.2">
      <c r="A4" s="75"/>
      <c r="B4" s="87" t="s">
        <v>1</v>
      </c>
      <c r="C4" s="88"/>
      <c r="D4" s="87" t="s">
        <v>2</v>
      </c>
      <c r="E4" s="88"/>
    </row>
    <row r="5" spans="1:11" s="4" customFormat="1" ht="13.5" customHeight="1" x14ac:dyDescent="0.2">
      <c r="A5" s="76"/>
      <c r="B5" s="89"/>
      <c r="C5" s="79"/>
      <c r="D5" s="89"/>
      <c r="E5" s="79"/>
    </row>
    <row r="6" spans="1:11" s="4" customFormat="1" ht="13.5" customHeight="1" x14ac:dyDescent="0.2">
      <c r="A6" s="79"/>
      <c r="B6" s="79"/>
      <c r="C6" s="79"/>
      <c r="D6" s="79"/>
      <c r="E6" s="79"/>
      <c r="G6" s="52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  <c r="G7" s="51"/>
    </row>
    <row r="8" spans="1:11" s="10" customFormat="1" ht="12" customHeight="1" x14ac:dyDescent="0.2">
      <c r="A8" s="78" t="s">
        <v>5</v>
      </c>
      <c r="B8" s="12">
        <v>2167</v>
      </c>
      <c r="C8" s="13">
        <v>100</v>
      </c>
      <c r="D8" s="12">
        <v>7433</v>
      </c>
      <c r="E8" s="13">
        <v>100</v>
      </c>
      <c r="I8" s="53"/>
      <c r="K8" s="53"/>
    </row>
    <row r="9" spans="1:11" s="14" customFormat="1" ht="11.25" customHeight="1" x14ac:dyDescent="0.2">
      <c r="A9" s="15" t="s">
        <v>6</v>
      </c>
      <c r="B9" s="16">
        <v>1591</v>
      </c>
      <c r="C9" s="17">
        <v>73.419473927088148</v>
      </c>
      <c r="D9" s="16">
        <v>4233</v>
      </c>
      <c r="E9" s="17">
        <v>56.948742096058112</v>
      </c>
      <c r="I9" s="54"/>
      <c r="K9" s="54"/>
    </row>
    <row r="10" spans="1:11" s="14" customFormat="1" ht="11.25" customHeight="1" x14ac:dyDescent="0.2">
      <c r="A10" s="18" t="s">
        <v>7</v>
      </c>
      <c r="B10" s="19">
        <v>576</v>
      </c>
      <c r="C10" s="20">
        <v>26.580526072911859</v>
      </c>
      <c r="D10" s="19">
        <v>3200</v>
      </c>
      <c r="E10" s="20">
        <v>43.051257903941881</v>
      </c>
      <c r="I10" s="54"/>
      <c r="K10" s="54"/>
    </row>
    <row r="11" spans="1:11" s="21" customFormat="1" ht="11.25" customHeight="1" x14ac:dyDescent="0.2">
      <c r="A11" s="57"/>
      <c r="B11" s="57"/>
      <c r="C11" s="57"/>
      <c r="D11" s="57"/>
      <c r="E11" s="57"/>
    </row>
    <row r="12" spans="1:11" s="21" customFormat="1" ht="11.25" customHeight="1" x14ac:dyDescent="0.2">
      <c r="A12" s="77" t="s">
        <v>8</v>
      </c>
      <c r="B12" s="12">
        <v>2167</v>
      </c>
      <c r="C12" s="13">
        <v>100</v>
      </c>
      <c r="D12" s="12">
        <v>7433</v>
      </c>
      <c r="E12" s="13">
        <v>100</v>
      </c>
      <c r="I12" s="50"/>
      <c r="K12" s="50"/>
    </row>
    <row r="13" spans="1:11" s="18" customFormat="1" ht="11.25" customHeight="1" x14ac:dyDescent="0.2">
      <c r="A13" s="23" t="s">
        <v>9</v>
      </c>
      <c r="B13" s="16">
        <v>53</v>
      </c>
      <c r="C13" s="17">
        <v>2.4457775726811262</v>
      </c>
      <c r="D13" s="16">
        <v>4293</v>
      </c>
      <c r="E13" s="17">
        <v>57.755953181757022</v>
      </c>
      <c r="I13" s="49"/>
      <c r="K13" s="49"/>
    </row>
    <row r="14" spans="1:11" s="18" customFormat="1" ht="11.25" customHeight="1" x14ac:dyDescent="0.2">
      <c r="A14" s="23" t="s">
        <v>10</v>
      </c>
      <c r="B14" s="16">
        <v>594</v>
      </c>
      <c r="C14" s="17">
        <v>27.411167512690355</v>
      </c>
      <c r="D14" s="16">
        <v>929</v>
      </c>
      <c r="E14" s="17">
        <v>12.498318310238126</v>
      </c>
      <c r="I14" s="49"/>
      <c r="K14" s="49"/>
    </row>
    <row r="15" spans="1:11" s="18" customFormat="1" ht="11.25" customHeight="1" x14ac:dyDescent="0.2">
      <c r="A15" s="23" t="s">
        <v>11</v>
      </c>
      <c r="B15" s="16">
        <v>983</v>
      </c>
      <c r="C15" s="17">
        <v>45.36225196123673</v>
      </c>
      <c r="D15" s="16">
        <v>1473</v>
      </c>
      <c r="E15" s="17">
        <v>19.817032153908247</v>
      </c>
      <c r="I15" s="49"/>
      <c r="K15" s="49"/>
    </row>
    <row r="16" spans="1:11" s="18" customFormat="1" ht="11.25" customHeight="1" x14ac:dyDescent="0.2">
      <c r="A16" s="23" t="s">
        <v>12</v>
      </c>
      <c r="B16" s="16">
        <v>473</v>
      </c>
      <c r="C16" s="17">
        <v>21.82741116751269</v>
      </c>
      <c r="D16" s="16">
        <v>652</v>
      </c>
      <c r="E16" s="17">
        <v>8.7716937979281582</v>
      </c>
      <c r="I16" s="49"/>
      <c r="K16" s="49"/>
    </row>
    <row r="17" spans="1:12" s="18" customFormat="1" ht="11.25" customHeight="1" x14ac:dyDescent="0.2">
      <c r="A17" s="23" t="s">
        <v>13</v>
      </c>
      <c r="B17" s="16">
        <v>62</v>
      </c>
      <c r="C17" s="17">
        <v>2.8610982925703738</v>
      </c>
      <c r="D17" s="16">
        <v>84</v>
      </c>
      <c r="E17" s="17">
        <v>1.1300955199784743</v>
      </c>
      <c r="I17" s="49"/>
      <c r="K17" s="49"/>
    </row>
    <row r="18" spans="1:12" s="18" customFormat="1" ht="11.25" customHeight="1" x14ac:dyDescent="0.2">
      <c r="A18" s="24" t="s">
        <v>14</v>
      </c>
      <c r="B18" s="25">
        <v>2</v>
      </c>
      <c r="C18" s="20">
        <v>9.2293493308721733E-2</v>
      </c>
      <c r="D18" s="25">
        <v>2</v>
      </c>
      <c r="E18" s="20">
        <v>2.6907036189963679E-2</v>
      </c>
      <c r="I18" s="49"/>
      <c r="K18" s="49"/>
    </row>
    <row r="19" spans="1:12" s="21" customFormat="1" ht="11.25" customHeight="1" x14ac:dyDescent="0.2">
      <c r="A19" s="57"/>
      <c r="B19" s="57"/>
      <c r="C19" s="57"/>
      <c r="D19" s="57"/>
      <c r="E19" s="57"/>
      <c r="I19" s="50"/>
      <c r="K19" s="50"/>
    </row>
    <row r="20" spans="1:12" s="21" customFormat="1" ht="11.25" customHeight="1" x14ac:dyDescent="0.2">
      <c r="A20" s="77" t="s">
        <v>15</v>
      </c>
      <c r="B20" s="12">
        <v>2167</v>
      </c>
      <c r="C20" s="13">
        <v>100</v>
      </c>
      <c r="D20" s="12">
        <v>7433</v>
      </c>
      <c r="E20" s="13">
        <v>100</v>
      </c>
    </row>
    <row r="21" spans="1:12" s="18" customFormat="1" ht="11.25" customHeight="1" x14ac:dyDescent="0.2">
      <c r="A21" s="26" t="s">
        <v>16</v>
      </c>
      <c r="B21" s="16">
        <v>743</v>
      </c>
      <c r="C21" s="17">
        <v>34.287032764190123</v>
      </c>
      <c r="D21" s="16">
        <v>5172</v>
      </c>
      <c r="E21" s="17">
        <v>69.581595587246071</v>
      </c>
    </row>
    <row r="22" spans="1:12" s="18" customFormat="1" ht="11.25" customHeight="1" x14ac:dyDescent="0.2">
      <c r="A22" s="26" t="s">
        <v>17</v>
      </c>
      <c r="B22" s="16">
        <v>847</v>
      </c>
      <c r="C22" s="17">
        <v>39.086294416243653</v>
      </c>
      <c r="D22" s="16">
        <v>1649</v>
      </c>
      <c r="E22" s="17">
        <v>22.184851338625052</v>
      </c>
      <c r="I22" s="49"/>
      <c r="K22" s="49"/>
    </row>
    <row r="23" spans="1:12" s="18" customFormat="1" ht="11.25" customHeight="1" x14ac:dyDescent="0.2">
      <c r="A23" s="26" t="s">
        <v>18</v>
      </c>
      <c r="B23" s="16">
        <v>350</v>
      </c>
      <c r="C23" s="17">
        <v>16.151361329026305</v>
      </c>
      <c r="D23" s="16">
        <v>357</v>
      </c>
      <c r="E23" s="17">
        <v>4.8029059599085162</v>
      </c>
      <c r="I23" s="49"/>
      <c r="K23" s="49"/>
    </row>
    <row r="24" spans="1:12" s="18" customFormat="1" ht="11.25" customHeight="1" x14ac:dyDescent="0.2">
      <c r="A24" s="26" t="s">
        <v>19</v>
      </c>
      <c r="B24" s="16">
        <v>151</v>
      </c>
      <c r="C24" s="17">
        <v>6.9681587448084903</v>
      </c>
      <c r="D24" s="16">
        <v>156</v>
      </c>
      <c r="E24" s="17">
        <v>2.0987488228171669</v>
      </c>
      <c r="I24" s="49"/>
      <c r="K24" s="49"/>
    </row>
    <row r="25" spans="1:12" s="18" customFormat="1" ht="11.25" customHeight="1" x14ac:dyDescent="0.2">
      <c r="A25" s="26" t="s">
        <v>20</v>
      </c>
      <c r="B25" s="16">
        <v>85</v>
      </c>
      <c r="C25" s="17">
        <v>3.9224734656206737</v>
      </c>
      <c r="D25" s="16">
        <v>88</v>
      </c>
      <c r="E25" s="17">
        <v>1.1839095923584018</v>
      </c>
      <c r="I25" s="49"/>
      <c r="K25" s="49"/>
    </row>
    <row r="26" spans="1:12" s="18" customFormat="1" ht="11.25" customHeight="1" x14ac:dyDescent="0.2">
      <c r="A26" s="27" t="s">
        <v>21</v>
      </c>
      <c r="B26" s="19">
        <v>11</v>
      </c>
      <c r="C26" s="20">
        <v>0.50761421319796951</v>
      </c>
      <c r="D26" s="19">
        <v>11</v>
      </c>
      <c r="E26" s="20">
        <v>0.14798869904480022</v>
      </c>
      <c r="I26" s="49"/>
      <c r="K26" s="49"/>
    </row>
    <row r="27" spans="1:12" s="21" customFormat="1" ht="11.25" customHeight="1" x14ac:dyDescent="0.2">
      <c r="A27" s="58"/>
      <c r="B27" s="58"/>
      <c r="C27" s="58"/>
      <c r="D27" s="58"/>
      <c r="E27" s="58"/>
      <c r="I27" s="50"/>
      <c r="K27" s="50"/>
    </row>
    <row r="28" spans="1:12" s="21" customFormat="1" ht="11.25" customHeight="1" x14ac:dyDescent="0.2">
      <c r="A28" s="77" t="s">
        <v>22</v>
      </c>
      <c r="B28" s="12">
        <v>2167</v>
      </c>
      <c r="C28" s="13">
        <v>100</v>
      </c>
      <c r="D28" s="12">
        <v>7433</v>
      </c>
      <c r="E28" s="13">
        <v>100</v>
      </c>
      <c r="I28" s="50"/>
      <c r="K28" s="50"/>
    </row>
    <row r="29" spans="1:12" s="18" customFormat="1" ht="11.25" customHeight="1" x14ac:dyDescent="0.2">
      <c r="A29" s="26" t="s">
        <v>23</v>
      </c>
      <c r="B29" s="16">
        <v>1262</v>
      </c>
      <c r="C29" s="17">
        <v>58.237194277803418</v>
      </c>
      <c r="D29" s="16">
        <v>4204</v>
      </c>
      <c r="E29" s="17">
        <v>56.558590071303648</v>
      </c>
      <c r="G29" s="21"/>
      <c r="H29" s="21"/>
      <c r="I29" s="50"/>
      <c r="J29" s="21"/>
      <c r="K29" s="50"/>
    </row>
    <row r="30" spans="1:12" s="18" customFormat="1" ht="11.25" customHeight="1" x14ac:dyDescent="0.2">
      <c r="A30" s="26" t="s">
        <v>24</v>
      </c>
      <c r="B30" s="16">
        <v>437</v>
      </c>
      <c r="C30" s="17">
        <v>20.166128287955697</v>
      </c>
      <c r="D30" s="16">
        <v>1405</v>
      </c>
      <c r="E30" s="17">
        <v>18.902192923449483</v>
      </c>
      <c r="I30" s="49"/>
      <c r="K30" s="49"/>
      <c r="L30" s="49"/>
    </row>
    <row r="31" spans="1:12" s="18" customFormat="1" ht="11.25" customHeight="1" x14ac:dyDescent="0.2">
      <c r="A31" s="26" t="s">
        <v>25</v>
      </c>
      <c r="B31" s="16">
        <v>159</v>
      </c>
      <c r="C31" s="17">
        <v>7.3373327180433785</v>
      </c>
      <c r="D31" s="16">
        <v>636</v>
      </c>
      <c r="E31" s="17">
        <v>8.5564375084084485</v>
      </c>
      <c r="I31" s="49"/>
      <c r="K31" s="49"/>
      <c r="L31" s="49"/>
    </row>
    <row r="32" spans="1:12" s="18" customFormat="1" ht="11.25" customHeight="1" x14ac:dyDescent="0.2">
      <c r="A32" s="26" t="s">
        <v>26</v>
      </c>
      <c r="B32" s="16">
        <v>147</v>
      </c>
      <c r="C32" s="17">
        <v>6.783571758191048</v>
      </c>
      <c r="D32" s="16">
        <v>597</v>
      </c>
      <c r="E32" s="17">
        <v>8.0317503027041575</v>
      </c>
      <c r="I32" s="49"/>
      <c r="K32" s="49"/>
      <c r="L32" s="49"/>
    </row>
    <row r="33" spans="1:12" s="18" customFormat="1" ht="11.25" customHeight="1" x14ac:dyDescent="0.2">
      <c r="A33" s="26" t="s">
        <v>27</v>
      </c>
      <c r="B33" s="16">
        <v>74</v>
      </c>
      <c r="C33" s="17">
        <v>3.4148592524227044</v>
      </c>
      <c r="D33" s="16">
        <v>184</v>
      </c>
      <c r="E33" s="17">
        <v>2.4754473294766584</v>
      </c>
      <c r="I33" s="49"/>
      <c r="K33" s="49"/>
      <c r="L33" s="49"/>
    </row>
    <row r="34" spans="1:12" s="18" customFormat="1" ht="11.25" customHeight="1" x14ac:dyDescent="0.2">
      <c r="A34" s="26" t="s">
        <v>28</v>
      </c>
      <c r="B34" s="16">
        <v>0</v>
      </c>
      <c r="C34" s="17">
        <v>0</v>
      </c>
      <c r="D34" s="16">
        <v>391</v>
      </c>
      <c r="E34" s="17">
        <v>5.260325575137899</v>
      </c>
      <c r="G34" s="28"/>
      <c r="H34" s="28"/>
      <c r="I34" s="55"/>
      <c r="J34" s="28"/>
      <c r="K34" s="55"/>
      <c r="L34" s="49"/>
    </row>
    <row r="35" spans="1:12" s="18" customFormat="1" ht="11.25" customHeight="1" x14ac:dyDescent="0.2">
      <c r="A35" s="26" t="s">
        <v>29</v>
      </c>
      <c r="B35" s="16">
        <v>0</v>
      </c>
      <c r="C35" s="17">
        <v>0</v>
      </c>
      <c r="D35" s="16">
        <v>0</v>
      </c>
      <c r="E35" s="17">
        <v>0</v>
      </c>
      <c r="G35" s="14"/>
      <c r="H35" s="14"/>
      <c r="I35" s="54"/>
      <c r="J35" s="14"/>
      <c r="K35" s="54"/>
      <c r="L35" s="49"/>
    </row>
    <row r="36" spans="1:12" s="18" customFormat="1" ht="11.25" customHeight="1" x14ac:dyDescent="0.2">
      <c r="A36" s="27" t="s">
        <v>70</v>
      </c>
      <c r="B36" s="19">
        <v>5</v>
      </c>
      <c r="C36" s="59">
        <v>0.23073373327180433</v>
      </c>
      <c r="D36" s="19">
        <v>16</v>
      </c>
      <c r="E36" s="59">
        <v>0.21525628951970943</v>
      </c>
      <c r="G36" s="14"/>
      <c r="H36" s="14"/>
      <c r="I36" s="54"/>
      <c r="J36" s="14"/>
      <c r="K36" s="54"/>
      <c r="L36" s="49"/>
    </row>
    <row r="37" spans="1:12" s="21" customFormat="1" ht="11.25" customHeight="1" x14ac:dyDescent="0.2">
      <c r="A37" s="58"/>
      <c r="B37" s="58"/>
      <c r="C37" s="58"/>
      <c r="D37" s="58"/>
      <c r="E37" s="58"/>
      <c r="J37" s="50"/>
      <c r="L37" s="50"/>
    </row>
    <row r="38" spans="1:12" s="21" customFormat="1" ht="11.25" customHeight="1" x14ac:dyDescent="0.2">
      <c r="A38" s="77" t="s">
        <v>30</v>
      </c>
      <c r="B38" s="12">
        <v>2167</v>
      </c>
      <c r="C38" s="13">
        <v>100</v>
      </c>
      <c r="D38" s="12">
        <v>7433</v>
      </c>
      <c r="E38" s="13">
        <v>100</v>
      </c>
      <c r="J38" s="50"/>
      <c r="L38" s="50"/>
    </row>
    <row r="39" spans="1:12" s="18" customFormat="1" ht="11.25" customHeight="1" x14ac:dyDescent="0.2">
      <c r="A39" s="26" t="s">
        <v>31</v>
      </c>
      <c r="B39" s="16">
        <v>0</v>
      </c>
      <c r="C39" s="17">
        <v>0</v>
      </c>
      <c r="D39" s="16">
        <v>0</v>
      </c>
      <c r="E39" s="17">
        <v>0</v>
      </c>
    </row>
    <row r="40" spans="1:12" s="18" customFormat="1" ht="11.25" customHeight="1" x14ac:dyDescent="0.2">
      <c r="A40" s="26" t="s">
        <v>32</v>
      </c>
      <c r="B40" s="16">
        <v>0</v>
      </c>
      <c r="C40" s="17">
        <v>0</v>
      </c>
      <c r="D40" s="16">
        <v>0</v>
      </c>
      <c r="E40" s="17">
        <v>0</v>
      </c>
      <c r="I40" s="49"/>
      <c r="K40" s="49"/>
      <c r="L40" s="49"/>
    </row>
    <row r="41" spans="1:12" s="18" customFormat="1" ht="11.25" customHeight="1" x14ac:dyDescent="0.2">
      <c r="A41" s="26" t="s">
        <v>33</v>
      </c>
      <c r="B41" s="16">
        <v>1121</v>
      </c>
      <c r="C41" s="17">
        <v>51.73050299953853</v>
      </c>
      <c r="D41" s="16">
        <v>3027</v>
      </c>
      <c r="E41" s="17">
        <v>40.723799273510025</v>
      </c>
      <c r="I41" s="49"/>
      <c r="K41" s="49"/>
      <c r="L41" s="49"/>
    </row>
    <row r="42" spans="1:12" s="18" customFormat="1" ht="11.25" customHeight="1" x14ac:dyDescent="0.2">
      <c r="A42" s="27" t="s">
        <v>34</v>
      </c>
      <c r="B42" s="19">
        <v>1046</v>
      </c>
      <c r="C42" s="20">
        <v>48.26949700046147</v>
      </c>
      <c r="D42" s="19">
        <v>4406</v>
      </c>
      <c r="E42" s="20">
        <v>59.276200726489982</v>
      </c>
      <c r="I42" s="49"/>
      <c r="K42" s="49"/>
      <c r="L42" s="49"/>
    </row>
    <row r="43" spans="1:12" s="21" customFormat="1" ht="11.25" customHeight="1" x14ac:dyDescent="0.2">
      <c r="A43" s="57"/>
      <c r="B43" s="57"/>
      <c r="C43" s="57"/>
      <c r="D43" s="57"/>
      <c r="E43" s="57"/>
      <c r="L43" s="50"/>
    </row>
    <row r="44" spans="1:12" s="21" customFormat="1" ht="11.25" customHeight="1" x14ac:dyDescent="0.2">
      <c r="A44" s="77" t="s">
        <v>35</v>
      </c>
      <c r="B44" s="12">
        <v>2167</v>
      </c>
      <c r="C44" s="13">
        <v>100</v>
      </c>
      <c r="D44" s="12">
        <v>7433</v>
      </c>
      <c r="E44" s="13">
        <v>100</v>
      </c>
    </row>
    <row r="45" spans="1:12" s="18" customFormat="1" ht="11.25" customHeight="1" x14ac:dyDescent="0.2">
      <c r="A45" s="26" t="s">
        <v>36</v>
      </c>
      <c r="B45" s="16">
        <v>0</v>
      </c>
      <c r="C45" s="17">
        <v>0</v>
      </c>
      <c r="D45" s="16">
        <v>0</v>
      </c>
      <c r="E45" s="17">
        <v>0</v>
      </c>
      <c r="J45" s="49"/>
      <c r="L45" s="49"/>
    </row>
    <row r="46" spans="1:12" s="18" customFormat="1" ht="11.25" customHeight="1" x14ac:dyDescent="0.2">
      <c r="A46" s="26" t="s">
        <v>37</v>
      </c>
      <c r="B46" s="16">
        <v>811</v>
      </c>
      <c r="C46" s="17">
        <v>37.425011536686661</v>
      </c>
      <c r="D46" s="16">
        <v>1869</v>
      </c>
      <c r="E46" s="17">
        <v>25.144625319521051</v>
      </c>
      <c r="J46" s="49"/>
      <c r="L46" s="49"/>
    </row>
    <row r="47" spans="1:12" s="18" customFormat="1" ht="11.25" customHeight="1" x14ac:dyDescent="0.2">
      <c r="A47" s="26" t="s">
        <v>38</v>
      </c>
      <c r="B47" s="16">
        <v>832</v>
      </c>
      <c r="C47" s="17">
        <v>38.394093216428246</v>
      </c>
      <c r="D47" s="16">
        <v>2948</v>
      </c>
      <c r="E47" s="17">
        <v>39.660971344006455</v>
      </c>
      <c r="J47" s="49"/>
      <c r="L47" s="49"/>
    </row>
    <row r="48" spans="1:12" s="18" customFormat="1" ht="11.25" customHeight="1" x14ac:dyDescent="0.2">
      <c r="A48" s="27" t="s">
        <v>39</v>
      </c>
      <c r="B48" s="19">
        <v>524</v>
      </c>
      <c r="C48" s="20">
        <v>24.180895246885097</v>
      </c>
      <c r="D48" s="19">
        <v>2616</v>
      </c>
      <c r="E48" s="20">
        <v>35.194403336472483</v>
      </c>
      <c r="J48" s="49"/>
      <c r="L48" s="49"/>
    </row>
    <row r="49" spans="1:13" s="28" customFormat="1" ht="5.25" customHeight="1" x14ac:dyDescent="0.15">
      <c r="A49" s="80"/>
      <c r="B49" s="80"/>
      <c r="C49" s="80"/>
      <c r="D49" s="80"/>
      <c r="E49" s="80"/>
    </row>
    <row r="50" spans="1:13" s="62" customFormat="1" ht="24" customHeight="1" x14ac:dyDescent="0.2">
      <c r="A50" s="81" t="s">
        <v>77</v>
      </c>
      <c r="B50" s="81"/>
      <c r="C50" s="81"/>
      <c r="D50" s="81"/>
      <c r="E50" s="81"/>
      <c r="F50" s="60"/>
      <c r="G50" s="61"/>
      <c r="H50" s="61"/>
      <c r="I50" s="61"/>
      <c r="J50" s="61"/>
      <c r="K50" s="61"/>
      <c r="L50" s="61"/>
      <c r="M50" s="61"/>
    </row>
    <row r="51" spans="1:13" s="14" customFormat="1" ht="5.25" customHeight="1" x14ac:dyDescent="0.2">
      <c r="A51" s="82"/>
      <c r="B51" s="82"/>
      <c r="C51" s="82"/>
      <c r="D51" s="82"/>
      <c r="E51" s="82"/>
    </row>
    <row r="52" spans="1:13" s="14" customFormat="1" ht="11.25" customHeight="1" x14ac:dyDescent="0.2">
      <c r="A52" s="82" t="s">
        <v>87</v>
      </c>
      <c r="B52" s="82"/>
      <c r="C52" s="82"/>
      <c r="D52" s="82"/>
      <c r="E52" s="82"/>
    </row>
    <row r="53" spans="1:13" s="14" customFormat="1" ht="11.25" customHeight="1" x14ac:dyDescent="0.2">
      <c r="A53" s="83" t="s">
        <v>64</v>
      </c>
      <c r="B53" s="83"/>
      <c r="C53" s="83"/>
      <c r="D53" s="83"/>
      <c r="E53" s="83"/>
    </row>
    <row r="55" spans="1:13" ht="22.5" customHeight="1" x14ac:dyDescent="0.2"/>
  </sheetData>
  <mergeCells count="13">
    <mergeCell ref="A53:E53"/>
    <mergeCell ref="A1:E1"/>
    <mergeCell ref="A2:E2"/>
    <mergeCell ref="A3:E3"/>
    <mergeCell ref="B4:C4"/>
    <mergeCell ref="D4:E4"/>
    <mergeCell ref="B5:C5"/>
    <mergeCell ref="D5:E5"/>
    <mergeCell ref="A6:E6"/>
    <mergeCell ref="A49:E49"/>
    <mergeCell ref="A50:E50"/>
    <mergeCell ref="A51:E51"/>
    <mergeCell ref="A52:E52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L54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11" s="1" customFormat="1" ht="15" customHeight="1" x14ac:dyDescent="0.2">
      <c r="A1" s="84"/>
      <c r="B1" s="84"/>
      <c r="C1" s="84"/>
      <c r="D1" s="84"/>
      <c r="E1" s="84"/>
    </row>
    <row r="2" spans="1:11" s="2" customFormat="1" ht="40.5" customHeight="1" x14ac:dyDescent="0.2">
      <c r="A2" s="85" t="s">
        <v>65</v>
      </c>
      <c r="B2" s="85"/>
      <c r="C2" s="85"/>
      <c r="D2" s="85"/>
      <c r="E2" s="85"/>
    </row>
    <row r="3" spans="1:11" s="3" customFormat="1" ht="15" customHeight="1" x14ac:dyDescent="0.25">
      <c r="A3" s="86"/>
      <c r="B3" s="86"/>
      <c r="C3" s="86"/>
      <c r="D3" s="86"/>
      <c r="E3" s="86"/>
    </row>
    <row r="4" spans="1:11" s="4" customFormat="1" ht="12" customHeight="1" x14ac:dyDescent="0.2">
      <c r="A4" s="5"/>
      <c r="B4" s="87" t="s">
        <v>1</v>
      </c>
      <c r="C4" s="88"/>
      <c r="D4" s="87" t="s">
        <v>2</v>
      </c>
      <c r="E4" s="88"/>
    </row>
    <row r="5" spans="1:11" s="4" customFormat="1" ht="13.5" customHeight="1" x14ac:dyDescent="0.2">
      <c r="A5" s="6"/>
      <c r="B5" s="89"/>
      <c r="C5" s="79"/>
      <c r="D5" s="89"/>
      <c r="E5" s="79"/>
    </row>
    <row r="6" spans="1:11" s="4" customFormat="1" ht="13.5" customHeight="1" x14ac:dyDescent="0.2">
      <c r="A6" s="79"/>
      <c r="B6" s="79"/>
      <c r="C6" s="79"/>
      <c r="D6" s="79"/>
      <c r="E6" s="79"/>
      <c r="G6" s="52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  <c r="G7" s="51"/>
    </row>
    <row r="8" spans="1:11" s="10" customFormat="1" ht="12" customHeight="1" x14ac:dyDescent="0.2">
      <c r="A8" s="11" t="s">
        <v>5</v>
      </c>
      <c r="B8" s="12">
        <v>3156</v>
      </c>
      <c r="C8" s="13">
        <v>100</v>
      </c>
      <c r="D8" s="12">
        <v>10966</v>
      </c>
      <c r="E8" s="13">
        <v>100</v>
      </c>
      <c r="I8" s="53"/>
      <c r="K8" s="53"/>
    </row>
    <row r="9" spans="1:11" s="14" customFormat="1" ht="11.25" customHeight="1" x14ac:dyDescent="0.2">
      <c r="A9" s="15" t="s">
        <v>6</v>
      </c>
      <c r="B9" s="16">
        <v>2211</v>
      </c>
      <c r="C9" s="17">
        <v>70.057034220532316</v>
      </c>
      <c r="D9" s="16">
        <v>6027</v>
      </c>
      <c r="E9" s="17">
        <v>54.96078788984132</v>
      </c>
      <c r="I9" s="54"/>
      <c r="K9" s="54"/>
    </row>
    <row r="10" spans="1:11" s="14" customFormat="1" ht="11.25" customHeight="1" x14ac:dyDescent="0.2">
      <c r="A10" s="18" t="s">
        <v>7</v>
      </c>
      <c r="B10" s="19">
        <v>945</v>
      </c>
      <c r="C10" s="20">
        <v>29.942965779467677</v>
      </c>
      <c r="D10" s="19">
        <v>4939</v>
      </c>
      <c r="E10" s="20">
        <v>45.039212110158672</v>
      </c>
      <c r="I10" s="54"/>
      <c r="K10" s="54"/>
    </row>
    <row r="11" spans="1:11" s="21" customFormat="1" ht="11.25" customHeight="1" x14ac:dyDescent="0.2">
      <c r="A11" s="92"/>
      <c r="B11" s="92"/>
      <c r="C11" s="92"/>
      <c r="D11" s="92"/>
      <c r="E11" s="92"/>
    </row>
    <row r="12" spans="1:11" s="21" customFormat="1" ht="11.25" customHeight="1" x14ac:dyDescent="0.2">
      <c r="A12" s="22" t="s">
        <v>8</v>
      </c>
      <c r="B12" s="12">
        <v>3156</v>
      </c>
      <c r="C12" s="13">
        <v>100</v>
      </c>
      <c r="D12" s="12">
        <v>10966</v>
      </c>
      <c r="E12" s="13">
        <v>100</v>
      </c>
      <c r="I12" s="50"/>
      <c r="K12" s="50"/>
    </row>
    <row r="13" spans="1:11" s="18" customFormat="1" ht="11.25" customHeight="1" x14ac:dyDescent="0.2">
      <c r="A13" s="23" t="s">
        <v>9</v>
      </c>
      <c r="B13" s="16">
        <v>167</v>
      </c>
      <c r="C13" s="17">
        <v>5.2915082382762986</v>
      </c>
      <c r="D13" s="16">
        <v>6169</v>
      </c>
      <c r="E13" s="17">
        <v>56.255699434616091</v>
      </c>
      <c r="I13" s="49"/>
      <c r="K13" s="49"/>
    </row>
    <row r="14" spans="1:11" s="18" customFormat="1" ht="11.25" customHeight="1" x14ac:dyDescent="0.2">
      <c r="A14" s="23" t="s">
        <v>10</v>
      </c>
      <c r="B14" s="16">
        <v>980</v>
      </c>
      <c r="C14" s="17">
        <v>31.051964512040559</v>
      </c>
      <c r="D14" s="16">
        <v>1671</v>
      </c>
      <c r="E14" s="17">
        <v>15.238008389567756</v>
      </c>
      <c r="I14" s="49"/>
      <c r="K14" s="49"/>
    </row>
    <row r="15" spans="1:11" s="18" customFormat="1" ht="11.25" customHeight="1" x14ac:dyDescent="0.2">
      <c r="A15" s="23" t="s">
        <v>11</v>
      </c>
      <c r="B15" s="16">
        <v>1368</v>
      </c>
      <c r="C15" s="17">
        <v>43.346007604562736</v>
      </c>
      <c r="D15" s="16">
        <v>2174</v>
      </c>
      <c r="E15" s="17">
        <v>19.824913368593837</v>
      </c>
      <c r="I15" s="49"/>
      <c r="K15" s="49"/>
    </row>
    <row r="16" spans="1:11" s="18" customFormat="1" ht="11.25" customHeight="1" x14ac:dyDescent="0.2">
      <c r="A16" s="23" t="s">
        <v>12</v>
      </c>
      <c r="B16" s="16">
        <v>587</v>
      </c>
      <c r="C16" s="17">
        <v>18.599493029150825</v>
      </c>
      <c r="D16" s="16">
        <v>868</v>
      </c>
      <c r="E16" s="17">
        <v>7.9153747948203543</v>
      </c>
      <c r="I16" s="49"/>
      <c r="K16" s="49"/>
    </row>
    <row r="17" spans="1:12" s="18" customFormat="1" ht="11.25" customHeight="1" x14ac:dyDescent="0.2">
      <c r="A17" s="23" t="s">
        <v>13</v>
      </c>
      <c r="B17" s="16">
        <v>54</v>
      </c>
      <c r="C17" s="17">
        <v>1.7110266159695817</v>
      </c>
      <c r="D17" s="16">
        <v>84</v>
      </c>
      <c r="E17" s="17">
        <v>0.76600401240196969</v>
      </c>
      <c r="I17" s="49"/>
      <c r="K17" s="49"/>
    </row>
    <row r="18" spans="1:12" s="18" customFormat="1" ht="11.25" customHeight="1" x14ac:dyDescent="0.2">
      <c r="A18" s="24" t="s">
        <v>14</v>
      </c>
      <c r="B18" s="25">
        <v>0</v>
      </c>
      <c r="C18" s="20">
        <v>0</v>
      </c>
      <c r="D18" s="25">
        <v>0</v>
      </c>
      <c r="E18" s="20">
        <v>0</v>
      </c>
      <c r="I18" s="49"/>
      <c r="K18" s="49"/>
    </row>
    <row r="19" spans="1:12" s="21" customFormat="1" ht="11.25" customHeight="1" x14ac:dyDescent="0.2">
      <c r="A19" s="92"/>
      <c r="B19" s="92"/>
      <c r="C19" s="92"/>
      <c r="D19" s="92"/>
      <c r="E19" s="92"/>
      <c r="I19" s="50"/>
      <c r="K19" s="50"/>
    </row>
    <row r="20" spans="1:12" s="21" customFormat="1" ht="11.25" customHeight="1" x14ac:dyDescent="0.2">
      <c r="A20" s="22" t="s">
        <v>15</v>
      </c>
      <c r="B20" s="12">
        <v>3156</v>
      </c>
      <c r="C20" s="13">
        <v>100</v>
      </c>
      <c r="D20" s="12">
        <v>10966</v>
      </c>
      <c r="E20" s="13">
        <v>100</v>
      </c>
    </row>
    <row r="21" spans="1:12" s="18" customFormat="1" ht="11.25" customHeight="1" x14ac:dyDescent="0.2">
      <c r="A21" s="26" t="s">
        <v>16</v>
      </c>
      <c r="B21" s="16">
        <v>694</v>
      </c>
      <c r="C21" s="17">
        <v>21.989860583016476</v>
      </c>
      <c r="D21" s="16">
        <v>6846</v>
      </c>
      <c r="E21" s="17">
        <v>62.429327010760538</v>
      </c>
    </row>
    <row r="22" spans="1:12" s="18" customFormat="1" ht="11.25" customHeight="1" x14ac:dyDescent="0.2">
      <c r="A22" s="26" t="s">
        <v>17</v>
      </c>
      <c r="B22" s="16">
        <v>1638</v>
      </c>
      <c r="C22" s="17">
        <v>51.901140684410649</v>
      </c>
      <c r="D22" s="16">
        <v>3243</v>
      </c>
      <c r="E22" s="17">
        <v>29.573226335947471</v>
      </c>
      <c r="I22" s="49"/>
      <c r="K22" s="49"/>
    </row>
    <row r="23" spans="1:12" s="18" customFormat="1" ht="11.25" customHeight="1" x14ac:dyDescent="0.2">
      <c r="A23" s="26" t="s">
        <v>18</v>
      </c>
      <c r="B23" s="16">
        <v>477</v>
      </c>
      <c r="C23" s="17">
        <v>15.114068441064637</v>
      </c>
      <c r="D23" s="16">
        <v>517</v>
      </c>
      <c r="E23" s="17">
        <v>4.7145723144264089</v>
      </c>
      <c r="I23" s="49"/>
      <c r="K23" s="49"/>
    </row>
    <row r="24" spans="1:12" s="18" customFormat="1" ht="11.25" customHeight="1" x14ac:dyDescent="0.2">
      <c r="A24" s="26" t="s">
        <v>19</v>
      </c>
      <c r="B24" s="16">
        <v>234</v>
      </c>
      <c r="C24" s="17">
        <v>7.4144486692015201</v>
      </c>
      <c r="D24" s="16">
        <v>241</v>
      </c>
      <c r="E24" s="17">
        <v>2.1977019879627941</v>
      </c>
      <c r="I24" s="49"/>
      <c r="K24" s="49"/>
    </row>
    <row r="25" spans="1:12" s="18" customFormat="1" ht="11.25" customHeight="1" x14ac:dyDescent="0.2">
      <c r="A25" s="26" t="s">
        <v>20</v>
      </c>
      <c r="B25" s="16">
        <v>103</v>
      </c>
      <c r="C25" s="17">
        <v>3.2636248415716094</v>
      </c>
      <c r="D25" s="16">
        <v>108</v>
      </c>
      <c r="E25" s="17">
        <v>0.98486230165967548</v>
      </c>
      <c r="I25" s="49"/>
      <c r="K25" s="49"/>
    </row>
    <row r="26" spans="1:12" s="18" customFormat="1" ht="11.25" customHeight="1" x14ac:dyDescent="0.2">
      <c r="A26" s="27" t="s">
        <v>21</v>
      </c>
      <c r="B26" s="19">
        <v>10</v>
      </c>
      <c r="C26" s="20">
        <v>0.3168567807351077</v>
      </c>
      <c r="D26" s="19">
        <v>11</v>
      </c>
      <c r="E26" s="20">
        <v>0.10031004924311508</v>
      </c>
      <c r="I26" s="49"/>
      <c r="K26" s="49"/>
    </row>
    <row r="27" spans="1:12" s="21" customFormat="1" ht="11.25" customHeight="1" x14ac:dyDescent="0.2">
      <c r="A27" s="93"/>
      <c r="B27" s="93"/>
      <c r="C27" s="93"/>
      <c r="D27" s="93"/>
      <c r="E27" s="93"/>
      <c r="I27" s="50"/>
      <c r="K27" s="50"/>
    </row>
    <row r="28" spans="1:12" s="21" customFormat="1" ht="11.25" customHeight="1" x14ac:dyDescent="0.2">
      <c r="A28" s="22" t="s">
        <v>22</v>
      </c>
      <c r="B28" s="12">
        <v>3156</v>
      </c>
      <c r="C28" s="13">
        <v>100</v>
      </c>
      <c r="D28" s="12">
        <v>10966</v>
      </c>
      <c r="E28" s="13">
        <v>100</v>
      </c>
      <c r="I28" s="50"/>
      <c r="K28" s="50"/>
    </row>
    <row r="29" spans="1:12" s="18" customFormat="1" ht="11.25" customHeight="1" x14ac:dyDescent="0.2">
      <c r="A29" s="26" t="s">
        <v>23</v>
      </c>
      <c r="B29" s="16">
        <v>1711</v>
      </c>
      <c r="C29" s="17">
        <v>54.214195183776937</v>
      </c>
      <c r="D29" s="16">
        <v>5967</v>
      </c>
      <c r="E29" s="17">
        <v>54.413642166697059</v>
      </c>
      <c r="G29" s="21"/>
      <c r="H29" s="21"/>
      <c r="I29" s="50"/>
      <c r="J29" s="21"/>
      <c r="K29" s="50"/>
    </row>
    <row r="30" spans="1:12" s="18" customFormat="1" ht="11.25" customHeight="1" x14ac:dyDescent="0.2">
      <c r="A30" s="26" t="s">
        <v>61</v>
      </c>
      <c r="B30" s="16">
        <v>840</v>
      </c>
      <c r="C30" s="17">
        <v>26.615969581749049</v>
      </c>
      <c r="D30" s="16">
        <v>2842</v>
      </c>
      <c r="E30" s="17">
        <v>25.916469086266641</v>
      </c>
      <c r="I30" s="49"/>
      <c r="K30" s="49"/>
      <c r="L30" s="49"/>
    </row>
    <row r="31" spans="1:12" s="18" customFormat="1" ht="11.25" customHeight="1" x14ac:dyDescent="0.2">
      <c r="A31" s="26" t="s">
        <v>25</v>
      </c>
      <c r="B31" s="16">
        <v>344</v>
      </c>
      <c r="C31" s="17">
        <v>10.899873257287707</v>
      </c>
      <c r="D31" s="16">
        <v>1336</v>
      </c>
      <c r="E31" s="17">
        <v>12.183111435345614</v>
      </c>
      <c r="I31" s="49"/>
      <c r="K31" s="49"/>
      <c r="L31" s="49"/>
    </row>
    <row r="32" spans="1:12" s="18" customFormat="1" ht="11.25" customHeight="1" x14ac:dyDescent="0.2">
      <c r="A32" s="26" t="s">
        <v>26</v>
      </c>
      <c r="B32" s="16">
        <v>69</v>
      </c>
      <c r="C32" s="17">
        <v>2.1863117870722433</v>
      </c>
      <c r="D32" s="16">
        <v>258</v>
      </c>
      <c r="E32" s="17">
        <v>2.3527266095203356</v>
      </c>
      <c r="I32" s="49"/>
      <c r="K32" s="49"/>
      <c r="L32" s="49"/>
    </row>
    <row r="33" spans="1:12" s="18" customFormat="1" ht="11.25" customHeight="1" x14ac:dyDescent="0.2">
      <c r="A33" s="26" t="s">
        <v>27</v>
      </c>
      <c r="B33" s="16">
        <v>125</v>
      </c>
      <c r="C33" s="17">
        <v>3.9607097591888469</v>
      </c>
      <c r="D33" s="16">
        <v>304</v>
      </c>
      <c r="E33" s="17">
        <v>2.7722049972642715</v>
      </c>
      <c r="I33" s="49"/>
      <c r="K33" s="49"/>
      <c r="L33" s="49"/>
    </row>
    <row r="34" spans="1:12" s="18" customFormat="1" ht="11.25" customHeight="1" x14ac:dyDescent="0.2">
      <c r="A34" s="26" t="s">
        <v>28</v>
      </c>
      <c r="B34" s="16">
        <v>66</v>
      </c>
      <c r="C34" s="17">
        <v>2.0912547528517109</v>
      </c>
      <c r="D34" s="16">
        <v>254</v>
      </c>
      <c r="E34" s="17">
        <v>2.3162502279773847</v>
      </c>
      <c r="G34" s="28"/>
      <c r="H34" s="28"/>
      <c r="I34" s="55"/>
      <c r="J34" s="28"/>
      <c r="K34" s="55"/>
      <c r="L34" s="49"/>
    </row>
    <row r="35" spans="1:12" s="18" customFormat="1" ht="11.25" customHeight="1" x14ac:dyDescent="0.2">
      <c r="A35" s="27" t="s">
        <v>72</v>
      </c>
      <c r="B35" s="19">
        <v>1</v>
      </c>
      <c r="C35" s="20">
        <v>3.1685678073510769E-2</v>
      </c>
      <c r="D35" s="19">
        <v>5</v>
      </c>
      <c r="E35" s="20">
        <v>4.5595476928688677E-2</v>
      </c>
      <c r="G35" s="14"/>
      <c r="H35" s="14"/>
      <c r="I35" s="54"/>
      <c r="J35" s="14"/>
      <c r="K35" s="54"/>
      <c r="L35" s="49"/>
    </row>
    <row r="36" spans="1:12" s="21" customFormat="1" ht="11.25" customHeight="1" x14ac:dyDescent="0.2">
      <c r="A36" s="93"/>
      <c r="B36" s="93"/>
      <c r="C36" s="93"/>
      <c r="D36" s="93"/>
      <c r="E36" s="93"/>
      <c r="J36" s="50"/>
      <c r="L36" s="50"/>
    </row>
    <row r="37" spans="1:12" s="21" customFormat="1" ht="11.25" customHeight="1" x14ac:dyDescent="0.2">
      <c r="A37" s="22" t="s">
        <v>30</v>
      </c>
      <c r="B37" s="12">
        <v>3156</v>
      </c>
      <c r="C37" s="13">
        <v>100</v>
      </c>
      <c r="D37" s="12">
        <v>10966</v>
      </c>
      <c r="E37" s="13">
        <v>100</v>
      </c>
      <c r="J37" s="50"/>
      <c r="L37" s="50"/>
    </row>
    <row r="38" spans="1:12" s="18" customFormat="1" ht="11.25" customHeight="1" x14ac:dyDescent="0.2">
      <c r="A38" s="26" t="s">
        <v>31</v>
      </c>
      <c r="B38" s="16">
        <v>0</v>
      </c>
      <c r="C38" s="17">
        <v>0</v>
      </c>
      <c r="D38" s="16">
        <v>0</v>
      </c>
      <c r="E38" s="17">
        <v>0</v>
      </c>
    </row>
    <row r="39" spans="1:12" s="18" customFormat="1" ht="11.25" customHeight="1" x14ac:dyDescent="0.2">
      <c r="A39" s="26" t="s">
        <v>32</v>
      </c>
      <c r="B39" s="16">
        <v>0</v>
      </c>
      <c r="C39" s="17">
        <v>0</v>
      </c>
      <c r="D39" s="16">
        <v>0</v>
      </c>
      <c r="E39" s="17">
        <v>0</v>
      </c>
      <c r="I39" s="49"/>
      <c r="K39" s="49"/>
      <c r="L39" s="49"/>
    </row>
    <row r="40" spans="1:12" s="18" customFormat="1" ht="11.25" customHeight="1" x14ac:dyDescent="0.2">
      <c r="A40" s="26" t="s">
        <v>33</v>
      </c>
      <c r="B40" s="16">
        <v>1285</v>
      </c>
      <c r="C40" s="17">
        <v>40.71609632446134</v>
      </c>
      <c r="D40" s="16">
        <v>3296</v>
      </c>
      <c r="E40" s="17">
        <v>30.056538391391573</v>
      </c>
      <c r="I40" s="49"/>
      <c r="K40" s="49"/>
      <c r="L40" s="49"/>
    </row>
    <row r="41" spans="1:12" s="18" customFormat="1" ht="11.25" customHeight="1" x14ac:dyDescent="0.2">
      <c r="A41" s="27" t="s">
        <v>34</v>
      </c>
      <c r="B41" s="19">
        <v>1871</v>
      </c>
      <c r="C41" s="20">
        <v>59.283903675538653</v>
      </c>
      <c r="D41" s="19">
        <v>7670</v>
      </c>
      <c r="E41" s="20">
        <v>69.94346160860843</v>
      </c>
      <c r="I41" s="49"/>
      <c r="K41" s="49"/>
      <c r="L41" s="49"/>
    </row>
    <row r="42" spans="1:12" s="21" customFormat="1" ht="11.25" customHeight="1" x14ac:dyDescent="0.2">
      <c r="A42" s="92"/>
      <c r="B42" s="92"/>
      <c r="C42" s="92"/>
      <c r="D42" s="92"/>
      <c r="E42" s="92"/>
      <c r="L42" s="50"/>
    </row>
    <row r="43" spans="1:12" s="21" customFormat="1" ht="11.25" customHeight="1" x14ac:dyDescent="0.2">
      <c r="A43" s="22" t="s">
        <v>35</v>
      </c>
      <c r="B43" s="12">
        <v>3156</v>
      </c>
      <c r="C43" s="13">
        <v>100</v>
      </c>
      <c r="D43" s="12">
        <v>10966</v>
      </c>
      <c r="E43" s="13">
        <v>100</v>
      </c>
    </row>
    <row r="44" spans="1:12" s="18" customFormat="1" ht="11.25" customHeight="1" x14ac:dyDescent="0.2">
      <c r="A44" s="26" t="s">
        <v>36</v>
      </c>
      <c r="B44" s="16">
        <v>0</v>
      </c>
      <c r="C44" s="17">
        <v>0</v>
      </c>
      <c r="D44" s="16">
        <v>0</v>
      </c>
      <c r="E44" s="17">
        <v>0</v>
      </c>
      <c r="J44" s="49"/>
      <c r="L44" s="49"/>
    </row>
    <row r="45" spans="1:12" s="18" customFormat="1" ht="11.25" customHeight="1" x14ac:dyDescent="0.2">
      <c r="A45" s="26" t="s">
        <v>37</v>
      </c>
      <c r="B45" s="16">
        <v>1165</v>
      </c>
      <c r="C45" s="17">
        <v>36.913814955640049</v>
      </c>
      <c r="D45" s="16">
        <v>2785</v>
      </c>
      <c r="E45" s="17">
        <v>25.396680649279592</v>
      </c>
      <c r="J45" s="49"/>
      <c r="L45" s="49"/>
    </row>
    <row r="46" spans="1:12" s="18" customFormat="1" ht="11.25" customHeight="1" x14ac:dyDescent="0.2">
      <c r="A46" s="26" t="s">
        <v>38</v>
      </c>
      <c r="B46" s="16">
        <v>1363</v>
      </c>
      <c r="C46" s="17">
        <v>43.187579214195182</v>
      </c>
      <c r="D46" s="16">
        <v>5010</v>
      </c>
      <c r="E46" s="17">
        <v>45.686667882546047</v>
      </c>
      <c r="J46" s="49"/>
      <c r="L46" s="49"/>
    </row>
    <row r="47" spans="1:12" s="18" customFormat="1" ht="11.25" customHeight="1" x14ac:dyDescent="0.2">
      <c r="A47" s="27" t="s">
        <v>39</v>
      </c>
      <c r="B47" s="19">
        <v>628</v>
      </c>
      <c r="C47" s="20">
        <v>19.898605830164765</v>
      </c>
      <c r="D47" s="19">
        <v>3171</v>
      </c>
      <c r="E47" s="20">
        <v>28.916651468174358</v>
      </c>
      <c r="J47" s="49"/>
      <c r="L47" s="49"/>
    </row>
    <row r="48" spans="1:12" s="28" customFormat="1" ht="5.25" customHeight="1" x14ac:dyDescent="0.15">
      <c r="A48" s="80"/>
      <c r="B48" s="80"/>
      <c r="C48" s="80"/>
      <c r="D48" s="80"/>
      <c r="E48" s="80"/>
    </row>
    <row r="49" spans="1:6" s="14" customFormat="1" ht="25.5" customHeight="1" x14ac:dyDescent="0.2">
      <c r="A49" s="90" t="s">
        <v>63</v>
      </c>
      <c r="B49" s="91"/>
      <c r="C49" s="91"/>
      <c r="D49" s="91"/>
      <c r="E49" s="91"/>
      <c r="F49" s="56"/>
    </row>
    <row r="50" spans="1:6" s="14" customFormat="1" ht="5.25" customHeight="1" x14ac:dyDescent="0.2">
      <c r="A50" s="82"/>
      <c r="B50" s="82"/>
      <c r="C50" s="82"/>
      <c r="D50" s="82"/>
      <c r="E50" s="82"/>
    </row>
    <row r="51" spans="1:6" s="14" customFormat="1" ht="11.25" customHeight="1" x14ac:dyDescent="0.2">
      <c r="A51" s="82" t="s">
        <v>66</v>
      </c>
      <c r="B51" s="82"/>
      <c r="C51" s="82"/>
      <c r="D51" s="82"/>
      <c r="E51" s="82"/>
    </row>
    <row r="52" spans="1:6" s="14" customFormat="1" ht="11.25" customHeight="1" x14ac:dyDescent="0.2">
      <c r="A52" s="83" t="s">
        <v>64</v>
      </c>
      <c r="B52" s="83"/>
      <c r="C52" s="83"/>
      <c r="D52" s="83"/>
      <c r="E52" s="83"/>
    </row>
    <row r="54" spans="1:6" ht="22.5" customHeight="1" x14ac:dyDescent="0.2"/>
  </sheetData>
  <mergeCells count="18">
    <mergeCell ref="A42:E42"/>
    <mergeCell ref="A1:E1"/>
    <mergeCell ref="A2:E2"/>
    <mergeCell ref="A3:E3"/>
    <mergeCell ref="B4:C4"/>
    <mergeCell ref="D4:E4"/>
    <mergeCell ref="B5:C5"/>
    <mergeCell ref="D5:E5"/>
    <mergeCell ref="A6:E6"/>
    <mergeCell ref="A11:E11"/>
    <mergeCell ref="A19:E19"/>
    <mergeCell ref="A27:E27"/>
    <mergeCell ref="A36:E36"/>
    <mergeCell ref="A48:E48"/>
    <mergeCell ref="A49:E49"/>
    <mergeCell ref="A50:E50"/>
    <mergeCell ref="A51:E51"/>
    <mergeCell ref="A52:E52"/>
  </mergeCell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L54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11" s="1" customFormat="1" ht="15" customHeight="1" x14ac:dyDescent="0.2">
      <c r="A1" s="84"/>
      <c r="B1" s="84"/>
      <c r="C1" s="84"/>
      <c r="D1" s="84"/>
      <c r="E1" s="84"/>
    </row>
    <row r="2" spans="1:11" s="2" customFormat="1" ht="40.5" customHeight="1" x14ac:dyDescent="0.2">
      <c r="A2" s="85" t="s">
        <v>60</v>
      </c>
      <c r="B2" s="85"/>
      <c r="C2" s="85"/>
      <c r="D2" s="85"/>
      <c r="E2" s="85"/>
    </row>
    <row r="3" spans="1:11" s="3" customFormat="1" ht="15" customHeight="1" x14ac:dyDescent="0.25">
      <c r="A3" s="86"/>
      <c r="B3" s="86"/>
      <c r="C3" s="86"/>
      <c r="D3" s="86"/>
      <c r="E3" s="86"/>
    </row>
    <row r="4" spans="1:11" s="4" customFormat="1" ht="12" customHeight="1" x14ac:dyDescent="0.2">
      <c r="A4" s="5"/>
      <c r="B4" s="87" t="s">
        <v>1</v>
      </c>
      <c r="C4" s="88"/>
      <c r="D4" s="87" t="s">
        <v>2</v>
      </c>
      <c r="E4" s="88"/>
    </row>
    <row r="5" spans="1:11" s="4" customFormat="1" ht="13.5" customHeight="1" x14ac:dyDescent="0.2">
      <c r="A5" s="6"/>
      <c r="B5" s="89"/>
      <c r="C5" s="79"/>
      <c r="D5" s="89"/>
      <c r="E5" s="79"/>
    </row>
    <row r="6" spans="1:11" s="4" customFormat="1" ht="13.5" customHeight="1" x14ac:dyDescent="0.2">
      <c r="A6" s="79"/>
      <c r="B6" s="79"/>
      <c r="C6" s="79"/>
      <c r="D6" s="79"/>
      <c r="E6" s="79"/>
      <c r="G6" s="52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  <c r="G7" s="51"/>
    </row>
    <row r="8" spans="1:11" s="10" customFormat="1" ht="12" customHeight="1" x14ac:dyDescent="0.2">
      <c r="A8" s="11" t="s">
        <v>5</v>
      </c>
      <c r="B8" s="12">
        <v>3132</v>
      </c>
      <c r="C8" s="13">
        <v>100</v>
      </c>
      <c r="D8" s="12">
        <v>10871</v>
      </c>
      <c r="E8" s="13">
        <v>100</v>
      </c>
      <c r="I8" s="53"/>
      <c r="K8" s="53"/>
    </row>
    <row r="9" spans="1:11" s="14" customFormat="1" ht="11.25" customHeight="1" x14ac:dyDescent="0.2">
      <c r="A9" s="15" t="s">
        <v>6</v>
      </c>
      <c r="B9" s="16">
        <v>2213</v>
      </c>
      <c r="C9" s="17">
        <v>70.657726692209451</v>
      </c>
      <c r="D9" s="16">
        <v>6021</v>
      </c>
      <c r="E9" s="17">
        <v>55.385889062643734</v>
      </c>
      <c r="I9" s="54"/>
      <c r="K9" s="54"/>
    </row>
    <row r="10" spans="1:11" s="14" customFormat="1" ht="11.25" customHeight="1" x14ac:dyDescent="0.2">
      <c r="A10" s="18" t="s">
        <v>7</v>
      </c>
      <c r="B10" s="19">
        <v>919</v>
      </c>
      <c r="C10" s="20">
        <v>29.342273307790549</v>
      </c>
      <c r="D10" s="19">
        <v>4850</v>
      </c>
      <c r="E10" s="20">
        <v>44.614110937356273</v>
      </c>
      <c r="I10" s="54"/>
      <c r="K10" s="54"/>
    </row>
    <row r="11" spans="1:11" s="21" customFormat="1" ht="11.25" customHeight="1" x14ac:dyDescent="0.2">
      <c r="A11" s="92"/>
      <c r="B11" s="92"/>
      <c r="C11" s="92"/>
      <c r="D11" s="92"/>
      <c r="E11" s="92"/>
    </row>
    <row r="12" spans="1:11" s="21" customFormat="1" ht="11.25" customHeight="1" x14ac:dyDescent="0.2">
      <c r="A12" s="22" t="s">
        <v>8</v>
      </c>
      <c r="B12" s="12">
        <v>3132</v>
      </c>
      <c r="C12" s="13">
        <v>100</v>
      </c>
      <c r="D12" s="12">
        <v>10871</v>
      </c>
      <c r="E12" s="13">
        <v>100</v>
      </c>
      <c r="I12" s="50"/>
      <c r="K12" s="50"/>
    </row>
    <row r="13" spans="1:11" s="18" customFormat="1" ht="11.25" customHeight="1" x14ac:dyDescent="0.2">
      <c r="A13" s="23" t="s">
        <v>9</v>
      </c>
      <c r="B13" s="16">
        <v>181</v>
      </c>
      <c r="C13" s="17">
        <v>5.7790549169859515</v>
      </c>
      <c r="D13" s="16">
        <v>6143</v>
      </c>
      <c r="E13" s="17">
        <v>56.508140925397839</v>
      </c>
      <c r="I13" s="49"/>
      <c r="K13" s="49"/>
    </row>
    <row r="14" spans="1:11" s="18" customFormat="1" ht="11.25" customHeight="1" x14ac:dyDescent="0.2">
      <c r="A14" s="23" t="s">
        <v>10</v>
      </c>
      <c r="B14" s="16">
        <v>1005</v>
      </c>
      <c r="C14" s="17">
        <v>32.088122605363985</v>
      </c>
      <c r="D14" s="16">
        <v>1680</v>
      </c>
      <c r="E14" s="17">
        <v>15.453960077269802</v>
      </c>
      <c r="I14" s="49"/>
      <c r="K14" s="49"/>
    </row>
    <row r="15" spans="1:11" s="18" customFormat="1" ht="11.25" customHeight="1" x14ac:dyDescent="0.2">
      <c r="A15" s="23" t="s">
        <v>11</v>
      </c>
      <c r="B15" s="16">
        <v>1349</v>
      </c>
      <c r="C15" s="17">
        <v>43.071519795657728</v>
      </c>
      <c r="D15" s="16">
        <v>2139</v>
      </c>
      <c r="E15" s="17">
        <v>19.676202741238157</v>
      </c>
      <c r="I15" s="49"/>
      <c r="K15" s="49"/>
    </row>
    <row r="16" spans="1:11" s="18" customFormat="1" ht="11.25" customHeight="1" x14ac:dyDescent="0.2">
      <c r="A16" s="23" t="s">
        <v>12</v>
      </c>
      <c r="B16" s="16">
        <v>551</v>
      </c>
      <c r="C16" s="17">
        <v>17.592592592592592</v>
      </c>
      <c r="D16" s="16">
        <v>831</v>
      </c>
      <c r="E16" s="17">
        <v>7.6441909667923831</v>
      </c>
      <c r="I16" s="49"/>
      <c r="K16" s="49"/>
    </row>
    <row r="17" spans="1:12" s="18" customFormat="1" ht="11.25" customHeight="1" x14ac:dyDescent="0.2">
      <c r="A17" s="23" t="s">
        <v>13</v>
      </c>
      <c r="B17" s="16">
        <v>45</v>
      </c>
      <c r="C17" s="17">
        <v>1.4367816091954022</v>
      </c>
      <c r="D17" s="16">
        <v>75</v>
      </c>
      <c r="E17" s="17">
        <v>0.68990893202097325</v>
      </c>
      <c r="I17" s="49"/>
      <c r="K17" s="49"/>
    </row>
    <row r="18" spans="1:12" s="18" customFormat="1" ht="11.25" customHeight="1" x14ac:dyDescent="0.2">
      <c r="A18" s="24" t="s">
        <v>14</v>
      </c>
      <c r="B18" s="25">
        <v>1</v>
      </c>
      <c r="C18" s="20">
        <v>3.1928480204342274E-2</v>
      </c>
      <c r="D18" s="25">
        <v>3</v>
      </c>
      <c r="E18" s="20">
        <v>2.759635728083893E-2</v>
      </c>
      <c r="I18" s="49"/>
      <c r="K18" s="49"/>
    </row>
    <row r="19" spans="1:12" s="21" customFormat="1" ht="11.25" customHeight="1" x14ac:dyDescent="0.2">
      <c r="A19" s="92"/>
      <c r="B19" s="92"/>
      <c r="C19" s="92"/>
      <c r="D19" s="92"/>
      <c r="E19" s="92"/>
      <c r="I19" s="50"/>
      <c r="K19" s="50"/>
    </row>
    <row r="20" spans="1:12" s="21" customFormat="1" ht="11.25" customHeight="1" x14ac:dyDescent="0.2">
      <c r="A20" s="22" t="s">
        <v>15</v>
      </c>
      <c r="B20" s="12">
        <v>3132</v>
      </c>
      <c r="C20" s="13">
        <v>100</v>
      </c>
      <c r="D20" s="12">
        <v>10871</v>
      </c>
      <c r="E20" s="13">
        <v>100</v>
      </c>
    </row>
    <row r="21" spans="1:12" s="18" customFormat="1" ht="11.25" customHeight="1" x14ac:dyDescent="0.2">
      <c r="A21" s="26" t="s">
        <v>16</v>
      </c>
      <c r="B21" s="16">
        <v>666</v>
      </c>
      <c r="C21" s="17">
        <v>21.264367816091951</v>
      </c>
      <c r="D21" s="16">
        <v>6753</v>
      </c>
      <c r="E21" s="17">
        <v>62.119400239168435</v>
      </c>
    </row>
    <row r="22" spans="1:12" s="18" customFormat="1" ht="11.25" customHeight="1" x14ac:dyDescent="0.2">
      <c r="A22" s="26" t="s">
        <v>17</v>
      </c>
      <c r="B22" s="16">
        <v>1630</v>
      </c>
      <c r="C22" s="17">
        <v>52.043422733077904</v>
      </c>
      <c r="D22" s="16">
        <v>3229</v>
      </c>
      <c r="E22" s="17">
        <v>29.702879219942968</v>
      </c>
      <c r="I22" s="49"/>
      <c r="K22" s="49"/>
    </row>
    <row r="23" spans="1:12" s="18" customFormat="1" ht="11.25" customHeight="1" x14ac:dyDescent="0.2">
      <c r="A23" s="26" t="s">
        <v>18</v>
      </c>
      <c r="B23" s="16">
        <v>492</v>
      </c>
      <c r="C23" s="17">
        <v>15.708812260536398</v>
      </c>
      <c r="D23" s="16">
        <v>529</v>
      </c>
      <c r="E23" s="17">
        <v>4.866157667187931</v>
      </c>
      <c r="I23" s="49"/>
      <c r="K23" s="49"/>
    </row>
    <row r="24" spans="1:12" s="18" customFormat="1" ht="11.25" customHeight="1" x14ac:dyDescent="0.2">
      <c r="A24" s="26" t="s">
        <v>19</v>
      </c>
      <c r="B24" s="16">
        <v>230</v>
      </c>
      <c r="C24" s="17">
        <v>7.3435504469987229</v>
      </c>
      <c r="D24" s="16">
        <v>241</v>
      </c>
      <c r="E24" s="17">
        <v>2.2169073682273939</v>
      </c>
      <c r="I24" s="49"/>
      <c r="K24" s="49"/>
    </row>
    <row r="25" spans="1:12" s="18" customFormat="1" ht="11.25" customHeight="1" x14ac:dyDescent="0.2">
      <c r="A25" s="26" t="s">
        <v>20</v>
      </c>
      <c r="B25" s="16">
        <v>106</v>
      </c>
      <c r="C25" s="17">
        <v>3.3844189016602813</v>
      </c>
      <c r="D25" s="16">
        <v>109</v>
      </c>
      <c r="E25" s="17">
        <v>1.002667647870481</v>
      </c>
      <c r="I25" s="49"/>
      <c r="K25" s="49"/>
    </row>
    <row r="26" spans="1:12" s="18" customFormat="1" ht="11.25" customHeight="1" x14ac:dyDescent="0.2">
      <c r="A26" s="27" t="s">
        <v>21</v>
      </c>
      <c r="B26" s="19">
        <v>8</v>
      </c>
      <c r="C26" s="20">
        <v>0.2554278416347382</v>
      </c>
      <c r="D26" s="19">
        <v>10</v>
      </c>
      <c r="E26" s="20">
        <v>9.198785760279643E-2</v>
      </c>
      <c r="I26" s="49"/>
      <c r="K26" s="49"/>
    </row>
    <row r="27" spans="1:12" s="21" customFormat="1" ht="11.25" customHeight="1" x14ac:dyDescent="0.2">
      <c r="A27" s="93"/>
      <c r="B27" s="93"/>
      <c r="C27" s="93"/>
      <c r="D27" s="93"/>
      <c r="E27" s="93"/>
      <c r="I27" s="50"/>
      <c r="K27" s="50"/>
    </row>
    <row r="28" spans="1:12" s="21" customFormat="1" ht="11.25" customHeight="1" x14ac:dyDescent="0.2">
      <c r="A28" s="22" t="s">
        <v>22</v>
      </c>
      <c r="B28" s="12">
        <v>3132</v>
      </c>
      <c r="C28" s="13">
        <v>100</v>
      </c>
      <c r="D28" s="12">
        <v>10871</v>
      </c>
      <c r="E28" s="13">
        <v>100</v>
      </c>
      <c r="I28" s="50"/>
      <c r="K28" s="50"/>
    </row>
    <row r="29" spans="1:12" s="18" customFormat="1" ht="11.25" customHeight="1" x14ac:dyDescent="0.2">
      <c r="A29" s="26" t="s">
        <v>23</v>
      </c>
      <c r="B29" s="16">
        <v>1729</v>
      </c>
      <c r="C29" s="17">
        <v>55.204342273307795</v>
      </c>
      <c r="D29" s="16">
        <v>5977</v>
      </c>
      <c r="E29" s="17">
        <v>54.981142489191427</v>
      </c>
      <c r="G29" s="21"/>
      <c r="H29" s="21"/>
      <c r="I29" s="50"/>
      <c r="J29" s="21"/>
      <c r="K29" s="50"/>
    </row>
    <row r="30" spans="1:12" s="18" customFormat="1" ht="11.25" customHeight="1" x14ac:dyDescent="0.2">
      <c r="A30" s="26" t="s">
        <v>61</v>
      </c>
      <c r="B30" s="16">
        <v>813</v>
      </c>
      <c r="C30" s="17">
        <v>25.95785440613027</v>
      </c>
      <c r="D30" s="16">
        <v>2734</v>
      </c>
      <c r="E30" s="17">
        <v>25.149480268604545</v>
      </c>
      <c r="I30" s="49"/>
      <c r="K30" s="49"/>
      <c r="L30" s="49"/>
    </row>
    <row r="31" spans="1:12" s="18" customFormat="1" ht="11.25" customHeight="1" x14ac:dyDescent="0.2">
      <c r="A31" s="26" t="s">
        <v>25</v>
      </c>
      <c r="B31" s="16">
        <v>329</v>
      </c>
      <c r="C31" s="17">
        <v>10.504469987228608</v>
      </c>
      <c r="D31" s="16">
        <v>1319</v>
      </c>
      <c r="E31" s="17">
        <v>12.133198417808849</v>
      </c>
      <c r="I31" s="49"/>
      <c r="K31" s="49"/>
      <c r="L31" s="49"/>
    </row>
    <row r="32" spans="1:12" s="18" customFormat="1" ht="11.25" customHeight="1" x14ac:dyDescent="0.2">
      <c r="A32" s="26" t="s">
        <v>26</v>
      </c>
      <c r="B32" s="16">
        <v>62</v>
      </c>
      <c r="C32" s="17">
        <v>1.9795657726692211</v>
      </c>
      <c r="D32" s="16">
        <v>242</v>
      </c>
      <c r="E32" s="17">
        <v>2.2261061539876734</v>
      </c>
      <c r="I32" s="49"/>
      <c r="K32" s="49"/>
      <c r="L32" s="49"/>
    </row>
    <row r="33" spans="1:12" s="18" customFormat="1" ht="11.25" customHeight="1" x14ac:dyDescent="0.2">
      <c r="A33" s="26" t="s">
        <v>27</v>
      </c>
      <c r="B33" s="16">
        <v>125</v>
      </c>
      <c r="C33" s="17">
        <v>3.9910600255427844</v>
      </c>
      <c r="D33" s="16">
        <v>304</v>
      </c>
      <c r="E33" s="17">
        <v>2.7964308711250117</v>
      </c>
      <c r="I33" s="49"/>
      <c r="K33" s="49"/>
      <c r="L33" s="49"/>
    </row>
    <row r="34" spans="1:12" s="18" customFormat="1" ht="11.25" customHeight="1" x14ac:dyDescent="0.2">
      <c r="A34" s="26" t="s">
        <v>28</v>
      </c>
      <c r="B34" s="16">
        <v>73</v>
      </c>
      <c r="C34" s="17">
        <v>2.3307790549169862</v>
      </c>
      <c r="D34" s="16">
        <v>290</v>
      </c>
      <c r="E34" s="17">
        <v>2.6676478704810966</v>
      </c>
      <c r="G34" s="28"/>
      <c r="H34" s="28"/>
      <c r="I34" s="55"/>
      <c r="J34" s="28"/>
      <c r="K34" s="55"/>
      <c r="L34" s="49"/>
    </row>
    <row r="35" spans="1:12" s="18" customFormat="1" ht="11.25" customHeight="1" x14ac:dyDescent="0.2">
      <c r="A35" s="27" t="s">
        <v>72</v>
      </c>
      <c r="B35" s="19">
        <v>1</v>
      </c>
      <c r="C35" s="20">
        <v>3.1928480204342274E-2</v>
      </c>
      <c r="D35" s="19">
        <v>5</v>
      </c>
      <c r="E35" s="20">
        <v>4.5993928801398215E-2</v>
      </c>
      <c r="G35" s="14"/>
      <c r="H35" s="14"/>
      <c r="I35" s="54"/>
      <c r="J35" s="14"/>
      <c r="K35" s="54"/>
      <c r="L35" s="49"/>
    </row>
    <row r="36" spans="1:12" s="21" customFormat="1" ht="11.25" customHeight="1" x14ac:dyDescent="0.2">
      <c r="A36" s="93"/>
      <c r="B36" s="93"/>
      <c r="C36" s="93"/>
      <c r="D36" s="93"/>
      <c r="E36" s="93"/>
      <c r="J36" s="50"/>
      <c r="L36" s="50"/>
    </row>
    <row r="37" spans="1:12" s="21" customFormat="1" ht="11.25" customHeight="1" x14ac:dyDescent="0.2">
      <c r="A37" s="22" t="s">
        <v>30</v>
      </c>
      <c r="B37" s="12">
        <v>3132</v>
      </c>
      <c r="C37" s="13">
        <v>100</v>
      </c>
      <c r="D37" s="12">
        <v>10871</v>
      </c>
      <c r="E37" s="13">
        <v>100</v>
      </c>
      <c r="J37" s="50"/>
      <c r="L37" s="50"/>
    </row>
    <row r="38" spans="1:12" s="18" customFormat="1" ht="11.25" customHeight="1" x14ac:dyDescent="0.2">
      <c r="A38" s="26" t="s">
        <v>31</v>
      </c>
      <c r="B38" s="16">
        <v>0</v>
      </c>
      <c r="C38" s="17">
        <v>0</v>
      </c>
      <c r="D38" s="16">
        <v>0</v>
      </c>
      <c r="E38" s="17">
        <v>0</v>
      </c>
    </row>
    <row r="39" spans="1:12" s="18" customFormat="1" ht="11.25" customHeight="1" x14ac:dyDescent="0.2">
      <c r="A39" s="26" t="s">
        <v>32</v>
      </c>
      <c r="B39" s="16">
        <v>0</v>
      </c>
      <c r="C39" s="17">
        <v>0</v>
      </c>
      <c r="D39" s="16">
        <v>0</v>
      </c>
      <c r="E39" s="17">
        <v>0</v>
      </c>
      <c r="L39" s="49"/>
    </row>
    <row r="40" spans="1:12" s="18" customFormat="1" ht="11.25" customHeight="1" x14ac:dyDescent="0.2">
      <c r="A40" s="26" t="s">
        <v>33</v>
      </c>
      <c r="B40" s="16">
        <v>1280</v>
      </c>
      <c r="C40" s="17">
        <v>40.868454661558111</v>
      </c>
      <c r="D40" s="16">
        <v>3307</v>
      </c>
      <c r="E40" s="17">
        <v>30.42038450924478</v>
      </c>
      <c r="L40" s="49"/>
    </row>
    <row r="41" spans="1:12" s="18" customFormat="1" ht="11.25" customHeight="1" x14ac:dyDescent="0.2">
      <c r="A41" s="27" t="s">
        <v>34</v>
      </c>
      <c r="B41" s="19">
        <v>1852</v>
      </c>
      <c r="C41" s="20">
        <v>59.131545338441896</v>
      </c>
      <c r="D41" s="19">
        <v>7564</v>
      </c>
      <c r="E41" s="20">
        <v>69.579615490755216</v>
      </c>
      <c r="L41" s="49"/>
    </row>
    <row r="42" spans="1:12" s="21" customFormat="1" ht="11.25" customHeight="1" x14ac:dyDescent="0.2">
      <c r="A42" s="92"/>
      <c r="B42" s="92"/>
      <c r="C42" s="92"/>
      <c r="D42" s="92"/>
      <c r="E42" s="92"/>
      <c r="L42" s="50"/>
    </row>
    <row r="43" spans="1:12" s="21" customFormat="1" ht="11.25" customHeight="1" x14ac:dyDescent="0.2">
      <c r="A43" s="22" t="s">
        <v>35</v>
      </c>
      <c r="B43" s="12">
        <v>3132</v>
      </c>
      <c r="C43" s="13">
        <v>100</v>
      </c>
      <c r="D43" s="12">
        <v>10871</v>
      </c>
      <c r="E43" s="13">
        <v>100</v>
      </c>
    </row>
    <row r="44" spans="1:12" s="18" customFormat="1" ht="11.25" customHeight="1" x14ac:dyDescent="0.2">
      <c r="A44" s="26" t="s">
        <v>36</v>
      </c>
      <c r="B44" s="16">
        <v>0</v>
      </c>
      <c r="C44" s="17">
        <v>0</v>
      </c>
      <c r="D44" s="16">
        <v>0</v>
      </c>
      <c r="E44" s="17">
        <v>0</v>
      </c>
    </row>
    <row r="45" spans="1:12" s="18" customFormat="1" ht="11.25" customHeight="1" x14ac:dyDescent="0.2">
      <c r="A45" s="26" t="s">
        <v>37</v>
      </c>
      <c r="B45" s="16">
        <v>1164</v>
      </c>
      <c r="C45" s="17">
        <v>37.164750957854409</v>
      </c>
      <c r="D45" s="16">
        <v>2794</v>
      </c>
      <c r="E45" s="17">
        <v>25.701407414221322</v>
      </c>
    </row>
    <row r="46" spans="1:12" s="18" customFormat="1" ht="11.25" customHeight="1" x14ac:dyDescent="0.2">
      <c r="A46" s="26" t="s">
        <v>38</v>
      </c>
      <c r="B46" s="16">
        <v>1335</v>
      </c>
      <c r="C46" s="17">
        <v>42.624521072796931</v>
      </c>
      <c r="D46" s="16">
        <v>4892</v>
      </c>
      <c r="E46" s="17">
        <v>45.000459939288014</v>
      </c>
    </row>
    <row r="47" spans="1:12" s="18" customFormat="1" ht="11.25" customHeight="1" x14ac:dyDescent="0.2">
      <c r="A47" s="27" t="s">
        <v>39</v>
      </c>
      <c r="B47" s="19">
        <v>633</v>
      </c>
      <c r="C47" s="20">
        <v>20.21072796934866</v>
      </c>
      <c r="D47" s="19">
        <v>3185</v>
      </c>
      <c r="E47" s="20">
        <v>29.298132646490664</v>
      </c>
    </row>
    <row r="48" spans="1:12" s="28" customFormat="1" ht="5.25" customHeight="1" x14ac:dyDescent="0.15">
      <c r="A48" s="80"/>
      <c r="B48" s="80"/>
      <c r="C48" s="80"/>
      <c r="D48" s="80"/>
      <c r="E48" s="80"/>
    </row>
    <row r="49" spans="1:6" s="14" customFormat="1" ht="25.5" customHeight="1" x14ac:dyDescent="0.2">
      <c r="A49" s="90" t="s">
        <v>63</v>
      </c>
      <c r="B49" s="91"/>
      <c r="C49" s="91"/>
      <c r="D49" s="91"/>
      <c r="E49" s="91"/>
      <c r="F49" s="56"/>
    </row>
    <row r="50" spans="1:6" s="14" customFormat="1" ht="5.25" customHeight="1" x14ac:dyDescent="0.2">
      <c r="A50" s="82"/>
      <c r="B50" s="82"/>
      <c r="C50" s="82"/>
      <c r="D50" s="82"/>
      <c r="E50" s="82"/>
    </row>
    <row r="51" spans="1:6" s="14" customFormat="1" ht="11.25" customHeight="1" x14ac:dyDescent="0.2">
      <c r="A51" s="82" t="s">
        <v>62</v>
      </c>
      <c r="B51" s="82"/>
      <c r="C51" s="82"/>
      <c r="D51" s="82"/>
      <c r="E51" s="82"/>
    </row>
    <row r="52" spans="1:6" s="14" customFormat="1" ht="11.25" customHeight="1" x14ac:dyDescent="0.2">
      <c r="A52" s="83" t="s">
        <v>64</v>
      </c>
      <c r="B52" s="83"/>
      <c r="C52" s="83"/>
      <c r="D52" s="83"/>
      <c r="E52" s="83"/>
    </row>
    <row r="54" spans="1:6" ht="22.5" customHeight="1" x14ac:dyDescent="0.2"/>
  </sheetData>
  <mergeCells count="18">
    <mergeCell ref="A42:E42"/>
    <mergeCell ref="A1:E1"/>
    <mergeCell ref="A2:E2"/>
    <mergeCell ref="A3:E3"/>
    <mergeCell ref="B4:C4"/>
    <mergeCell ref="D4:E4"/>
    <mergeCell ref="B5:C5"/>
    <mergeCell ref="D5:E5"/>
    <mergeCell ref="A6:E6"/>
    <mergeCell ref="A11:E11"/>
    <mergeCell ref="A19:E19"/>
    <mergeCell ref="A27:E27"/>
    <mergeCell ref="A36:E36"/>
    <mergeCell ref="A48:E48"/>
    <mergeCell ref="A49:E49"/>
    <mergeCell ref="A50:E50"/>
    <mergeCell ref="A51:E51"/>
    <mergeCell ref="A52:E52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L52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11" s="1" customFormat="1" ht="15" customHeight="1" x14ac:dyDescent="0.2">
      <c r="A1" s="84"/>
      <c r="B1" s="84"/>
      <c r="C1" s="84"/>
      <c r="D1" s="84"/>
      <c r="E1" s="84"/>
    </row>
    <row r="2" spans="1:11" s="2" customFormat="1" ht="40.5" customHeight="1" x14ac:dyDescent="0.2">
      <c r="A2" s="85" t="s">
        <v>58</v>
      </c>
      <c r="B2" s="85"/>
      <c r="C2" s="85"/>
      <c r="D2" s="85"/>
      <c r="E2" s="85"/>
    </row>
    <row r="3" spans="1:11" s="3" customFormat="1" ht="15" customHeight="1" x14ac:dyDescent="0.25">
      <c r="A3" s="86"/>
      <c r="B3" s="86"/>
      <c r="C3" s="86"/>
      <c r="D3" s="86"/>
      <c r="E3" s="86"/>
    </row>
    <row r="4" spans="1:11" s="4" customFormat="1" ht="12" customHeight="1" x14ac:dyDescent="0.2">
      <c r="A4" s="5"/>
      <c r="B4" s="87" t="s">
        <v>1</v>
      </c>
      <c r="C4" s="88"/>
      <c r="D4" s="87" t="s">
        <v>2</v>
      </c>
      <c r="E4" s="88"/>
    </row>
    <row r="5" spans="1:11" s="4" customFormat="1" ht="13.5" customHeight="1" x14ac:dyDescent="0.2">
      <c r="A5" s="6"/>
      <c r="B5" s="89"/>
      <c r="C5" s="79"/>
      <c r="D5" s="89"/>
      <c r="E5" s="79"/>
    </row>
    <row r="6" spans="1:11" s="4" customFormat="1" ht="13.5" customHeight="1" x14ac:dyDescent="0.2">
      <c r="A6" s="79"/>
      <c r="B6" s="79"/>
      <c r="C6" s="79"/>
      <c r="D6" s="79"/>
      <c r="E6" s="79"/>
      <c r="G6" s="52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  <c r="G7" s="51"/>
    </row>
    <row r="8" spans="1:11" s="10" customFormat="1" ht="12" customHeight="1" x14ac:dyDescent="0.2">
      <c r="A8" s="11" t="s">
        <v>5</v>
      </c>
      <c r="B8" s="12">
        <v>3151</v>
      </c>
      <c r="C8" s="13">
        <v>100</v>
      </c>
      <c r="D8" s="12">
        <v>11030</v>
      </c>
      <c r="E8" s="13">
        <v>100</v>
      </c>
    </row>
    <row r="9" spans="1:11" s="14" customFormat="1" ht="11.25" customHeight="1" x14ac:dyDescent="0.2">
      <c r="A9" s="15" t="s">
        <v>6</v>
      </c>
      <c r="B9" s="16">
        <v>2221</v>
      </c>
      <c r="C9" s="17">
        <v>70.48556013963821</v>
      </c>
      <c r="D9" s="16">
        <v>6085</v>
      </c>
      <c r="E9" s="17">
        <v>55.167724388032639</v>
      </c>
    </row>
    <row r="10" spans="1:11" s="14" customFormat="1" ht="11.25" customHeight="1" x14ac:dyDescent="0.2">
      <c r="A10" s="18" t="s">
        <v>7</v>
      </c>
      <c r="B10" s="19">
        <v>930</v>
      </c>
      <c r="C10" s="20">
        <v>29.51443986036179</v>
      </c>
      <c r="D10" s="19">
        <v>4945</v>
      </c>
      <c r="E10" s="20">
        <v>44.832275611967361</v>
      </c>
    </row>
    <row r="11" spans="1:11" s="21" customFormat="1" ht="11.25" customHeight="1" x14ac:dyDescent="0.2">
      <c r="A11" s="92"/>
      <c r="B11" s="92"/>
      <c r="C11" s="92"/>
      <c r="D11" s="92"/>
      <c r="E11" s="92"/>
    </row>
    <row r="12" spans="1:11" s="21" customFormat="1" ht="11.25" customHeight="1" x14ac:dyDescent="0.2">
      <c r="A12" s="22" t="s">
        <v>8</v>
      </c>
      <c r="B12" s="12">
        <v>3151</v>
      </c>
      <c r="C12" s="13">
        <v>100</v>
      </c>
      <c r="D12" s="12">
        <v>11030</v>
      </c>
      <c r="E12" s="13">
        <v>100</v>
      </c>
    </row>
    <row r="13" spans="1:11" s="18" customFormat="1" ht="11.25" customHeight="1" x14ac:dyDescent="0.2">
      <c r="A13" s="23" t="s">
        <v>9</v>
      </c>
      <c r="B13" s="16">
        <v>183</v>
      </c>
      <c r="C13" s="17">
        <v>5.8076801015550616</v>
      </c>
      <c r="D13" s="16">
        <v>6252</v>
      </c>
      <c r="E13" s="17">
        <v>56.681776971894834</v>
      </c>
    </row>
    <row r="14" spans="1:11" s="18" customFormat="1" ht="11.25" customHeight="1" x14ac:dyDescent="0.2">
      <c r="A14" s="23" t="s">
        <v>10</v>
      </c>
      <c r="B14" s="16">
        <v>981</v>
      </c>
      <c r="C14" s="17">
        <v>31.132973659155823</v>
      </c>
      <c r="D14" s="16">
        <v>1665</v>
      </c>
      <c r="E14" s="17">
        <v>15.095194922937443</v>
      </c>
      <c r="I14" s="49"/>
      <c r="K14" s="49"/>
    </row>
    <row r="15" spans="1:11" s="18" customFormat="1" ht="11.25" customHeight="1" x14ac:dyDescent="0.2">
      <c r="A15" s="23" t="s">
        <v>11</v>
      </c>
      <c r="B15" s="16">
        <v>1412</v>
      </c>
      <c r="C15" s="17">
        <v>44.811171056807368</v>
      </c>
      <c r="D15" s="16">
        <v>2236</v>
      </c>
      <c r="E15" s="17">
        <v>20.271985494106982</v>
      </c>
      <c r="I15" s="49"/>
      <c r="K15" s="49"/>
    </row>
    <row r="16" spans="1:11" s="18" customFormat="1" ht="11.25" customHeight="1" x14ac:dyDescent="0.2">
      <c r="A16" s="23" t="s">
        <v>12</v>
      </c>
      <c r="B16" s="16">
        <v>526</v>
      </c>
      <c r="C16" s="17">
        <v>16.693113297365915</v>
      </c>
      <c r="D16" s="16">
        <v>806</v>
      </c>
      <c r="E16" s="17">
        <v>7.3073436083408883</v>
      </c>
      <c r="I16" s="49"/>
      <c r="K16" s="49"/>
    </row>
    <row r="17" spans="1:12" s="18" customFormat="1" ht="11.25" customHeight="1" x14ac:dyDescent="0.2">
      <c r="A17" s="23" t="s">
        <v>13</v>
      </c>
      <c r="B17" s="16">
        <v>49</v>
      </c>
      <c r="C17" s="17">
        <v>1.5550618851158362</v>
      </c>
      <c r="D17" s="16">
        <v>70</v>
      </c>
      <c r="E17" s="17">
        <v>0.63463281958295559</v>
      </c>
      <c r="I17" s="49"/>
      <c r="K17" s="49"/>
    </row>
    <row r="18" spans="1:12" s="18" customFormat="1" ht="11.25" customHeight="1" x14ac:dyDescent="0.2">
      <c r="A18" s="24" t="s">
        <v>14</v>
      </c>
      <c r="B18" s="25">
        <v>0</v>
      </c>
      <c r="C18" s="20">
        <v>0</v>
      </c>
      <c r="D18" s="25">
        <v>1</v>
      </c>
      <c r="E18" s="20">
        <v>9.0661831368993653E-3</v>
      </c>
      <c r="I18" s="49"/>
      <c r="K18" s="49"/>
    </row>
    <row r="19" spans="1:12" s="21" customFormat="1" ht="11.25" customHeight="1" x14ac:dyDescent="0.2">
      <c r="A19" s="92"/>
      <c r="B19" s="92"/>
      <c r="C19" s="92"/>
      <c r="D19" s="92"/>
      <c r="E19" s="92"/>
      <c r="I19" s="50"/>
      <c r="K19" s="50"/>
    </row>
    <row r="20" spans="1:12" s="21" customFormat="1" ht="11.25" customHeight="1" x14ac:dyDescent="0.2">
      <c r="A20" s="22" t="s">
        <v>15</v>
      </c>
      <c r="B20" s="12">
        <v>3151</v>
      </c>
      <c r="C20" s="13">
        <v>100</v>
      </c>
      <c r="D20" s="12">
        <v>11030</v>
      </c>
      <c r="E20" s="13">
        <v>100</v>
      </c>
    </row>
    <row r="21" spans="1:12" s="18" customFormat="1" ht="11.25" customHeight="1" x14ac:dyDescent="0.2">
      <c r="A21" s="26" t="s">
        <v>16</v>
      </c>
      <c r="B21" s="16">
        <v>630</v>
      </c>
      <c r="C21" s="17">
        <v>19.993652808632181</v>
      </c>
      <c r="D21" s="16">
        <v>6818</v>
      </c>
      <c r="E21" s="17">
        <v>61.813236627379872</v>
      </c>
    </row>
    <row r="22" spans="1:12" s="18" customFormat="1" ht="11.25" customHeight="1" x14ac:dyDescent="0.2">
      <c r="A22" s="26" t="s">
        <v>17</v>
      </c>
      <c r="B22" s="16">
        <v>1655</v>
      </c>
      <c r="C22" s="17">
        <v>52.523008568708349</v>
      </c>
      <c r="D22" s="16">
        <v>3288</v>
      </c>
      <c r="E22" s="17">
        <v>29.809610154125117</v>
      </c>
      <c r="I22" s="49"/>
      <c r="K22" s="49"/>
    </row>
    <row r="23" spans="1:12" s="18" customFormat="1" ht="11.25" customHeight="1" x14ac:dyDescent="0.2">
      <c r="A23" s="26" t="s">
        <v>18</v>
      </c>
      <c r="B23" s="16">
        <v>510</v>
      </c>
      <c r="C23" s="17">
        <v>16.185337987940336</v>
      </c>
      <c r="D23" s="16">
        <v>542</v>
      </c>
      <c r="E23" s="17">
        <v>4.9138712601994561</v>
      </c>
      <c r="I23" s="49"/>
      <c r="K23" s="49"/>
    </row>
    <row r="24" spans="1:12" s="18" customFormat="1" ht="11.25" customHeight="1" x14ac:dyDescent="0.2">
      <c r="A24" s="26" t="s">
        <v>19</v>
      </c>
      <c r="B24" s="16">
        <v>243</v>
      </c>
      <c r="C24" s="17">
        <v>7.711837511900983</v>
      </c>
      <c r="D24" s="16">
        <v>260</v>
      </c>
      <c r="E24" s="17">
        <v>2.3572076155938348</v>
      </c>
      <c r="I24" s="49"/>
      <c r="K24" s="49"/>
    </row>
    <row r="25" spans="1:12" s="18" customFormat="1" ht="11.25" customHeight="1" x14ac:dyDescent="0.2">
      <c r="A25" s="26" t="s">
        <v>20</v>
      </c>
      <c r="B25" s="16">
        <v>105</v>
      </c>
      <c r="C25" s="17">
        <v>3.3322754681053635</v>
      </c>
      <c r="D25" s="16">
        <v>112</v>
      </c>
      <c r="E25" s="17">
        <v>1.0154125113327288</v>
      </c>
      <c r="I25" s="49"/>
      <c r="K25" s="49"/>
    </row>
    <row r="26" spans="1:12" s="18" customFormat="1" ht="11.25" customHeight="1" x14ac:dyDescent="0.2">
      <c r="A26" s="27" t="s">
        <v>21</v>
      </c>
      <c r="B26" s="19">
        <v>8</v>
      </c>
      <c r="C26" s="20">
        <v>0.25388765471278957</v>
      </c>
      <c r="D26" s="19">
        <v>10</v>
      </c>
      <c r="E26" s="20">
        <v>9.0661831368993653E-2</v>
      </c>
      <c r="I26" s="49"/>
      <c r="K26" s="49"/>
    </row>
    <row r="27" spans="1:12" s="21" customFormat="1" ht="11.25" customHeight="1" x14ac:dyDescent="0.2">
      <c r="A27" s="93"/>
      <c r="B27" s="93"/>
      <c r="C27" s="93"/>
      <c r="D27" s="93"/>
      <c r="E27" s="93"/>
      <c r="I27" s="50"/>
      <c r="K27" s="50"/>
    </row>
    <row r="28" spans="1:12" s="21" customFormat="1" ht="11.25" customHeight="1" x14ac:dyDescent="0.2">
      <c r="A28" s="22" t="s">
        <v>22</v>
      </c>
      <c r="B28" s="12">
        <v>3151</v>
      </c>
      <c r="C28" s="13">
        <v>100</v>
      </c>
      <c r="D28" s="12">
        <v>11030</v>
      </c>
      <c r="E28" s="13">
        <v>100</v>
      </c>
      <c r="I28" s="50"/>
      <c r="K28" s="50"/>
    </row>
    <row r="29" spans="1:12" s="18" customFormat="1" ht="11.25" customHeight="1" x14ac:dyDescent="0.2">
      <c r="A29" s="26" t="s">
        <v>23</v>
      </c>
      <c r="B29" s="16">
        <v>1739</v>
      </c>
      <c r="C29" s="17">
        <v>55.188828943192632</v>
      </c>
      <c r="D29" s="16">
        <v>6067</v>
      </c>
      <c r="E29" s="17">
        <v>55.004533091568454</v>
      </c>
    </row>
    <row r="30" spans="1:12" s="18" customFormat="1" ht="11.25" customHeight="1" x14ac:dyDescent="0.2">
      <c r="A30" s="26" t="s">
        <v>24</v>
      </c>
      <c r="B30" s="16">
        <v>768</v>
      </c>
      <c r="C30" s="17">
        <v>24.3732148524278</v>
      </c>
      <c r="D30" s="16">
        <v>2630</v>
      </c>
      <c r="E30" s="17">
        <v>23.84406165004533</v>
      </c>
      <c r="J30" s="49"/>
      <c r="L30" s="49"/>
    </row>
    <row r="31" spans="1:12" s="18" customFormat="1" ht="11.25" customHeight="1" x14ac:dyDescent="0.2">
      <c r="A31" s="26" t="s">
        <v>25</v>
      </c>
      <c r="B31" s="16">
        <v>395</v>
      </c>
      <c r="C31" s="17">
        <v>12.535702951443985</v>
      </c>
      <c r="D31" s="16">
        <v>1545</v>
      </c>
      <c r="E31" s="17">
        <v>14.007252946509519</v>
      </c>
      <c r="J31" s="49"/>
      <c r="L31" s="49"/>
    </row>
    <row r="32" spans="1:12" s="18" customFormat="1" ht="11.25" customHeight="1" x14ac:dyDescent="0.2">
      <c r="A32" s="26" t="s">
        <v>26</v>
      </c>
      <c r="B32" s="16">
        <v>46</v>
      </c>
      <c r="C32" s="17">
        <v>1.4598540145985401</v>
      </c>
      <c r="D32" s="16">
        <v>177</v>
      </c>
      <c r="E32" s="17">
        <v>1.6047144152311879</v>
      </c>
      <c r="J32" s="49"/>
      <c r="L32" s="49"/>
    </row>
    <row r="33" spans="1:12" s="18" customFormat="1" ht="11.25" customHeight="1" x14ac:dyDescent="0.2">
      <c r="A33" s="26" t="s">
        <v>27</v>
      </c>
      <c r="B33" s="16">
        <v>132</v>
      </c>
      <c r="C33" s="17">
        <v>4.1891463027610287</v>
      </c>
      <c r="D33" s="16">
        <v>324</v>
      </c>
      <c r="E33" s="17">
        <v>2.9374433363553942</v>
      </c>
      <c r="J33" s="49"/>
      <c r="L33" s="49"/>
    </row>
    <row r="34" spans="1:12" s="18" customFormat="1" ht="11.25" customHeight="1" x14ac:dyDescent="0.2">
      <c r="A34" s="26" t="s">
        <v>28</v>
      </c>
      <c r="B34" s="16">
        <v>70</v>
      </c>
      <c r="C34" s="17">
        <v>2.2215169787369091</v>
      </c>
      <c r="D34" s="16">
        <v>282</v>
      </c>
      <c r="E34" s="17">
        <v>2.5566636446056208</v>
      </c>
      <c r="J34" s="49"/>
      <c r="L34" s="49"/>
    </row>
    <row r="35" spans="1:12" s="18" customFormat="1" ht="11.25" customHeight="1" x14ac:dyDescent="0.2">
      <c r="A35" s="27" t="s">
        <v>72</v>
      </c>
      <c r="B35" s="19">
        <v>1</v>
      </c>
      <c r="C35" s="20">
        <v>3.1735956839098696E-2</v>
      </c>
      <c r="D35" s="19">
        <v>5</v>
      </c>
      <c r="E35" s="20">
        <v>4.5330915684496827E-2</v>
      </c>
      <c r="J35" s="49"/>
      <c r="L35" s="49"/>
    </row>
    <row r="36" spans="1:12" s="21" customFormat="1" ht="11.25" customHeight="1" x14ac:dyDescent="0.2">
      <c r="A36" s="93"/>
      <c r="B36" s="93"/>
      <c r="C36" s="93"/>
      <c r="D36" s="93"/>
      <c r="E36" s="93"/>
      <c r="J36" s="50"/>
      <c r="L36" s="50"/>
    </row>
    <row r="37" spans="1:12" s="21" customFormat="1" ht="11.25" customHeight="1" x14ac:dyDescent="0.2">
      <c r="A37" s="22" t="s">
        <v>30</v>
      </c>
      <c r="B37" s="12">
        <v>3151</v>
      </c>
      <c r="C37" s="13">
        <v>100</v>
      </c>
      <c r="D37" s="12">
        <v>11030</v>
      </c>
      <c r="E37" s="13">
        <v>100</v>
      </c>
      <c r="J37" s="50"/>
      <c r="L37" s="50"/>
    </row>
    <row r="38" spans="1:12" s="18" customFormat="1" ht="11.25" customHeight="1" x14ac:dyDescent="0.2">
      <c r="A38" s="26" t="s">
        <v>31</v>
      </c>
      <c r="B38" s="16">
        <v>0</v>
      </c>
      <c r="C38" s="17">
        <v>0</v>
      </c>
      <c r="D38" s="16">
        <v>0</v>
      </c>
      <c r="E38" s="17">
        <v>0</v>
      </c>
    </row>
    <row r="39" spans="1:12" s="18" customFormat="1" ht="11.25" customHeight="1" x14ac:dyDescent="0.2">
      <c r="A39" s="26" t="s">
        <v>32</v>
      </c>
      <c r="B39" s="16">
        <v>0</v>
      </c>
      <c r="C39" s="17">
        <v>0</v>
      </c>
      <c r="D39" s="16">
        <v>0</v>
      </c>
      <c r="E39" s="17">
        <v>0</v>
      </c>
    </row>
    <row r="40" spans="1:12" s="18" customFormat="1" ht="11.25" customHeight="1" x14ac:dyDescent="0.2">
      <c r="A40" s="26" t="s">
        <v>33</v>
      </c>
      <c r="B40" s="16">
        <v>1260</v>
      </c>
      <c r="C40" s="17">
        <v>39.987305617264362</v>
      </c>
      <c r="D40" s="16">
        <v>3293</v>
      </c>
      <c r="E40" s="17">
        <v>29.854941069809609</v>
      </c>
    </row>
    <row r="41" spans="1:12" s="18" customFormat="1" ht="11.25" customHeight="1" x14ac:dyDescent="0.2">
      <c r="A41" s="27" t="s">
        <v>34</v>
      </c>
      <c r="B41" s="19">
        <v>1891</v>
      </c>
      <c r="C41" s="20">
        <v>60.012694382735646</v>
      </c>
      <c r="D41" s="19">
        <v>7737</v>
      </c>
      <c r="E41" s="20">
        <v>70.145058930190388</v>
      </c>
    </row>
    <row r="42" spans="1:12" s="21" customFormat="1" ht="11.25" customHeight="1" x14ac:dyDescent="0.2">
      <c r="A42" s="92"/>
      <c r="B42" s="92"/>
      <c r="C42" s="92"/>
      <c r="D42" s="92"/>
      <c r="E42" s="92"/>
    </row>
    <row r="43" spans="1:12" s="21" customFormat="1" ht="11.25" customHeight="1" x14ac:dyDescent="0.2">
      <c r="A43" s="22" t="s">
        <v>35</v>
      </c>
      <c r="B43" s="12">
        <v>3151</v>
      </c>
      <c r="C43" s="13">
        <v>100</v>
      </c>
      <c r="D43" s="12">
        <v>11030</v>
      </c>
      <c r="E43" s="13">
        <v>100</v>
      </c>
      <c r="I43" s="50"/>
      <c r="K43" s="50"/>
    </row>
    <row r="44" spans="1:12" s="18" customFormat="1" ht="11.25" customHeight="1" x14ac:dyDescent="0.2">
      <c r="A44" s="26" t="s">
        <v>36</v>
      </c>
      <c r="B44" s="16">
        <v>0</v>
      </c>
      <c r="C44" s="17">
        <v>0</v>
      </c>
      <c r="D44" s="16">
        <v>0</v>
      </c>
      <c r="E44" s="17">
        <v>0</v>
      </c>
      <c r="I44" s="49"/>
      <c r="K44" s="49"/>
    </row>
    <row r="45" spans="1:12" s="18" customFormat="1" ht="11.25" customHeight="1" x14ac:dyDescent="0.2">
      <c r="A45" s="26" t="s">
        <v>37</v>
      </c>
      <c r="B45" s="16">
        <v>1134</v>
      </c>
      <c r="C45" s="17">
        <v>35.988575055537922</v>
      </c>
      <c r="D45" s="16">
        <v>2750</v>
      </c>
      <c r="E45" s="17">
        <v>24.932003626473254</v>
      </c>
      <c r="I45" s="49"/>
      <c r="K45" s="49"/>
    </row>
    <row r="46" spans="1:12" s="18" customFormat="1" ht="11.25" customHeight="1" x14ac:dyDescent="0.2">
      <c r="A46" s="26" t="s">
        <v>38</v>
      </c>
      <c r="B46" s="16">
        <v>1362</v>
      </c>
      <c r="C46" s="17">
        <v>43.224373214852427</v>
      </c>
      <c r="D46" s="16">
        <v>4981</v>
      </c>
      <c r="E46" s="17">
        <v>45.158658204895744</v>
      </c>
      <c r="I46" s="49"/>
      <c r="K46" s="49"/>
    </row>
    <row r="47" spans="1:12" s="18" customFormat="1" ht="11.25" customHeight="1" x14ac:dyDescent="0.2">
      <c r="A47" s="27" t="s">
        <v>39</v>
      </c>
      <c r="B47" s="19">
        <v>655</v>
      </c>
      <c r="C47" s="20">
        <v>20.787051729609647</v>
      </c>
      <c r="D47" s="19">
        <v>3299</v>
      </c>
      <c r="E47" s="20">
        <v>29.909338168631006</v>
      </c>
    </row>
    <row r="48" spans="1:12" s="28" customFormat="1" ht="5.25" customHeight="1" x14ac:dyDescent="0.15">
      <c r="A48" s="80"/>
      <c r="B48" s="80"/>
      <c r="C48" s="80"/>
      <c r="D48" s="80"/>
      <c r="E48" s="80"/>
    </row>
    <row r="49" spans="1:5" s="14" customFormat="1" ht="39" customHeight="1" x14ac:dyDescent="0.2">
      <c r="A49" s="90" t="s">
        <v>40</v>
      </c>
      <c r="B49" s="90"/>
      <c r="C49" s="90"/>
      <c r="D49" s="90"/>
      <c r="E49" s="90"/>
    </row>
    <row r="50" spans="1:5" s="14" customFormat="1" ht="5.25" customHeight="1" x14ac:dyDescent="0.2">
      <c r="A50" s="82"/>
      <c r="B50" s="82"/>
      <c r="C50" s="82"/>
      <c r="D50" s="82"/>
      <c r="E50" s="82"/>
    </row>
    <row r="51" spans="1:5" s="14" customFormat="1" ht="11.25" customHeight="1" x14ac:dyDescent="0.2">
      <c r="A51" s="82" t="s">
        <v>59</v>
      </c>
      <c r="B51" s="82"/>
      <c r="C51" s="82"/>
      <c r="D51" s="82"/>
      <c r="E51" s="82"/>
    </row>
    <row r="52" spans="1:5" s="14" customFormat="1" ht="11.25" customHeight="1" x14ac:dyDescent="0.2">
      <c r="A52" s="83" t="s">
        <v>64</v>
      </c>
      <c r="B52" s="83"/>
      <c r="C52" s="83"/>
      <c r="D52" s="83"/>
      <c r="E52" s="83"/>
    </row>
  </sheetData>
  <mergeCells count="18">
    <mergeCell ref="A42:E42"/>
    <mergeCell ref="A1:E1"/>
    <mergeCell ref="A2:E2"/>
    <mergeCell ref="A3:E3"/>
    <mergeCell ref="B4:C4"/>
    <mergeCell ref="D4:E4"/>
    <mergeCell ref="B5:C5"/>
    <mergeCell ref="D5:E5"/>
    <mergeCell ref="A6:E6"/>
    <mergeCell ref="A11:E11"/>
    <mergeCell ref="A19:E19"/>
    <mergeCell ref="A27:E27"/>
    <mergeCell ref="A36:E36"/>
    <mergeCell ref="A52:E52"/>
    <mergeCell ref="A48:E48"/>
    <mergeCell ref="A49:E49"/>
    <mergeCell ref="A50:E50"/>
    <mergeCell ref="A51:E51"/>
  </mergeCells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E52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5" s="1" customFormat="1" ht="15" customHeight="1" x14ac:dyDescent="0.2">
      <c r="A1" s="84"/>
      <c r="B1" s="84"/>
      <c r="C1" s="84"/>
      <c r="D1" s="84"/>
      <c r="E1" s="84"/>
    </row>
    <row r="2" spans="1:5" s="2" customFormat="1" ht="40.5" customHeight="1" x14ac:dyDescent="0.2">
      <c r="A2" s="85" t="s">
        <v>56</v>
      </c>
      <c r="B2" s="85"/>
      <c r="C2" s="85"/>
      <c r="D2" s="85"/>
      <c r="E2" s="85"/>
    </row>
    <row r="3" spans="1:5" s="3" customFormat="1" ht="15" customHeight="1" x14ac:dyDescent="0.25">
      <c r="A3" s="86"/>
      <c r="B3" s="86"/>
      <c r="C3" s="86"/>
      <c r="D3" s="86"/>
      <c r="E3" s="86"/>
    </row>
    <row r="4" spans="1:5" s="4" customFormat="1" ht="12" customHeight="1" x14ac:dyDescent="0.2">
      <c r="A4" s="5"/>
      <c r="B4" s="87" t="s">
        <v>1</v>
      </c>
      <c r="C4" s="88"/>
      <c r="D4" s="87" t="s">
        <v>2</v>
      </c>
      <c r="E4" s="88"/>
    </row>
    <row r="5" spans="1:5" s="4" customFormat="1" ht="13.5" customHeight="1" x14ac:dyDescent="0.2">
      <c r="A5" s="6"/>
      <c r="B5" s="89"/>
      <c r="C5" s="79"/>
      <c r="D5" s="89"/>
      <c r="E5" s="79"/>
    </row>
    <row r="6" spans="1:5" s="4" customFormat="1" ht="13.5" customHeight="1" x14ac:dyDescent="0.2">
      <c r="A6" s="79"/>
      <c r="B6" s="79"/>
      <c r="C6" s="79"/>
      <c r="D6" s="79"/>
      <c r="E6" s="79"/>
    </row>
    <row r="7" spans="1:5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5" s="10" customFormat="1" ht="12" customHeight="1" x14ac:dyDescent="0.2">
      <c r="A8" s="11" t="s">
        <v>5</v>
      </c>
      <c r="B8" s="12">
        <v>2901</v>
      </c>
      <c r="C8" s="13">
        <v>100</v>
      </c>
      <c r="D8" s="12">
        <v>10121</v>
      </c>
      <c r="E8" s="13">
        <v>100</v>
      </c>
    </row>
    <row r="9" spans="1:5" s="14" customFormat="1" ht="11.25" customHeight="1" x14ac:dyDescent="0.2">
      <c r="A9" s="15" t="s">
        <v>6</v>
      </c>
      <c r="B9" s="16">
        <v>2066</v>
      </c>
      <c r="C9" s="17">
        <v>71.216821785591179</v>
      </c>
      <c r="D9" s="16">
        <v>5581</v>
      </c>
      <c r="E9" s="17">
        <v>55.14277245331489</v>
      </c>
    </row>
    <row r="10" spans="1:5" s="14" customFormat="1" ht="11.25" customHeight="1" x14ac:dyDescent="0.2">
      <c r="A10" s="18" t="s">
        <v>7</v>
      </c>
      <c r="B10" s="19">
        <v>835</v>
      </c>
      <c r="C10" s="20">
        <v>28.783178214408821</v>
      </c>
      <c r="D10" s="19">
        <v>4540</v>
      </c>
      <c r="E10" s="20">
        <v>44.85722754668511</v>
      </c>
    </row>
    <row r="11" spans="1:5" s="21" customFormat="1" ht="11.25" customHeight="1" x14ac:dyDescent="0.2">
      <c r="A11" s="92"/>
      <c r="B11" s="92"/>
      <c r="C11" s="92"/>
      <c r="D11" s="92"/>
      <c r="E11" s="92"/>
    </row>
    <row r="12" spans="1:5" s="21" customFormat="1" ht="11.25" customHeight="1" x14ac:dyDescent="0.2">
      <c r="A12" s="22" t="s">
        <v>8</v>
      </c>
      <c r="B12" s="12">
        <v>2901</v>
      </c>
      <c r="C12" s="13">
        <v>100</v>
      </c>
      <c r="D12" s="12">
        <v>10121</v>
      </c>
      <c r="E12" s="13">
        <v>100</v>
      </c>
    </row>
    <row r="13" spans="1:5" s="18" customFormat="1" ht="11.25" customHeight="1" x14ac:dyDescent="0.2">
      <c r="A13" s="23" t="s">
        <v>9</v>
      </c>
      <c r="B13" s="16">
        <v>160</v>
      </c>
      <c r="C13" s="17">
        <v>5.5153395380903136</v>
      </c>
      <c r="D13" s="16">
        <v>5687</v>
      </c>
      <c r="E13" s="17">
        <v>56.190099792510615</v>
      </c>
    </row>
    <row r="14" spans="1:5" s="18" customFormat="1" ht="11.25" customHeight="1" x14ac:dyDescent="0.2">
      <c r="A14" s="23" t="s">
        <v>10</v>
      </c>
      <c r="B14" s="16">
        <v>944</v>
      </c>
      <c r="C14" s="17">
        <v>32.540503274732849</v>
      </c>
      <c r="D14" s="16">
        <v>1607</v>
      </c>
      <c r="E14" s="17">
        <v>15.877877680071141</v>
      </c>
    </row>
    <row r="15" spans="1:5" s="18" customFormat="1" ht="11.25" customHeight="1" x14ac:dyDescent="0.2">
      <c r="A15" s="23" t="s">
        <v>11</v>
      </c>
      <c r="B15" s="16">
        <v>1277</v>
      </c>
      <c r="C15" s="17">
        <v>44.019303688383317</v>
      </c>
      <c r="D15" s="16">
        <v>2046</v>
      </c>
      <c r="E15" s="17">
        <v>20.215393735796859</v>
      </c>
    </row>
    <row r="16" spans="1:5" s="18" customFormat="1" ht="11.25" customHeight="1" x14ac:dyDescent="0.2">
      <c r="A16" s="23" t="s">
        <v>12</v>
      </c>
      <c r="B16" s="16">
        <v>476</v>
      </c>
      <c r="C16" s="17">
        <v>16.408135125818681</v>
      </c>
      <c r="D16" s="16">
        <v>710</v>
      </c>
      <c r="E16" s="17">
        <v>7.0151170832921643</v>
      </c>
    </row>
    <row r="17" spans="1:5" s="18" customFormat="1" ht="11.25" customHeight="1" x14ac:dyDescent="0.2">
      <c r="A17" s="23" t="s">
        <v>13</v>
      </c>
      <c r="B17" s="16">
        <v>43</v>
      </c>
      <c r="C17" s="17">
        <v>1.4822475008617717</v>
      </c>
      <c r="D17" s="16">
        <v>70</v>
      </c>
      <c r="E17" s="17">
        <v>0.69163126173303036</v>
      </c>
    </row>
    <row r="18" spans="1:5" s="18" customFormat="1" ht="11.25" customHeight="1" x14ac:dyDescent="0.2">
      <c r="A18" s="24" t="s">
        <v>14</v>
      </c>
      <c r="B18" s="25">
        <v>1</v>
      </c>
      <c r="C18" s="20">
        <v>3.447087211306446E-2</v>
      </c>
      <c r="D18" s="25">
        <v>1</v>
      </c>
      <c r="E18" s="20">
        <v>9.8804465961861467E-3</v>
      </c>
    </row>
    <row r="19" spans="1:5" s="21" customFormat="1" ht="11.25" customHeight="1" x14ac:dyDescent="0.2">
      <c r="A19" s="92"/>
      <c r="B19" s="92"/>
      <c r="C19" s="92"/>
      <c r="D19" s="92"/>
      <c r="E19" s="92"/>
    </row>
    <row r="20" spans="1:5" s="21" customFormat="1" ht="11.25" customHeight="1" x14ac:dyDescent="0.2">
      <c r="A20" s="22" t="s">
        <v>15</v>
      </c>
      <c r="B20" s="12">
        <v>2901</v>
      </c>
      <c r="C20" s="13">
        <v>100</v>
      </c>
      <c r="D20" s="12">
        <v>10121</v>
      </c>
      <c r="E20" s="13">
        <v>100</v>
      </c>
    </row>
    <row r="21" spans="1:5" s="18" customFormat="1" ht="11.25" customHeight="1" x14ac:dyDescent="0.2">
      <c r="A21" s="26" t="s">
        <v>16</v>
      </c>
      <c r="B21" s="16">
        <v>554</v>
      </c>
      <c r="C21" s="17">
        <v>19.096863150637709</v>
      </c>
      <c r="D21" s="16">
        <v>6188</v>
      </c>
      <c r="E21" s="17">
        <v>61.140203537199881</v>
      </c>
    </row>
    <row r="22" spans="1:5" s="18" customFormat="1" ht="11.25" customHeight="1" x14ac:dyDescent="0.2">
      <c r="A22" s="26" t="s">
        <v>17</v>
      </c>
      <c r="B22" s="16">
        <v>1558</v>
      </c>
      <c r="C22" s="17">
        <v>53.705618752154429</v>
      </c>
      <c r="D22" s="16">
        <v>3098</v>
      </c>
      <c r="E22" s="17">
        <v>30.609623554984683</v>
      </c>
    </row>
    <row r="23" spans="1:5" s="18" customFormat="1" ht="11.25" customHeight="1" x14ac:dyDescent="0.2">
      <c r="A23" s="26" t="s">
        <v>18</v>
      </c>
      <c r="B23" s="16">
        <v>464</v>
      </c>
      <c r="C23" s="17">
        <v>15.994484660461911</v>
      </c>
      <c r="D23" s="16">
        <v>498</v>
      </c>
      <c r="E23" s="17">
        <v>4.920462404900702</v>
      </c>
    </row>
    <row r="24" spans="1:5" s="18" customFormat="1" ht="11.25" customHeight="1" x14ac:dyDescent="0.2">
      <c r="A24" s="26" t="s">
        <v>19</v>
      </c>
      <c r="B24" s="16">
        <v>214</v>
      </c>
      <c r="C24" s="17">
        <v>7.3767666321957943</v>
      </c>
      <c r="D24" s="16">
        <v>223</v>
      </c>
      <c r="E24" s="17">
        <v>2.2033395909495108</v>
      </c>
    </row>
    <row r="25" spans="1:5" s="18" customFormat="1" ht="11.25" customHeight="1" x14ac:dyDescent="0.2">
      <c r="A25" s="26" t="s">
        <v>20</v>
      </c>
      <c r="B25" s="16">
        <v>104</v>
      </c>
      <c r="C25" s="17">
        <v>3.5849706997587036</v>
      </c>
      <c r="D25" s="16">
        <v>106</v>
      </c>
      <c r="E25" s="17">
        <v>1.0473273391957316</v>
      </c>
    </row>
    <row r="26" spans="1:5" s="18" customFormat="1" ht="11.25" customHeight="1" x14ac:dyDescent="0.2">
      <c r="A26" s="27" t="s">
        <v>21</v>
      </c>
      <c r="B26" s="19">
        <v>7</v>
      </c>
      <c r="C26" s="20">
        <v>0.24129610479145122</v>
      </c>
      <c r="D26" s="19">
        <v>8</v>
      </c>
      <c r="E26" s="20">
        <v>7.9043572769489173E-2</v>
      </c>
    </row>
    <row r="27" spans="1:5" s="21" customFormat="1" ht="11.25" customHeight="1" x14ac:dyDescent="0.2">
      <c r="A27" s="93"/>
      <c r="B27" s="93"/>
      <c r="C27" s="93"/>
      <c r="D27" s="93"/>
      <c r="E27" s="93"/>
    </row>
    <row r="28" spans="1:5" s="21" customFormat="1" ht="11.25" customHeight="1" x14ac:dyDescent="0.2">
      <c r="A28" s="22" t="s">
        <v>22</v>
      </c>
      <c r="B28" s="12">
        <v>2901</v>
      </c>
      <c r="C28" s="13">
        <v>100</v>
      </c>
      <c r="D28" s="12">
        <v>10121</v>
      </c>
      <c r="E28" s="13">
        <v>100</v>
      </c>
    </row>
    <row r="29" spans="1:5" s="18" customFormat="1" ht="11.25" customHeight="1" x14ac:dyDescent="0.2">
      <c r="A29" s="26" t="s">
        <v>23</v>
      </c>
      <c r="B29" s="16">
        <v>1622</v>
      </c>
      <c r="C29" s="17">
        <v>55.91175456739056</v>
      </c>
      <c r="D29" s="16">
        <v>5636</v>
      </c>
      <c r="E29" s="17">
        <v>55.686197016105133</v>
      </c>
    </row>
    <row r="30" spans="1:5" s="18" customFormat="1" ht="11.25" customHeight="1" x14ac:dyDescent="0.2">
      <c r="A30" s="26" t="s">
        <v>24</v>
      </c>
      <c r="B30" s="16">
        <v>696</v>
      </c>
      <c r="C30" s="17">
        <v>23.991726990692865</v>
      </c>
      <c r="D30" s="16">
        <v>2326</v>
      </c>
      <c r="E30" s="17">
        <v>22.981918782728979</v>
      </c>
    </row>
    <row r="31" spans="1:5" s="18" customFormat="1" ht="11.25" customHeight="1" x14ac:dyDescent="0.2">
      <c r="A31" s="26" t="s">
        <v>25</v>
      </c>
      <c r="B31" s="16">
        <v>370</v>
      </c>
      <c r="C31" s="17">
        <v>12.754222681833852</v>
      </c>
      <c r="D31" s="16">
        <v>1478</v>
      </c>
      <c r="E31" s="17">
        <v>14.603300069163124</v>
      </c>
    </row>
    <row r="32" spans="1:5" s="18" customFormat="1" ht="11.25" customHeight="1" x14ac:dyDescent="0.2">
      <c r="A32" s="26" t="s">
        <v>26</v>
      </c>
      <c r="B32" s="16">
        <v>35</v>
      </c>
      <c r="C32" s="17">
        <v>1.206480523957256</v>
      </c>
      <c r="D32" s="16">
        <v>135</v>
      </c>
      <c r="E32" s="17">
        <v>1.33386029048513</v>
      </c>
    </row>
    <row r="33" spans="1:5" s="18" customFormat="1" ht="11.25" customHeight="1" x14ac:dyDescent="0.2">
      <c r="A33" s="26" t="s">
        <v>27</v>
      </c>
      <c r="B33" s="16">
        <v>111</v>
      </c>
      <c r="C33" s="17">
        <v>3.8262668045501553</v>
      </c>
      <c r="D33" s="16">
        <v>278</v>
      </c>
      <c r="E33" s="17">
        <v>2.7467641537397491</v>
      </c>
    </row>
    <row r="34" spans="1:5" s="18" customFormat="1" ht="11.25" customHeight="1" x14ac:dyDescent="0.2">
      <c r="A34" s="26" t="s">
        <v>28</v>
      </c>
      <c r="B34" s="16">
        <v>66</v>
      </c>
      <c r="C34" s="17">
        <v>2.2750775594622543</v>
      </c>
      <c r="D34" s="16">
        <v>264</v>
      </c>
      <c r="E34" s="17">
        <v>2.6084379013931431</v>
      </c>
    </row>
    <row r="35" spans="1:5" s="18" customFormat="1" ht="11.25" customHeight="1" x14ac:dyDescent="0.2">
      <c r="A35" s="27" t="s">
        <v>72</v>
      </c>
      <c r="B35" s="19">
        <v>1</v>
      </c>
      <c r="C35" s="20">
        <v>3.447087211306446E-2</v>
      </c>
      <c r="D35" s="19">
        <v>4</v>
      </c>
      <c r="E35" s="20">
        <v>3.9521786384744587E-2</v>
      </c>
    </row>
    <row r="36" spans="1:5" s="21" customFormat="1" ht="11.25" customHeight="1" x14ac:dyDescent="0.2">
      <c r="A36" s="93"/>
      <c r="B36" s="93"/>
      <c r="C36" s="93"/>
      <c r="D36" s="93"/>
      <c r="E36" s="93"/>
    </row>
    <row r="37" spans="1:5" s="21" customFormat="1" ht="11.25" customHeight="1" x14ac:dyDescent="0.2">
      <c r="A37" s="22" t="s">
        <v>30</v>
      </c>
      <c r="B37" s="12">
        <v>2901</v>
      </c>
      <c r="C37" s="13">
        <v>100</v>
      </c>
      <c r="D37" s="12">
        <v>10121</v>
      </c>
      <c r="E37" s="13">
        <v>100</v>
      </c>
    </row>
    <row r="38" spans="1:5" s="18" customFormat="1" ht="11.25" customHeight="1" x14ac:dyDescent="0.2">
      <c r="A38" s="26" t="s">
        <v>31</v>
      </c>
      <c r="B38" s="16">
        <v>0</v>
      </c>
      <c r="C38" s="17">
        <v>0</v>
      </c>
      <c r="D38" s="16">
        <v>0</v>
      </c>
      <c r="E38" s="17">
        <v>0</v>
      </c>
    </row>
    <row r="39" spans="1:5" s="18" customFormat="1" ht="11.25" customHeight="1" x14ac:dyDescent="0.2">
      <c r="A39" s="26" t="s">
        <v>32</v>
      </c>
      <c r="B39" s="16">
        <v>0</v>
      </c>
      <c r="C39" s="17">
        <v>0</v>
      </c>
      <c r="D39" s="16">
        <v>0</v>
      </c>
      <c r="E39" s="17">
        <v>0</v>
      </c>
    </row>
    <row r="40" spans="1:5" s="18" customFormat="1" ht="11.25" customHeight="1" x14ac:dyDescent="0.2">
      <c r="A40" s="26" t="s">
        <v>33</v>
      </c>
      <c r="B40" s="16">
        <v>1148</v>
      </c>
      <c r="C40" s="17">
        <v>39.572561185798001</v>
      </c>
      <c r="D40" s="16">
        <v>3021</v>
      </c>
      <c r="E40" s="17">
        <v>29.84882916707835</v>
      </c>
    </row>
    <row r="41" spans="1:5" s="18" customFormat="1" ht="11.25" customHeight="1" x14ac:dyDescent="0.2">
      <c r="A41" s="27" t="s">
        <v>34</v>
      </c>
      <c r="B41" s="19">
        <v>1753</v>
      </c>
      <c r="C41" s="20">
        <v>60.427438814201992</v>
      </c>
      <c r="D41" s="19">
        <v>7100</v>
      </c>
      <c r="E41" s="20">
        <v>70.15117083292165</v>
      </c>
    </row>
    <row r="42" spans="1:5" s="21" customFormat="1" ht="11.25" customHeight="1" x14ac:dyDescent="0.2">
      <c r="A42" s="92"/>
      <c r="B42" s="92"/>
      <c r="C42" s="92"/>
      <c r="D42" s="92"/>
      <c r="E42" s="92"/>
    </row>
    <row r="43" spans="1:5" s="21" customFormat="1" ht="11.25" customHeight="1" x14ac:dyDescent="0.2">
      <c r="A43" s="22" t="s">
        <v>35</v>
      </c>
      <c r="B43" s="12">
        <v>2901</v>
      </c>
      <c r="C43" s="13">
        <v>100</v>
      </c>
      <c r="D43" s="12">
        <v>10121</v>
      </c>
      <c r="E43" s="13">
        <v>100</v>
      </c>
    </row>
    <row r="44" spans="1:5" s="18" customFormat="1" ht="11.25" customHeight="1" x14ac:dyDescent="0.2">
      <c r="A44" s="26" t="s">
        <v>36</v>
      </c>
      <c r="B44" s="16">
        <v>0</v>
      </c>
      <c r="C44" s="17">
        <v>0</v>
      </c>
      <c r="D44" s="16">
        <v>0</v>
      </c>
      <c r="E44" s="17">
        <v>0</v>
      </c>
    </row>
    <row r="45" spans="1:5" s="18" customFormat="1" ht="11.25" customHeight="1" x14ac:dyDescent="0.2">
      <c r="A45" s="26" t="s">
        <v>37</v>
      </c>
      <c r="B45" s="16">
        <v>1046</v>
      </c>
      <c r="C45" s="17">
        <v>36.056532230265425</v>
      </c>
      <c r="D45" s="16">
        <v>2561</v>
      </c>
      <c r="E45" s="17">
        <v>25.303823732832726</v>
      </c>
    </row>
    <row r="46" spans="1:5" s="18" customFormat="1" ht="11.25" customHeight="1" x14ac:dyDescent="0.2">
      <c r="A46" s="26" t="s">
        <v>38</v>
      </c>
      <c r="B46" s="16">
        <v>1288</v>
      </c>
      <c r="C46" s="17">
        <v>44.39848328162703</v>
      </c>
      <c r="D46" s="16">
        <v>4712</v>
      </c>
      <c r="E46" s="17">
        <v>46.556664361229124</v>
      </c>
    </row>
    <row r="47" spans="1:5" s="18" customFormat="1" ht="11.25" customHeight="1" x14ac:dyDescent="0.2">
      <c r="A47" s="27" t="s">
        <v>39</v>
      </c>
      <c r="B47" s="19">
        <v>567</v>
      </c>
      <c r="C47" s="20">
        <v>19.544984488107549</v>
      </c>
      <c r="D47" s="19">
        <v>2848</v>
      </c>
      <c r="E47" s="20">
        <v>28.139511905938146</v>
      </c>
    </row>
    <row r="48" spans="1:5" s="28" customFormat="1" ht="5.25" customHeight="1" x14ac:dyDescent="0.15">
      <c r="A48" s="80"/>
      <c r="B48" s="80"/>
      <c r="C48" s="80"/>
      <c r="D48" s="80"/>
      <c r="E48" s="80"/>
    </row>
    <row r="49" spans="1:5" s="14" customFormat="1" ht="39" customHeight="1" x14ac:dyDescent="0.2">
      <c r="A49" s="90" t="s">
        <v>40</v>
      </c>
      <c r="B49" s="90"/>
      <c r="C49" s="90"/>
      <c r="D49" s="90"/>
      <c r="E49" s="90"/>
    </row>
    <row r="50" spans="1:5" s="14" customFormat="1" ht="5.25" customHeight="1" x14ac:dyDescent="0.2">
      <c r="A50" s="82"/>
      <c r="B50" s="82"/>
      <c r="C50" s="82"/>
      <c r="D50" s="82"/>
      <c r="E50" s="82"/>
    </row>
    <row r="51" spans="1:5" s="14" customFormat="1" ht="11.25" customHeight="1" x14ac:dyDescent="0.2">
      <c r="A51" s="82" t="s">
        <v>57</v>
      </c>
      <c r="B51" s="82"/>
      <c r="C51" s="82"/>
      <c r="D51" s="82"/>
      <c r="E51" s="82"/>
    </row>
    <row r="52" spans="1:5" s="14" customFormat="1" ht="11.25" customHeight="1" x14ac:dyDescent="0.2">
      <c r="A52" s="83" t="s">
        <v>64</v>
      </c>
      <c r="B52" s="83"/>
      <c r="C52" s="83"/>
      <c r="D52" s="83"/>
      <c r="E52" s="83"/>
    </row>
  </sheetData>
  <mergeCells count="18">
    <mergeCell ref="A19:E19"/>
    <mergeCell ref="A27:E27"/>
    <mergeCell ref="A36:E36"/>
    <mergeCell ref="A42:E42"/>
    <mergeCell ref="A52:E52"/>
    <mergeCell ref="A48:E48"/>
    <mergeCell ref="A49:E49"/>
    <mergeCell ref="A50:E50"/>
    <mergeCell ref="A51:E51"/>
    <mergeCell ref="B5:C5"/>
    <mergeCell ref="D5:E5"/>
    <mergeCell ref="A6:E6"/>
    <mergeCell ref="A11:E11"/>
    <mergeCell ref="A1:E1"/>
    <mergeCell ref="A2:E2"/>
    <mergeCell ref="A3:E3"/>
    <mergeCell ref="B4:C4"/>
    <mergeCell ref="D4:E4"/>
  </mergeCells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E52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5" s="1" customFormat="1" ht="15" customHeight="1" x14ac:dyDescent="0.2">
      <c r="A1" s="84"/>
      <c r="B1" s="84"/>
      <c r="C1" s="84"/>
      <c r="D1" s="84"/>
      <c r="E1" s="84"/>
    </row>
    <row r="2" spans="1:5" s="2" customFormat="1" ht="40.5" customHeight="1" x14ac:dyDescent="0.2">
      <c r="A2" s="85" t="s">
        <v>0</v>
      </c>
      <c r="B2" s="85"/>
      <c r="C2" s="85"/>
      <c r="D2" s="85"/>
      <c r="E2" s="85"/>
    </row>
    <row r="3" spans="1:5" s="3" customFormat="1" ht="15" customHeight="1" x14ac:dyDescent="0.25">
      <c r="A3" s="86"/>
      <c r="B3" s="86"/>
      <c r="C3" s="86"/>
      <c r="D3" s="86"/>
      <c r="E3" s="86"/>
    </row>
    <row r="4" spans="1:5" s="4" customFormat="1" ht="12" customHeight="1" x14ac:dyDescent="0.2">
      <c r="A4" s="5"/>
      <c r="B4" s="87" t="s">
        <v>1</v>
      </c>
      <c r="C4" s="88"/>
      <c r="D4" s="87" t="s">
        <v>2</v>
      </c>
      <c r="E4" s="88"/>
    </row>
    <row r="5" spans="1:5" s="4" customFormat="1" ht="13.5" customHeight="1" x14ac:dyDescent="0.2">
      <c r="A5" s="6"/>
      <c r="B5" s="89"/>
      <c r="C5" s="79"/>
      <c r="D5" s="89"/>
      <c r="E5" s="79"/>
    </row>
    <row r="6" spans="1:5" s="4" customFormat="1" ht="13.5" customHeight="1" x14ac:dyDescent="0.2">
      <c r="A6" s="79"/>
      <c r="B6" s="79"/>
      <c r="C6" s="79"/>
      <c r="D6" s="79"/>
      <c r="E6" s="79"/>
    </row>
    <row r="7" spans="1:5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</row>
    <row r="8" spans="1:5" s="10" customFormat="1" ht="12" customHeight="1" x14ac:dyDescent="0.2">
      <c r="A8" s="11" t="s">
        <v>5</v>
      </c>
      <c r="B8" s="12">
        <v>2792</v>
      </c>
      <c r="C8" s="13">
        <v>100</v>
      </c>
      <c r="D8" s="12">
        <v>9829</v>
      </c>
      <c r="E8" s="13">
        <v>100</v>
      </c>
    </row>
    <row r="9" spans="1:5" s="14" customFormat="1" ht="11.25" customHeight="1" x14ac:dyDescent="0.2">
      <c r="A9" s="15" t="s">
        <v>6</v>
      </c>
      <c r="B9" s="16">
        <v>1971</v>
      </c>
      <c r="C9" s="17">
        <v>70.594555873925501</v>
      </c>
      <c r="D9" s="16">
        <v>5392</v>
      </c>
      <c r="E9" s="17">
        <v>54.858073049140302</v>
      </c>
    </row>
    <row r="10" spans="1:5" s="14" customFormat="1" ht="11.25" customHeight="1" x14ac:dyDescent="0.2">
      <c r="A10" s="18" t="s">
        <v>7</v>
      </c>
      <c r="B10" s="19">
        <v>821</v>
      </c>
      <c r="C10" s="20">
        <v>29.405444126074499</v>
      </c>
      <c r="D10" s="19">
        <v>4437</v>
      </c>
      <c r="E10" s="20">
        <v>45.141926950859698</v>
      </c>
    </row>
    <row r="11" spans="1:5" s="21" customFormat="1" ht="11.25" customHeight="1" x14ac:dyDescent="0.2">
      <c r="A11" s="92"/>
      <c r="B11" s="92"/>
      <c r="C11" s="92"/>
      <c r="D11" s="92"/>
      <c r="E11" s="92"/>
    </row>
    <row r="12" spans="1:5" s="21" customFormat="1" ht="11.25" customHeight="1" x14ac:dyDescent="0.2">
      <c r="A12" s="22" t="s">
        <v>8</v>
      </c>
      <c r="B12" s="12">
        <v>2792</v>
      </c>
      <c r="C12" s="13">
        <v>100</v>
      </c>
      <c r="D12" s="12">
        <v>9829</v>
      </c>
      <c r="E12" s="13">
        <v>100</v>
      </c>
    </row>
    <row r="13" spans="1:5" s="18" customFormat="1" ht="11.25" customHeight="1" x14ac:dyDescent="0.2">
      <c r="A13" s="23" t="s">
        <v>9</v>
      </c>
      <c r="B13" s="16">
        <v>132</v>
      </c>
      <c r="C13" s="17">
        <v>4.7277936962750715</v>
      </c>
      <c r="D13" s="16">
        <v>5526</v>
      </c>
      <c r="E13" s="17">
        <v>56.221385695391191</v>
      </c>
    </row>
    <row r="14" spans="1:5" s="18" customFormat="1" ht="11.25" customHeight="1" x14ac:dyDescent="0.2">
      <c r="A14" s="23" t="s">
        <v>10</v>
      </c>
      <c r="B14" s="16">
        <v>884</v>
      </c>
      <c r="C14" s="17">
        <v>31.661891117478508</v>
      </c>
      <c r="D14" s="16">
        <v>1501</v>
      </c>
      <c r="E14" s="17">
        <v>15.271136433004376</v>
      </c>
    </row>
    <row r="15" spans="1:5" s="18" customFormat="1" ht="11.25" customHeight="1" x14ac:dyDescent="0.2">
      <c r="A15" s="23" t="s">
        <v>11</v>
      </c>
      <c r="B15" s="16">
        <v>1302</v>
      </c>
      <c r="C15" s="17">
        <v>46.633237822349571</v>
      </c>
      <c r="D15" s="16">
        <v>2060</v>
      </c>
      <c r="E15" s="17">
        <v>20.958388442364431</v>
      </c>
    </row>
    <row r="16" spans="1:5" s="18" customFormat="1" ht="11.25" customHeight="1" x14ac:dyDescent="0.2">
      <c r="A16" s="23" t="s">
        <v>12</v>
      </c>
      <c r="B16" s="16">
        <v>432</v>
      </c>
      <c r="C16" s="17">
        <v>15.472779369627506</v>
      </c>
      <c r="D16" s="16">
        <v>672</v>
      </c>
      <c r="E16" s="17">
        <v>6.8369111811984951</v>
      </c>
    </row>
    <row r="17" spans="1:5" s="18" customFormat="1" ht="11.25" customHeight="1" x14ac:dyDescent="0.2">
      <c r="A17" s="23" t="s">
        <v>13</v>
      </c>
      <c r="B17" s="16">
        <v>42</v>
      </c>
      <c r="C17" s="17">
        <v>1.5042979942693409</v>
      </c>
      <c r="D17" s="16">
        <v>70</v>
      </c>
      <c r="E17" s="17">
        <v>0.71217824804150986</v>
      </c>
    </row>
    <row r="18" spans="1:5" s="18" customFormat="1" ht="11.25" customHeight="1" x14ac:dyDescent="0.2">
      <c r="A18" s="24" t="s">
        <v>14</v>
      </c>
      <c r="B18" s="25">
        <v>0</v>
      </c>
      <c r="C18" s="20">
        <v>0</v>
      </c>
      <c r="D18" s="25">
        <v>0</v>
      </c>
      <c r="E18" s="20">
        <v>0</v>
      </c>
    </row>
    <row r="19" spans="1:5" s="21" customFormat="1" ht="11.25" customHeight="1" x14ac:dyDescent="0.2">
      <c r="A19" s="92"/>
      <c r="B19" s="92"/>
      <c r="C19" s="92"/>
      <c r="D19" s="92"/>
      <c r="E19" s="92"/>
    </row>
    <row r="20" spans="1:5" s="21" customFormat="1" ht="11.25" customHeight="1" x14ac:dyDescent="0.2">
      <c r="A20" s="22" t="s">
        <v>15</v>
      </c>
      <c r="B20" s="12">
        <v>2792</v>
      </c>
      <c r="C20" s="13">
        <v>100</v>
      </c>
      <c r="D20" s="12">
        <v>9829</v>
      </c>
      <c r="E20" s="13">
        <v>100</v>
      </c>
    </row>
    <row r="21" spans="1:5" s="18" customFormat="1" ht="11.25" customHeight="1" x14ac:dyDescent="0.2">
      <c r="A21" s="26" t="s">
        <v>16</v>
      </c>
      <c r="B21" s="16">
        <v>512</v>
      </c>
      <c r="C21" s="17">
        <v>18.338108882521489</v>
      </c>
      <c r="D21" s="16">
        <v>5997</v>
      </c>
      <c r="E21" s="17">
        <v>61.013327907213345</v>
      </c>
    </row>
    <row r="22" spans="1:5" s="18" customFormat="1" ht="11.25" customHeight="1" x14ac:dyDescent="0.2">
      <c r="A22" s="26" t="s">
        <v>17</v>
      </c>
      <c r="B22" s="16">
        <v>1509</v>
      </c>
      <c r="C22" s="17">
        <v>54.047277936962743</v>
      </c>
      <c r="D22" s="16">
        <v>3013</v>
      </c>
      <c r="E22" s="17">
        <v>30.654186590700988</v>
      </c>
    </row>
    <row r="23" spans="1:5" s="18" customFormat="1" ht="11.25" customHeight="1" x14ac:dyDescent="0.2">
      <c r="A23" s="26" t="s">
        <v>18</v>
      </c>
      <c r="B23" s="16">
        <v>442</v>
      </c>
      <c r="C23" s="17">
        <v>15.830945558739254</v>
      </c>
      <c r="D23" s="16">
        <v>474</v>
      </c>
      <c r="E23" s="17">
        <v>4.8224641367382235</v>
      </c>
    </row>
    <row r="24" spans="1:5" s="18" customFormat="1" ht="11.25" customHeight="1" x14ac:dyDescent="0.2">
      <c r="A24" s="26" t="s">
        <v>19</v>
      </c>
      <c r="B24" s="16">
        <v>211</v>
      </c>
      <c r="C24" s="17">
        <v>7.5573065902578795</v>
      </c>
      <c r="D24" s="16">
        <v>222</v>
      </c>
      <c r="E24" s="17">
        <v>2.2586224437887883</v>
      </c>
    </row>
    <row r="25" spans="1:5" s="18" customFormat="1" ht="11.25" customHeight="1" x14ac:dyDescent="0.2">
      <c r="A25" s="26" t="s">
        <v>20</v>
      </c>
      <c r="B25" s="16">
        <v>113</v>
      </c>
      <c r="C25" s="17">
        <v>4.0472779369627512</v>
      </c>
      <c r="D25" s="16">
        <v>116</v>
      </c>
      <c r="E25" s="17">
        <v>1.1801810967545019</v>
      </c>
    </row>
    <row r="26" spans="1:5" s="18" customFormat="1" ht="11.25" customHeight="1" x14ac:dyDescent="0.2">
      <c r="A26" s="27" t="s">
        <v>21</v>
      </c>
      <c r="B26" s="19">
        <v>5</v>
      </c>
      <c r="C26" s="20">
        <v>0.17908309455587393</v>
      </c>
      <c r="D26" s="19">
        <v>7</v>
      </c>
      <c r="E26" s="20">
        <v>7.1217824804150981E-2</v>
      </c>
    </row>
    <row r="27" spans="1:5" s="21" customFormat="1" ht="11.25" customHeight="1" x14ac:dyDescent="0.2">
      <c r="A27" s="93"/>
      <c r="B27" s="93"/>
      <c r="C27" s="93"/>
      <c r="D27" s="93"/>
      <c r="E27" s="93"/>
    </row>
    <row r="28" spans="1:5" s="21" customFormat="1" ht="11.25" customHeight="1" x14ac:dyDescent="0.2">
      <c r="A28" s="22" t="s">
        <v>22</v>
      </c>
      <c r="B28" s="12">
        <v>2792</v>
      </c>
      <c r="C28" s="13">
        <v>100</v>
      </c>
      <c r="D28" s="12">
        <v>9829</v>
      </c>
      <c r="E28" s="13">
        <v>100</v>
      </c>
    </row>
    <row r="29" spans="1:5" s="18" customFormat="1" ht="11.25" customHeight="1" x14ac:dyDescent="0.2">
      <c r="A29" s="26" t="s">
        <v>23</v>
      </c>
      <c r="B29" s="16">
        <v>1564</v>
      </c>
      <c r="C29" s="17">
        <v>56.01719197707736</v>
      </c>
      <c r="D29" s="16">
        <v>5533</v>
      </c>
      <c r="E29" s="17">
        <v>56.292603520195343</v>
      </c>
    </row>
    <row r="30" spans="1:5" s="18" customFormat="1" ht="11.25" customHeight="1" x14ac:dyDescent="0.2">
      <c r="A30" s="26" t="s">
        <v>24</v>
      </c>
      <c r="B30" s="16">
        <v>676</v>
      </c>
      <c r="C30" s="17">
        <v>24.212034383954155</v>
      </c>
      <c r="D30" s="16">
        <v>2226</v>
      </c>
      <c r="E30" s="17">
        <v>22.647268287720014</v>
      </c>
    </row>
    <row r="31" spans="1:5" s="18" customFormat="1" ht="11.25" customHeight="1" x14ac:dyDescent="0.2">
      <c r="A31" s="26" t="s">
        <v>25</v>
      </c>
      <c r="B31" s="16">
        <v>354</v>
      </c>
      <c r="C31" s="17">
        <v>12.679083094555873</v>
      </c>
      <c r="D31" s="16">
        <v>1436</v>
      </c>
      <c r="E31" s="17">
        <v>14.609828059822974</v>
      </c>
    </row>
    <row r="32" spans="1:5" s="18" customFormat="1" ht="11.25" customHeight="1" x14ac:dyDescent="0.2">
      <c r="A32" s="26" t="s">
        <v>26</v>
      </c>
      <c r="B32" s="16">
        <v>34</v>
      </c>
      <c r="C32" s="17">
        <v>1.2177650429799427</v>
      </c>
      <c r="D32" s="16">
        <v>134</v>
      </c>
      <c r="E32" s="17">
        <v>1.3633126462508902</v>
      </c>
    </row>
    <row r="33" spans="1:5" s="18" customFormat="1" ht="11.25" customHeight="1" x14ac:dyDescent="0.2">
      <c r="A33" s="26" t="s">
        <v>27</v>
      </c>
      <c r="B33" s="16">
        <v>103</v>
      </c>
      <c r="C33" s="17">
        <v>3.6891117478510029</v>
      </c>
      <c r="D33" s="16">
        <v>249</v>
      </c>
      <c r="E33" s="17">
        <v>2.5333197680333708</v>
      </c>
    </row>
    <row r="34" spans="1:5" s="18" customFormat="1" ht="11.25" customHeight="1" x14ac:dyDescent="0.2">
      <c r="A34" s="26" t="s">
        <v>28</v>
      </c>
      <c r="B34" s="16">
        <v>61</v>
      </c>
      <c r="C34" s="17">
        <v>2.1848137535816621</v>
      </c>
      <c r="D34" s="16">
        <v>249</v>
      </c>
      <c r="E34" s="17">
        <v>2.5333197680333708</v>
      </c>
    </row>
    <row r="35" spans="1:5" s="18" customFormat="1" ht="11.25" customHeight="1" x14ac:dyDescent="0.2">
      <c r="A35" s="27" t="s">
        <v>72</v>
      </c>
      <c r="B35" s="19">
        <v>0</v>
      </c>
      <c r="C35" s="20">
        <v>0</v>
      </c>
      <c r="D35" s="19">
        <v>2</v>
      </c>
      <c r="E35" s="20">
        <v>2.0347949944043136E-2</v>
      </c>
    </row>
    <row r="36" spans="1:5" s="21" customFormat="1" ht="11.25" customHeight="1" x14ac:dyDescent="0.2">
      <c r="A36" s="93"/>
      <c r="B36" s="93"/>
      <c r="C36" s="93"/>
      <c r="D36" s="93"/>
      <c r="E36" s="93"/>
    </row>
    <row r="37" spans="1:5" s="21" customFormat="1" ht="11.25" customHeight="1" x14ac:dyDescent="0.2">
      <c r="A37" s="22" t="s">
        <v>30</v>
      </c>
      <c r="B37" s="12">
        <v>2792</v>
      </c>
      <c r="C37" s="13">
        <v>100</v>
      </c>
      <c r="D37" s="12">
        <v>9829</v>
      </c>
      <c r="E37" s="13">
        <v>100</v>
      </c>
    </row>
    <row r="38" spans="1:5" s="18" customFormat="1" ht="11.25" customHeight="1" x14ac:dyDescent="0.2">
      <c r="A38" s="26" t="s">
        <v>31</v>
      </c>
      <c r="B38" s="16">
        <v>0</v>
      </c>
      <c r="C38" s="17">
        <v>0</v>
      </c>
      <c r="D38" s="16">
        <v>0</v>
      </c>
      <c r="E38" s="17">
        <v>0</v>
      </c>
    </row>
    <row r="39" spans="1:5" s="18" customFormat="1" ht="11.25" customHeight="1" x14ac:dyDescent="0.2">
      <c r="A39" s="26" t="s">
        <v>32</v>
      </c>
      <c r="B39" s="16">
        <v>0</v>
      </c>
      <c r="C39" s="17">
        <v>0</v>
      </c>
      <c r="D39" s="16">
        <v>0</v>
      </c>
      <c r="E39" s="17">
        <v>0</v>
      </c>
    </row>
    <row r="40" spans="1:5" s="18" customFormat="1" ht="11.25" customHeight="1" x14ac:dyDescent="0.2">
      <c r="A40" s="26" t="s">
        <v>33</v>
      </c>
      <c r="B40" s="16">
        <v>1086</v>
      </c>
      <c r="C40" s="17">
        <v>38.896848137535819</v>
      </c>
      <c r="D40" s="16">
        <v>2842</v>
      </c>
      <c r="E40" s="17">
        <v>28.9144368704853</v>
      </c>
    </row>
    <row r="41" spans="1:5" s="18" customFormat="1" ht="11.25" customHeight="1" x14ac:dyDescent="0.2">
      <c r="A41" s="27" t="s">
        <v>34</v>
      </c>
      <c r="B41" s="19">
        <v>1706</v>
      </c>
      <c r="C41" s="20">
        <v>61.103151862464181</v>
      </c>
      <c r="D41" s="19">
        <v>6987</v>
      </c>
      <c r="E41" s="20">
        <v>71.085563129514711</v>
      </c>
    </row>
    <row r="42" spans="1:5" s="21" customFormat="1" ht="11.25" customHeight="1" x14ac:dyDescent="0.2">
      <c r="A42" s="92"/>
      <c r="B42" s="92"/>
      <c r="C42" s="92"/>
      <c r="D42" s="92"/>
      <c r="E42" s="92"/>
    </row>
    <row r="43" spans="1:5" s="21" customFormat="1" ht="11.25" customHeight="1" x14ac:dyDescent="0.2">
      <c r="A43" s="22" t="s">
        <v>35</v>
      </c>
      <c r="B43" s="12">
        <v>2792</v>
      </c>
      <c r="C43" s="13">
        <v>100</v>
      </c>
      <c r="D43" s="12">
        <v>9829</v>
      </c>
      <c r="E43" s="13">
        <v>100</v>
      </c>
    </row>
    <row r="44" spans="1:5" s="18" customFormat="1" ht="11.25" customHeight="1" x14ac:dyDescent="0.2">
      <c r="A44" s="26" t="s">
        <v>36</v>
      </c>
      <c r="B44" s="16">
        <v>0</v>
      </c>
      <c r="C44" s="17">
        <v>0</v>
      </c>
      <c r="D44" s="16">
        <v>0</v>
      </c>
      <c r="E44" s="17">
        <v>0</v>
      </c>
    </row>
    <row r="45" spans="1:5" s="18" customFormat="1" ht="11.25" customHeight="1" x14ac:dyDescent="0.2">
      <c r="A45" s="26" t="s">
        <v>37</v>
      </c>
      <c r="B45" s="16">
        <v>987</v>
      </c>
      <c r="C45" s="17">
        <v>35.351002865329512</v>
      </c>
      <c r="D45" s="16">
        <v>2413</v>
      </c>
      <c r="E45" s="17">
        <v>24.549801607488046</v>
      </c>
    </row>
    <row r="46" spans="1:5" s="18" customFormat="1" ht="11.25" customHeight="1" x14ac:dyDescent="0.2">
      <c r="A46" s="26" t="s">
        <v>38</v>
      </c>
      <c r="B46" s="16">
        <v>1233</v>
      </c>
      <c r="C46" s="17">
        <v>44.161891117478511</v>
      </c>
      <c r="D46" s="16">
        <v>4514</v>
      </c>
      <c r="E46" s="17">
        <v>45.92532302370536</v>
      </c>
    </row>
    <row r="47" spans="1:5" s="18" customFormat="1" ht="11.25" customHeight="1" x14ac:dyDescent="0.2">
      <c r="A47" s="27" t="s">
        <v>39</v>
      </c>
      <c r="B47" s="19">
        <v>572</v>
      </c>
      <c r="C47" s="20">
        <v>20.487106017191977</v>
      </c>
      <c r="D47" s="19">
        <v>2902</v>
      </c>
      <c r="E47" s="20">
        <v>29.52487536880659</v>
      </c>
    </row>
    <row r="48" spans="1:5" s="28" customFormat="1" ht="5.25" customHeight="1" x14ac:dyDescent="0.15">
      <c r="A48" s="80"/>
      <c r="B48" s="80"/>
      <c r="C48" s="80"/>
      <c r="D48" s="80"/>
      <c r="E48" s="80"/>
    </row>
    <row r="49" spans="1:5" s="29" customFormat="1" ht="21" customHeight="1" x14ac:dyDescent="0.15">
      <c r="A49" s="95" t="s">
        <v>40</v>
      </c>
      <c r="B49" s="95"/>
      <c r="C49" s="95"/>
      <c r="D49" s="95"/>
      <c r="E49" s="95"/>
    </row>
    <row r="50" spans="1:5" s="28" customFormat="1" ht="5.25" customHeight="1" x14ac:dyDescent="0.15">
      <c r="A50" s="80"/>
      <c r="B50" s="80"/>
      <c r="C50" s="80"/>
      <c r="D50" s="80"/>
      <c r="E50" s="80"/>
    </row>
    <row r="51" spans="1:5" s="30" customFormat="1" ht="11.25" customHeight="1" x14ac:dyDescent="0.2">
      <c r="A51" s="96" t="s">
        <v>41</v>
      </c>
      <c r="B51" s="96"/>
      <c r="C51" s="96"/>
      <c r="D51" s="96"/>
      <c r="E51" s="96"/>
    </row>
    <row r="52" spans="1:5" s="30" customFormat="1" ht="11.25" customHeight="1" x14ac:dyDescent="0.2">
      <c r="A52" s="94" t="s">
        <v>64</v>
      </c>
      <c r="B52" s="94"/>
      <c r="C52" s="94"/>
      <c r="D52" s="94"/>
      <c r="E52" s="94"/>
    </row>
  </sheetData>
  <mergeCells count="18">
    <mergeCell ref="A19:E19"/>
    <mergeCell ref="A27:E27"/>
    <mergeCell ref="A36:E36"/>
    <mergeCell ref="A42:E42"/>
    <mergeCell ref="A52:E52"/>
    <mergeCell ref="A48:E48"/>
    <mergeCell ref="A49:E49"/>
    <mergeCell ref="A50:E50"/>
    <mergeCell ref="A51:E51"/>
    <mergeCell ref="B5:C5"/>
    <mergeCell ref="D5:E5"/>
    <mergeCell ref="A6:E6"/>
    <mergeCell ref="A11:E11"/>
    <mergeCell ref="A1:E1"/>
    <mergeCell ref="A2:E2"/>
    <mergeCell ref="A3:E3"/>
    <mergeCell ref="B4:C4"/>
    <mergeCell ref="D4:E4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E53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5" s="1" customFormat="1" ht="15" customHeight="1" x14ac:dyDescent="0.2">
      <c r="A1" s="84"/>
      <c r="B1" s="84"/>
      <c r="C1" s="84"/>
      <c r="D1" s="84"/>
      <c r="E1" s="84"/>
    </row>
    <row r="2" spans="1:5" s="2" customFormat="1" ht="40.5" customHeight="1" x14ac:dyDescent="0.2">
      <c r="A2" s="85" t="s">
        <v>42</v>
      </c>
      <c r="B2" s="85"/>
      <c r="C2" s="85"/>
      <c r="D2" s="85"/>
      <c r="E2" s="85"/>
    </row>
    <row r="3" spans="1:5" s="3" customFormat="1" ht="15" customHeight="1" x14ac:dyDescent="0.25">
      <c r="A3" s="86"/>
      <c r="B3" s="86"/>
      <c r="C3" s="86"/>
      <c r="D3" s="86"/>
      <c r="E3" s="86"/>
    </row>
    <row r="4" spans="1:5" s="3" customFormat="1" ht="15" customHeight="1" x14ac:dyDescent="0.25">
      <c r="A4" s="86"/>
      <c r="B4" s="86"/>
      <c r="C4" s="86"/>
      <c r="D4" s="86"/>
      <c r="E4" s="86"/>
    </row>
    <row r="5" spans="1:5" s="4" customFormat="1" ht="12" customHeight="1" x14ac:dyDescent="0.2">
      <c r="A5" s="5"/>
      <c r="B5" s="87" t="s">
        <v>1</v>
      </c>
      <c r="C5" s="88"/>
      <c r="D5" s="87" t="s">
        <v>2</v>
      </c>
      <c r="E5" s="88"/>
    </row>
    <row r="6" spans="1:5" s="4" customFormat="1" ht="13.5" customHeight="1" x14ac:dyDescent="0.2">
      <c r="A6" s="6"/>
      <c r="B6" s="89"/>
      <c r="C6" s="79"/>
      <c r="D6" s="89"/>
      <c r="E6" s="79"/>
    </row>
    <row r="7" spans="1:5" s="4" customFormat="1" ht="13.5" customHeight="1" x14ac:dyDescent="0.2">
      <c r="A7" s="79"/>
      <c r="B7" s="79"/>
      <c r="C7" s="79"/>
      <c r="D7" s="79"/>
      <c r="E7" s="79"/>
    </row>
    <row r="8" spans="1:5" s="7" customFormat="1" ht="12" customHeight="1" x14ac:dyDescent="0.2">
      <c r="A8" s="8"/>
      <c r="B8" s="9" t="s">
        <v>3</v>
      </c>
      <c r="C8" s="9" t="s">
        <v>4</v>
      </c>
      <c r="D8" s="9" t="s">
        <v>3</v>
      </c>
      <c r="E8" s="9" t="s">
        <v>4</v>
      </c>
    </row>
    <row r="9" spans="1:5" s="10" customFormat="1" ht="12" customHeight="1" x14ac:dyDescent="0.2">
      <c r="A9" s="11" t="s">
        <v>5</v>
      </c>
      <c r="B9" s="12">
        <f>SUM(B10:B11)</f>
        <v>2852</v>
      </c>
      <c r="C9" s="13">
        <f>SUM(B9)/$B$9*100</f>
        <v>100</v>
      </c>
      <c r="D9" s="12">
        <f>SUM(D10:D11)</f>
        <v>10010</v>
      </c>
      <c r="E9" s="13">
        <f>SUM(D9)/$D$9*100</f>
        <v>100</v>
      </c>
    </row>
    <row r="10" spans="1:5" s="14" customFormat="1" ht="11.25" customHeight="1" x14ac:dyDescent="0.2">
      <c r="A10" s="15" t="s">
        <v>6</v>
      </c>
      <c r="B10" s="16">
        <v>2019</v>
      </c>
      <c r="C10" s="17">
        <f>SUM(B10)/$B$9*100</f>
        <v>70.792426367461431</v>
      </c>
      <c r="D10" s="16">
        <v>5486</v>
      </c>
      <c r="E10" s="17">
        <f>SUM(D10)/$D$9*100</f>
        <v>54.805194805194802</v>
      </c>
    </row>
    <row r="11" spans="1:5" s="14" customFormat="1" ht="11.25" customHeight="1" x14ac:dyDescent="0.2">
      <c r="A11" s="18" t="s">
        <v>7</v>
      </c>
      <c r="B11" s="19">
        <v>833</v>
      </c>
      <c r="C11" s="20">
        <f>SUM(B11)/$B$9*100</f>
        <v>29.207573632538569</v>
      </c>
      <c r="D11" s="19">
        <v>4524</v>
      </c>
      <c r="E11" s="20">
        <f>SUM(D11)/$D$9*100</f>
        <v>45.194805194805191</v>
      </c>
    </row>
    <row r="12" spans="1:5" s="21" customFormat="1" ht="11.25" customHeight="1" x14ac:dyDescent="0.2">
      <c r="A12" s="92"/>
      <c r="B12" s="92"/>
      <c r="C12" s="92"/>
      <c r="D12" s="92"/>
      <c r="E12" s="92"/>
    </row>
    <row r="13" spans="1:5" s="21" customFormat="1" ht="11.25" customHeight="1" x14ac:dyDescent="0.2">
      <c r="A13" s="22" t="s">
        <v>8</v>
      </c>
      <c r="B13" s="12">
        <f>SUM(B14:B19)</f>
        <v>2852</v>
      </c>
      <c r="C13" s="13">
        <f t="shared" ref="C13:C19" si="0">SUM(B13)/$B$13*100</f>
        <v>100</v>
      </c>
      <c r="D13" s="12">
        <f>SUM(D14:D19)</f>
        <v>10010</v>
      </c>
      <c r="E13" s="13">
        <f t="shared" ref="E13:E19" si="1">SUM(D13)/$D$13*100</f>
        <v>100</v>
      </c>
    </row>
    <row r="14" spans="1:5" s="18" customFormat="1" ht="11.25" customHeight="1" x14ac:dyDescent="0.2">
      <c r="A14" s="23" t="s">
        <v>9</v>
      </c>
      <c r="B14" s="16">
        <v>128</v>
      </c>
      <c r="C14" s="17">
        <f t="shared" si="0"/>
        <v>4.4880785413744739</v>
      </c>
      <c r="D14" s="16">
        <v>5612</v>
      </c>
      <c r="E14" s="17">
        <f t="shared" si="1"/>
        <v>56.063936063936062</v>
      </c>
    </row>
    <row r="15" spans="1:5" s="18" customFormat="1" ht="11.25" customHeight="1" x14ac:dyDescent="0.2">
      <c r="A15" s="23" t="s">
        <v>10</v>
      </c>
      <c r="B15" s="16">
        <v>927</v>
      </c>
      <c r="C15" s="17">
        <f t="shared" si="0"/>
        <v>32.503506311360447</v>
      </c>
      <c r="D15" s="16">
        <v>1569</v>
      </c>
      <c r="E15" s="17">
        <f t="shared" si="1"/>
        <v>15.674325674325672</v>
      </c>
    </row>
    <row r="16" spans="1:5" s="18" customFormat="1" ht="11.25" customHeight="1" x14ac:dyDescent="0.2">
      <c r="A16" s="23" t="s">
        <v>11</v>
      </c>
      <c r="B16" s="16">
        <v>1341</v>
      </c>
      <c r="C16" s="17">
        <f t="shared" si="0"/>
        <v>47.019635343618518</v>
      </c>
      <c r="D16" s="16">
        <v>2109</v>
      </c>
      <c r="E16" s="17">
        <f t="shared" si="1"/>
        <v>21.068931068931068</v>
      </c>
    </row>
    <row r="17" spans="1:5" s="18" customFormat="1" ht="11.25" customHeight="1" x14ac:dyDescent="0.2">
      <c r="A17" s="23" t="s">
        <v>12</v>
      </c>
      <c r="B17" s="16">
        <v>420</v>
      </c>
      <c r="C17" s="17">
        <f t="shared" si="0"/>
        <v>14.726507713884992</v>
      </c>
      <c r="D17" s="16">
        <v>658</v>
      </c>
      <c r="E17" s="17">
        <f t="shared" si="1"/>
        <v>6.5734265734265733</v>
      </c>
    </row>
    <row r="18" spans="1:5" s="18" customFormat="1" ht="11.25" customHeight="1" x14ac:dyDescent="0.2">
      <c r="A18" s="23" t="s">
        <v>13</v>
      </c>
      <c r="B18" s="16">
        <v>35</v>
      </c>
      <c r="C18" s="17">
        <f t="shared" si="0"/>
        <v>1.2272089761570828</v>
      </c>
      <c r="D18" s="16">
        <v>61</v>
      </c>
      <c r="E18" s="17">
        <f t="shared" si="1"/>
        <v>0.60939060939060941</v>
      </c>
    </row>
    <row r="19" spans="1:5" s="18" customFormat="1" ht="11.25" customHeight="1" x14ac:dyDescent="0.2">
      <c r="A19" s="24" t="s">
        <v>14</v>
      </c>
      <c r="B19" s="25">
        <v>1</v>
      </c>
      <c r="C19" s="20">
        <f t="shared" si="0"/>
        <v>3.5063113604488078E-2</v>
      </c>
      <c r="D19" s="25">
        <v>1</v>
      </c>
      <c r="E19" s="20">
        <f t="shared" si="1"/>
        <v>9.99000999000999E-3</v>
      </c>
    </row>
    <row r="20" spans="1:5" s="21" customFormat="1" ht="11.25" customHeight="1" x14ac:dyDescent="0.2">
      <c r="A20" s="92"/>
      <c r="B20" s="92"/>
      <c r="C20" s="92"/>
      <c r="D20" s="92"/>
      <c r="E20" s="92"/>
    </row>
    <row r="21" spans="1:5" s="21" customFormat="1" ht="11.25" customHeight="1" x14ac:dyDescent="0.2">
      <c r="A21" s="22" t="s">
        <v>15</v>
      </c>
      <c r="B21" s="12">
        <f>SUM(B22:B27)</f>
        <v>2852</v>
      </c>
      <c r="C21" s="13">
        <f t="shared" ref="C21:C27" si="2">SUM(B21)/$B$21*100</f>
        <v>100</v>
      </c>
      <c r="D21" s="12">
        <f>SUM(D22:D27)</f>
        <v>10010</v>
      </c>
      <c r="E21" s="13">
        <f t="shared" ref="E21:E27" si="3">SUM(D21)/$D$21*100</f>
        <v>100</v>
      </c>
    </row>
    <row r="22" spans="1:5" s="18" customFormat="1" ht="11.25" customHeight="1" x14ac:dyDescent="0.2">
      <c r="A22" s="26" t="s">
        <v>16</v>
      </c>
      <c r="B22" s="16">
        <v>476</v>
      </c>
      <c r="C22" s="17">
        <f t="shared" si="2"/>
        <v>16.690042075736326</v>
      </c>
      <c r="D22" s="16">
        <v>6048</v>
      </c>
      <c r="E22" s="17">
        <f t="shared" si="3"/>
        <v>60.41958041958042</v>
      </c>
    </row>
    <row r="23" spans="1:5" s="18" customFormat="1" ht="11.25" customHeight="1" x14ac:dyDescent="0.2">
      <c r="A23" s="26" t="s">
        <v>17</v>
      </c>
      <c r="B23" s="16">
        <v>1561</v>
      </c>
      <c r="C23" s="17">
        <f t="shared" si="2"/>
        <v>54.733520336605892</v>
      </c>
      <c r="D23" s="16">
        <v>3092</v>
      </c>
      <c r="E23" s="17">
        <f t="shared" si="3"/>
        <v>30.889110889110889</v>
      </c>
    </row>
    <row r="24" spans="1:5" s="18" customFormat="1" ht="11.25" customHeight="1" x14ac:dyDescent="0.2">
      <c r="A24" s="26" t="s">
        <v>18</v>
      </c>
      <c r="B24" s="16">
        <v>455</v>
      </c>
      <c r="C24" s="17">
        <f t="shared" si="2"/>
        <v>15.953716690042075</v>
      </c>
      <c r="D24" s="16">
        <v>496</v>
      </c>
      <c r="E24" s="17">
        <f t="shared" si="3"/>
        <v>4.9550449550449551</v>
      </c>
    </row>
    <row r="25" spans="1:5" s="18" customFormat="1" ht="11.25" customHeight="1" x14ac:dyDescent="0.2">
      <c r="A25" s="26" t="s">
        <v>19</v>
      </c>
      <c r="B25" s="16">
        <v>229</v>
      </c>
      <c r="C25" s="17">
        <f t="shared" si="2"/>
        <v>8.0294530154277712</v>
      </c>
      <c r="D25" s="16">
        <v>236</v>
      </c>
      <c r="E25" s="17">
        <f t="shared" si="3"/>
        <v>2.3576423576423577</v>
      </c>
    </row>
    <row r="26" spans="1:5" s="18" customFormat="1" ht="11.25" customHeight="1" x14ac:dyDescent="0.2">
      <c r="A26" s="26" t="s">
        <v>20</v>
      </c>
      <c r="B26" s="16">
        <v>125</v>
      </c>
      <c r="C26" s="17">
        <f t="shared" si="2"/>
        <v>4.3828892005610101</v>
      </c>
      <c r="D26" s="16">
        <v>131</v>
      </c>
      <c r="E26" s="17">
        <f t="shared" si="3"/>
        <v>1.3086913086913086</v>
      </c>
    </row>
    <row r="27" spans="1:5" s="18" customFormat="1" ht="11.25" customHeight="1" x14ac:dyDescent="0.2">
      <c r="A27" s="27" t="s">
        <v>21</v>
      </c>
      <c r="B27" s="19">
        <v>6</v>
      </c>
      <c r="C27" s="20">
        <f t="shared" si="2"/>
        <v>0.21037868162692847</v>
      </c>
      <c r="D27" s="19">
        <v>7</v>
      </c>
      <c r="E27" s="20">
        <f t="shared" si="3"/>
        <v>6.9930069930069935E-2</v>
      </c>
    </row>
    <row r="28" spans="1:5" s="21" customFormat="1" ht="11.25" customHeight="1" x14ac:dyDescent="0.2">
      <c r="A28" s="93"/>
      <c r="B28" s="93"/>
      <c r="C28" s="93"/>
      <c r="D28" s="93"/>
      <c r="E28" s="93"/>
    </row>
    <row r="29" spans="1:5" s="21" customFormat="1" ht="11.25" customHeight="1" x14ac:dyDescent="0.2">
      <c r="A29" s="22" t="s">
        <v>22</v>
      </c>
      <c r="B29" s="12">
        <f>SUM(B30:B36)</f>
        <v>2852</v>
      </c>
      <c r="C29" s="13">
        <f t="shared" ref="C29:C36" si="4">SUM(B29)/$B$29*100</f>
        <v>100</v>
      </c>
      <c r="D29" s="12">
        <f>SUM(D30:D36)</f>
        <v>10010</v>
      </c>
      <c r="E29" s="13">
        <f t="shared" ref="E29:E36" si="5">SUM(D29)/$D$29*100</f>
        <v>100</v>
      </c>
    </row>
    <row r="30" spans="1:5" s="18" customFormat="1" ht="11.25" customHeight="1" x14ac:dyDescent="0.2">
      <c r="A30" s="26" t="s">
        <v>23</v>
      </c>
      <c r="B30" s="16">
        <v>1563</v>
      </c>
      <c r="C30" s="17">
        <f t="shared" si="4"/>
        <v>54.803646563814866</v>
      </c>
      <c r="D30" s="16">
        <v>5543</v>
      </c>
      <c r="E30" s="17">
        <f t="shared" si="5"/>
        <v>55.374625374625374</v>
      </c>
    </row>
    <row r="31" spans="1:5" s="18" customFormat="1" ht="11.25" customHeight="1" x14ac:dyDescent="0.2">
      <c r="A31" s="26" t="s">
        <v>24</v>
      </c>
      <c r="B31" s="16">
        <v>721</v>
      </c>
      <c r="C31" s="17">
        <f t="shared" si="4"/>
        <v>25.280504908835905</v>
      </c>
      <c r="D31" s="16">
        <v>2383</v>
      </c>
      <c r="E31" s="17">
        <f t="shared" si="5"/>
        <v>23.806193806193807</v>
      </c>
    </row>
    <row r="32" spans="1:5" s="18" customFormat="1" ht="11.25" customHeight="1" x14ac:dyDescent="0.2">
      <c r="A32" s="26" t="s">
        <v>25</v>
      </c>
      <c r="B32" s="16">
        <v>382</v>
      </c>
      <c r="C32" s="17">
        <f t="shared" si="4"/>
        <v>13.394109396914446</v>
      </c>
      <c r="D32" s="16">
        <v>1472</v>
      </c>
      <c r="E32" s="17">
        <f t="shared" si="5"/>
        <v>14.705294705294705</v>
      </c>
    </row>
    <row r="33" spans="1:5" s="18" customFormat="1" ht="11.25" customHeight="1" x14ac:dyDescent="0.2">
      <c r="A33" s="26" t="s">
        <v>26</v>
      </c>
      <c r="B33" s="16">
        <v>35</v>
      </c>
      <c r="C33" s="17">
        <f t="shared" si="4"/>
        <v>1.2272089761570828</v>
      </c>
      <c r="D33" s="16">
        <v>132</v>
      </c>
      <c r="E33" s="17">
        <f t="shared" si="5"/>
        <v>1.3186813186813187</v>
      </c>
    </row>
    <row r="34" spans="1:5" s="18" customFormat="1" ht="11.25" customHeight="1" x14ac:dyDescent="0.2">
      <c r="A34" s="26" t="s">
        <v>27</v>
      </c>
      <c r="B34" s="16">
        <v>96</v>
      </c>
      <c r="C34" s="17">
        <f t="shared" si="4"/>
        <v>3.3660589060308554</v>
      </c>
      <c r="D34" s="16">
        <v>242</v>
      </c>
      <c r="E34" s="17">
        <f t="shared" si="5"/>
        <v>2.4175824175824179</v>
      </c>
    </row>
    <row r="35" spans="1:5" s="18" customFormat="1" ht="11.25" customHeight="1" x14ac:dyDescent="0.2">
      <c r="A35" s="26" t="s">
        <v>28</v>
      </c>
      <c r="B35" s="16">
        <v>55</v>
      </c>
      <c r="C35" s="17">
        <f t="shared" si="4"/>
        <v>1.9284712482468442</v>
      </c>
      <c r="D35" s="16">
        <v>238</v>
      </c>
      <c r="E35" s="17">
        <f t="shared" si="5"/>
        <v>2.3776223776223775</v>
      </c>
    </row>
    <row r="36" spans="1:5" s="18" customFormat="1" ht="11.25" customHeight="1" x14ac:dyDescent="0.2">
      <c r="A36" s="27" t="s">
        <v>72</v>
      </c>
      <c r="B36" s="19">
        <v>0</v>
      </c>
      <c r="C36" s="20">
        <f t="shared" si="4"/>
        <v>0</v>
      </c>
      <c r="D36" s="19">
        <v>0</v>
      </c>
      <c r="E36" s="20">
        <f t="shared" si="5"/>
        <v>0</v>
      </c>
    </row>
    <row r="37" spans="1:5" s="21" customFormat="1" ht="11.25" customHeight="1" x14ac:dyDescent="0.2">
      <c r="A37" s="93"/>
      <c r="B37" s="93"/>
      <c r="C37" s="93"/>
      <c r="D37" s="93"/>
      <c r="E37" s="93"/>
    </row>
    <row r="38" spans="1:5" s="21" customFormat="1" ht="11.25" customHeight="1" x14ac:dyDescent="0.2">
      <c r="A38" s="22" t="s">
        <v>30</v>
      </c>
      <c r="B38" s="12">
        <f>SUM(B39:B42)</f>
        <v>2852</v>
      </c>
      <c r="C38" s="13">
        <f>SUM(B38)/$B$38*100</f>
        <v>100</v>
      </c>
      <c r="D38" s="12">
        <f>SUM(D39:D42)</f>
        <v>10010</v>
      </c>
      <c r="E38" s="13">
        <f>SUM(D38)/$D$38*100</f>
        <v>100</v>
      </c>
    </row>
    <row r="39" spans="1:5" s="18" customFormat="1" ht="11.25" customHeight="1" x14ac:dyDescent="0.2">
      <c r="A39" s="26" t="s">
        <v>31</v>
      </c>
      <c r="B39" s="16">
        <v>0</v>
      </c>
      <c r="C39" s="17">
        <f>SUM(B39)/$B$38*100</f>
        <v>0</v>
      </c>
      <c r="D39" s="16">
        <v>0</v>
      </c>
      <c r="E39" s="17">
        <f>SUM(D39)/$D$38*100</f>
        <v>0</v>
      </c>
    </row>
    <row r="40" spans="1:5" s="18" customFormat="1" ht="11.25" customHeight="1" x14ac:dyDescent="0.2">
      <c r="A40" s="26" t="s">
        <v>32</v>
      </c>
      <c r="B40" s="16">
        <v>0</v>
      </c>
      <c r="C40" s="17">
        <f>SUM(B40)/$B$38*100</f>
        <v>0</v>
      </c>
      <c r="D40" s="16">
        <v>0</v>
      </c>
      <c r="E40" s="17">
        <f>SUM(D40)/$D$38*100</f>
        <v>0</v>
      </c>
    </row>
    <row r="41" spans="1:5" s="18" customFormat="1" ht="11.25" customHeight="1" x14ac:dyDescent="0.2">
      <c r="A41" s="26" t="s">
        <v>33</v>
      </c>
      <c r="B41" s="16">
        <v>1106</v>
      </c>
      <c r="C41" s="17">
        <f>SUM(B41)/$B$38*100</f>
        <v>38.779803646563813</v>
      </c>
      <c r="D41" s="16">
        <v>2903</v>
      </c>
      <c r="E41" s="17">
        <f>SUM(D41)/$D$38*100</f>
        <v>29.000999000999002</v>
      </c>
    </row>
    <row r="42" spans="1:5" s="18" customFormat="1" ht="11.25" customHeight="1" x14ac:dyDescent="0.2">
      <c r="A42" s="27" t="s">
        <v>34</v>
      </c>
      <c r="B42" s="19">
        <v>1746</v>
      </c>
      <c r="C42" s="20">
        <f>SUM(B42)/$B$38*100</f>
        <v>61.220196353436187</v>
      </c>
      <c r="D42" s="19">
        <v>7107</v>
      </c>
      <c r="E42" s="20">
        <f>SUM(D42)/$D$38*100</f>
        <v>70.999000999000998</v>
      </c>
    </row>
    <row r="43" spans="1:5" s="21" customFormat="1" ht="11.25" customHeight="1" x14ac:dyDescent="0.2">
      <c r="A43" s="92"/>
      <c r="B43" s="92"/>
      <c r="C43" s="92"/>
      <c r="D43" s="92"/>
      <c r="E43" s="92"/>
    </row>
    <row r="44" spans="1:5" s="21" customFormat="1" ht="11.25" customHeight="1" x14ac:dyDescent="0.2">
      <c r="A44" s="22" t="s">
        <v>35</v>
      </c>
      <c r="B44" s="12">
        <f>SUM(B45:B48)</f>
        <v>2852</v>
      </c>
      <c r="C44" s="13">
        <f>SUM(B44)/$B$44*100</f>
        <v>100</v>
      </c>
      <c r="D44" s="12">
        <f>SUM(D45:D48)</f>
        <v>10010</v>
      </c>
      <c r="E44" s="13">
        <f>SUM(D44)/$D$44*100</f>
        <v>100</v>
      </c>
    </row>
    <row r="45" spans="1:5" s="18" customFormat="1" ht="11.25" customHeight="1" x14ac:dyDescent="0.2">
      <c r="A45" s="26" t="s">
        <v>36</v>
      </c>
      <c r="B45" s="16">
        <v>0</v>
      </c>
      <c r="C45" s="17">
        <f>SUM(B45)/$B$44*100</f>
        <v>0</v>
      </c>
      <c r="D45" s="16">
        <v>0</v>
      </c>
      <c r="E45" s="17">
        <f>SUM(D45)/$D$44*100</f>
        <v>0</v>
      </c>
    </row>
    <row r="46" spans="1:5" s="18" customFormat="1" ht="11.25" customHeight="1" x14ac:dyDescent="0.2">
      <c r="A46" s="26" t="s">
        <v>37</v>
      </c>
      <c r="B46" s="16">
        <v>1026</v>
      </c>
      <c r="C46" s="17">
        <f>SUM(B46)/$B$44*100</f>
        <v>35.974754558204772</v>
      </c>
      <c r="D46" s="16">
        <v>2510</v>
      </c>
      <c r="E46" s="17">
        <f>SUM(D46)/$D$44*100</f>
        <v>25.074925074925076</v>
      </c>
    </row>
    <row r="47" spans="1:5" s="18" customFormat="1" ht="11.25" customHeight="1" x14ac:dyDescent="0.2">
      <c r="A47" s="26" t="s">
        <v>38</v>
      </c>
      <c r="B47" s="16">
        <v>1243</v>
      </c>
      <c r="C47" s="17">
        <f>SUM(B47)/$B$44*100</f>
        <v>43.583450210378686</v>
      </c>
      <c r="D47" s="16">
        <v>4556</v>
      </c>
      <c r="E47" s="17">
        <f>SUM(D47)/$D$44*100</f>
        <v>45.514485514485514</v>
      </c>
    </row>
    <row r="48" spans="1:5" s="18" customFormat="1" ht="11.25" customHeight="1" x14ac:dyDescent="0.2">
      <c r="A48" s="27" t="s">
        <v>39</v>
      </c>
      <c r="B48" s="19">
        <v>583</v>
      </c>
      <c r="C48" s="20">
        <f>SUM(B48)/$B$44*100</f>
        <v>20.441795231416549</v>
      </c>
      <c r="D48" s="19">
        <v>2944</v>
      </c>
      <c r="E48" s="20">
        <f>SUM(D48)/$D$44*100</f>
        <v>29.410589410589409</v>
      </c>
    </row>
    <row r="49" spans="1:5" s="28" customFormat="1" ht="5.25" customHeight="1" x14ac:dyDescent="0.15">
      <c r="A49" s="80"/>
      <c r="B49" s="80"/>
      <c r="C49" s="80"/>
      <c r="D49" s="80"/>
      <c r="E49" s="80"/>
    </row>
    <row r="50" spans="1:5" s="29" customFormat="1" ht="21" customHeight="1" x14ac:dyDescent="0.15">
      <c r="A50" s="95" t="s">
        <v>40</v>
      </c>
      <c r="B50" s="95"/>
      <c r="C50" s="95"/>
      <c r="D50" s="95"/>
      <c r="E50" s="95"/>
    </row>
    <row r="51" spans="1:5" s="28" customFormat="1" ht="5.25" customHeight="1" x14ac:dyDescent="0.15">
      <c r="A51" s="80"/>
      <c r="B51" s="80"/>
      <c r="C51" s="80"/>
      <c r="D51" s="80"/>
      <c r="E51" s="80"/>
    </row>
    <row r="52" spans="1:5" s="30" customFormat="1" ht="11.25" customHeight="1" x14ac:dyDescent="0.2">
      <c r="A52" s="96" t="s">
        <v>43</v>
      </c>
      <c r="B52" s="96"/>
      <c r="C52" s="96"/>
      <c r="D52" s="96"/>
      <c r="E52" s="96"/>
    </row>
    <row r="53" spans="1:5" s="30" customFormat="1" ht="11.25" customHeight="1" x14ac:dyDescent="0.2">
      <c r="A53" s="94" t="s">
        <v>64</v>
      </c>
      <c r="B53" s="94"/>
      <c r="C53" s="94"/>
      <c r="D53" s="94"/>
      <c r="E53" s="94"/>
    </row>
  </sheetData>
  <mergeCells count="19">
    <mergeCell ref="A51:E51"/>
    <mergeCell ref="A52:E52"/>
    <mergeCell ref="A53:E53"/>
    <mergeCell ref="A37:E37"/>
    <mergeCell ref="A43:E43"/>
    <mergeCell ref="A49:E49"/>
    <mergeCell ref="A50:E50"/>
    <mergeCell ref="A12:E12"/>
    <mergeCell ref="A20:E20"/>
    <mergeCell ref="A28:E28"/>
    <mergeCell ref="B5:C5"/>
    <mergeCell ref="D5:E5"/>
    <mergeCell ref="B6:C6"/>
    <mergeCell ref="D6:E6"/>
    <mergeCell ref="A1:E1"/>
    <mergeCell ref="A2:E2"/>
    <mergeCell ref="A3:E3"/>
    <mergeCell ref="A4:E4"/>
    <mergeCell ref="A7:E7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E53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5" s="1" customFormat="1" ht="15" customHeight="1" x14ac:dyDescent="0.2">
      <c r="A1" s="84"/>
      <c r="B1" s="84"/>
      <c r="C1" s="84"/>
      <c r="D1" s="84"/>
      <c r="E1" s="84"/>
    </row>
    <row r="2" spans="1:5" s="2" customFormat="1" ht="40.5" customHeight="1" x14ac:dyDescent="0.2">
      <c r="A2" s="85" t="s">
        <v>44</v>
      </c>
      <c r="B2" s="85"/>
      <c r="C2" s="85"/>
      <c r="D2" s="85"/>
      <c r="E2" s="85"/>
    </row>
    <row r="3" spans="1:5" s="3" customFormat="1" ht="15" customHeight="1" x14ac:dyDescent="0.25">
      <c r="A3" s="86"/>
      <c r="B3" s="86"/>
      <c r="C3" s="86"/>
      <c r="D3" s="86"/>
      <c r="E3" s="86"/>
    </row>
    <row r="4" spans="1:5" s="3" customFormat="1" ht="15" customHeight="1" x14ac:dyDescent="0.25">
      <c r="A4" s="86"/>
      <c r="B4" s="86"/>
      <c r="C4" s="86"/>
      <c r="D4" s="86"/>
      <c r="E4" s="86"/>
    </row>
    <row r="5" spans="1:5" s="4" customFormat="1" ht="12" customHeight="1" x14ac:dyDescent="0.2">
      <c r="A5" s="5"/>
      <c r="B5" s="87" t="s">
        <v>1</v>
      </c>
      <c r="C5" s="88"/>
      <c r="D5" s="87" t="s">
        <v>2</v>
      </c>
      <c r="E5" s="88"/>
    </row>
    <row r="6" spans="1:5" s="4" customFormat="1" ht="13.5" customHeight="1" x14ac:dyDescent="0.2">
      <c r="A6" s="6"/>
      <c r="B6" s="89"/>
      <c r="C6" s="79"/>
      <c r="D6" s="89"/>
      <c r="E6" s="79"/>
    </row>
    <row r="7" spans="1:5" s="4" customFormat="1" ht="13.5" customHeight="1" x14ac:dyDescent="0.2">
      <c r="A7" s="79"/>
      <c r="B7" s="79"/>
      <c r="C7" s="79"/>
      <c r="D7" s="79"/>
      <c r="E7" s="79"/>
    </row>
    <row r="8" spans="1:5" s="7" customFormat="1" ht="12" customHeight="1" x14ac:dyDescent="0.2">
      <c r="A8" s="8"/>
      <c r="B8" s="9" t="s">
        <v>3</v>
      </c>
      <c r="C8" s="9" t="s">
        <v>4</v>
      </c>
      <c r="D8" s="9" t="s">
        <v>3</v>
      </c>
      <c r="E8" s="9" t="s">
        <v>4</v>
      </c>
    </row>
    <row r="9" spans="1:5" s="10" customFormat="1" ht="12" customHeight="1" x14ac:dyDescent="0.2">
      <c r="A9" s="11" t="s">
        <v>5</v>
      </c>
      <c r="B9" s="12">
        <v>2892</v>
      </c>
      <c r="C9" s="13">
        <v>100</v>
      </c>
      <c r="D9" s="12">
        <v>10130</v>
      </c>
      <c r="E9" s="13">
        <v>100</v>
      </c>
    </row>
    <row r="10" spans="1:5" s="14" customFormat="1" ht="11.25" customHeight="1" x14ac:dyDescent="0.2">
      <c r="A10" s="15" t="s">
        <v>6</v>
      </c>
      <c r="B10" s="16">
        <v>2054</v>
      </c>
      <c r="C10" s="32">
        <v>71</v>
      </c>
      <c r="D10" s="16">
        <v>5544</v>
      </c>
      <c r="E10" s="17">
        <v>55</v>
      </c>
    </row>
    <row r="11" spans="1:5" s="14" customFormat="1" ht="11.25" customHeight="1" x14ac:dyDescent="0.2">
      <c r="A11" s="18" t="s">
        <v>7</v>
      </c>
      <c r="B11" s="19">
        <v>838</v>
      </c>
      <c r="C11" s="33">
        <v>29</v>
      </c>
      <c r="D11" s="19">
        <v>4586</v>
      </c>
      <c r="E11" s="20">
        <v>45</v>
      </c>
    </row>
    <row r="12" spans="1:5" s="21" customFormat="1" ht="11.25" customHeight="1" x14ac:dyDescent="0.2">
      <c r="A12" s="92"/>
      <c r="B12" s="92"/>
      <c r="C12" s="92"/>
      <c r="D12" s="92"/>
      <c r="E12" s="92"/>
    </row>
    <row r="13" spans="1:5" s="21" customFormat="1" ht="11.25" customHeight="1" x14ac:dyDescent="0.2">
      <c r="A13" s="22" t="s">
        <v>8</v>
      </c>
      <c r="B13" s="34">
        <v>2892</v>
      </c>
      <c r="C13" s="35">
        <v>100</v>
      </c>
      <c r="D13" s="34">
        <v>10130</v>
      </c>
      <c r="E13" s="35">
        <v>100</v>
      </c>
    </row>
    <row r="14" spans="1:5" s="18" customFormat="1" ht="11.25" customHeight="1" x14ac:dyDescent="0.2">
      <c r="A14" s="23" t="s">
        <v>9</v>
      </c>
      <c r="B14" s="16">
        <v>127</v>
      </c>
      <c r="C14" s="32">
        <v>4</v>
      </c>
      <c r="D14" s="16">
        <v>5700</v>
      </c>
      <c r="E14" s="36">
        <v>56</v>
      </c>
    </row>
    <row r="15" spans="1:5" s="18" customFormat="1" ht="11.25" customHeight="1" x14ac:dyDescent="0.2">
      <c r="A15" s="23" t="s">
        <v>10</v>
      </c>
      <c r="B15" s="16">
        <v>923</v>
      </c>
      <c r="C15" s="32">
        <v>32</v>
      </c>
      <c r="D15" s="16">
        <v>1541</v>
      </c>
      <c r="E15" s="36">
        <v>15</v>
      </c>
    </row>
    <row r="16" spans="1:5" s="18" customFormat="1" ht="11.25" customHeight="1" x14ac:dyDescent="0.2">
      <c r="A16" s="23" t="s">
        <v>11</v>
      </c>
      <c r="B16" s="16">
        <v>1398</v>
      </c>
      <c r="C16" s="32">
        <v>48</v>
      </c>
      <c r="D16" s="16">
        <v>2181</v>
      </c>
      <c r="E16" s="36">
        <v>22</v>
      </c>
    </row>
    <row r="17" spans="1:5" s="18" customFormat="1" ht="11.25" customHeight="1" x14ac:dyDescent="0.2">
      <c r="A17" s="23" t="s">
        <v>12</v>
      </c>
      <c r="B17" s="16">
        <v>409</v>
      </c>
      <c r="C17" s="32">
        <v>14</v>
      </c>
      <c r="D17" s="16">
        <v>647</v>
      </c>
      <c r="E17" s="36">
        <v>6</v>
      </c>
    </row>
    <row r="18" spans="1:5" s="18" customFormat="1" ht="11.25" customHeight="1" x14ac:dyDescent="0.2">
      <c r="A18" s="23" t="s">
        <v>13</v>
      </c>
      <c r="B18" s="16">
        <v>35</v>
      </c>
      <c r="C18" s="32">
        <v>1</v>
      </c>
      <c r="D18" s="16">
        <v>61</v>
      </c>
      <c r="E18" s="36">
        <v>1</v>
      </c>
    </row>
    <row r="19" spans="1:5" s="18" customFormat="1" ht="11.25" customHeight="1" x14ac:dyDescent="0.2">
      <c r="A19" s="24" t="s">
        <v>14</v>
      </c>
      <c r="B19" s="25">
        <v>0</v>
      </c>
      <c r="C19" s="33">
        <v>0</v>
      </c>
      <c r="D19" s="25">
        <v>0</v>
      </c>
      <c r="E19" s="37">
        <v>0</v>
      </c>
    </row>
    <row r="20" spans="1:5" s="21" customFormat="1" ht="11.25" customHeight="1" x14ac:dyDescent="0.2">
      <c r="A20" s="92"/>
      <c r="B20" s="92"/>
      <c r="C20" s="92"/>
      <c r="D20" s="92"/>
      <c r="E20" s="92"/>
    </row>
    <row r="21" spans="1:5" s="21" customFormat="1" ht="11.25" customHeight="1" x14ac:dyDescent="0.2">
      <c r="A21" s="22" t="s">
        <v>15</v>
      </c>
      <c r="B21" s="38">
        <v>2892</v>
      </c>
      <c r="C21" s="39">
        <v>100</v>
      </c>
      <c r="D21" s="38">
        <v>10130</v>
      </c>
      <c r="E21" s="39">
        <v>100</v>
      </c>
    </row>
    <row r="22" spans="1:5" s="18" customFormat="1" ht="11.25" customHeight="1" x14ac:dyDescent="0.2">
      <c r="A22" s="26" t="s">
        <v>16</v>
      </c>
      <c r="B22" s="16">
        <v>460</v>
      </c>
      <c r="C22" s="40">
        <v>16</v>
      </c>
      <c r="D22" s="16">
        <v>6091</v>
      </c>
      <c r="E22" s="36">
        <v>60</v>
      </c>
    </row>
    <row r="23" spans="1:5" s="18" customFormat="1" ht="11.25" customHeight="1" x14ac:dyDescent="0.2">
      <c r="A23" s="26" t="s">
        <v>17</v>
      </c>
      <c r="B23" s="16">
        <v>1579</v>
      </c>
      <c r="C23" s="40">
        <v>55</v>
      </c>
      <c r="D23" s="16">
        <v>3136</v>
      </c>
      <c r="E23" s="36">
        <v>31</v>
      </c>
    </row>
    <row r="24" spans="1:5" s="18" customFormat="1" ht="11.25" customHeight="1" x14ac:dyDescent="0.2">
      <c r="A24" s="26" t="s">
        <v>18</v>
      </c>
      <c r="B24" s="16">
        <v>478</v>
      </c>
      <c r="C24" s="40">
        <v>17</v>
      </c>
      <c r="D24" s="16">
        <v>514</v>
      </c>
      <c r="E24" s="36">
        <v>5</v>
      </c>
    </row>
    <row r="25" spans="1:5" s="18" customFormat="1" ht="11.25" customHeight="1" x14ac:dyDescent="0.2">
      <c r="A25" s="26" t="s">
        <v>19</v>
      </c>
      <c r="B25" s="16">
        <v>240</v>
      </c>
      <c r="C25" s="40">
        <v>8</v>
      </c>
      <c r="D25" s="16">
        <v>247</v>
      </c>
      <c r="E25" s="36">
        <v>2</v>
      </c>
    </row>
    <row r="26" spans="1:5" s="18" customFormat="1" ht="11.25" customHeight="1" x14ac:dyDescent="0.2">
      <c r="A26" s="26" t="s">
        <v>20</v>
      </c>
      <c r="B26" s="16">
        <v>126</v>
      </c>
      <c r="C26" s="40">
        <v>4</v>
      </c>
      <c r="D26" s="16">
        <v>133</v>
      </c>
      <c r="E26" s="36">
        <v>1</v>
      </c>
    </row>
    <row r="27" spans="1:5" s="18" customFormat="1" ht="11.25" customHeight="1" x14ac:dyDescent="0.2">
      <c r="A27" s="27" t="s">
        <v>21</v>
      </c>
      <c r="B27" s="19">
        <v>9</v>
      </c>
      <c r="C27" s="41">
        <v>0</v>
      </c>
      <c r="D27" s="19">
        <v>9</v>
      </c>
      <c r="E27" s="37">
        <v>0</v>
      </c>
    </row>
    <row r="28" spans="1:5" s="21" customFormat="1" ht="11.25" customHeight="1" x14ac:dyDescent="0.2">
      <c r="A28" s="93"/>
      <c r="B28" s="93"/>
      <c r="C28" s="93"/>
      <c r="D28" s="93"/>
      <c r="E28" s="93"/>
    </row>
    <row r="29" spans="1:5" s="21" customFormat="1" ht="11.25" customHeight="1" x14ac:dyDescent="0.2">
      <c r="A29" s="22" t="s">
        <v>22</v>
      </c>
      <c r="B29" s="38">
        <v>2892</v>
      </c>
      <c r="C29" s="39">
        <v>100</v>
      </c>
      <c r="D29" s="38">
        <v>10130</v>
      </c>
      <c r="E29" s="39">
        <v>100</v>
      </c>
    </row>
    <row r="30" spans="1:5" s="18" customFormat="1" ht="11.25" customHeight="1" x14ac:dyDescent="0.2">
      <c r="A30" s="26" t="s">
        <v>23</v>
      </c>
      <c r="B30" s="16">
        <v>1566</v>
      </c>
      <c r="C30" s="40">
        <v>54</v>
      </c>
      <c r="D30" s="16">
        <v>5482</v>
      </c>
      <c r="E30" s="36">
        <v>54</v>
      </c>
    </row>
    <row r="31" spans="1:5" s="18" customFormat="1" ht="11.25" customHeight="1" x14ac:dyDescent="0.2">
      <c r="A31" s="26" t="s">
        <v>24</v>
      </c>
      <c r="B31" s="16">
        <v>726</v>
      </c>
      <c r="C31" s="40">
        <v>25</v>
      </c>
      <c r="D31" s="16">
        <v>2405</v>
      </c>
      <c r="E31" s="36">
        <v>24</v>
      </c>
    </row>
    <row r="32" spans="1:5" s="18" customFormat="1" ht="11.25" customHeight="1" x14ac:dyDescent="0.2">
      <c r="A32" s="26" t="s">
        <v>25</v>
      </c>
      <c r="B32" s="16">
        <v>415</v>
      </c>
      <c r="C32" s="40">
        <v>14</v>
      </c>
      <c r="D32" s="16">
        <v>1653</v>
      </c>
      <c r="E32" s="36">
        <v>16</v>
      </c>
    </row>
    <row r="33" spans="1:5" s="18" customFormat="1" ht="11.25" customHeight="1" x14ac:dyDescent="0.2">
      <c r="A33" s="26" t="s">
        <v>26</v>
      </c>
      <c r="B33" s="16">
        <v>28</v>
      </c>
      <c r="C33" s="40">
        <v>1</v>
      </c>
      <c r="D33" s="16">
        <v>110</v>
      </c>
      <c r="E33" s="36">
        <v>1</v>
      </c>
    </row>
    <row r="34" spans="1:5" s="18" customFormat="1" ht="11.25" customHeight="1" x14ac:dyDescent="0.2">
      <c r="A34" s="26" t="s">
        <v>27</v>
      </c>
      <c r="B34" s="16">
        <v>97</v>
      </c>
      <c r="C34" s="40">
        <v>3</v>
      </c>
      <c r="D34" s="16">
        <v>243</v>
      </c>
      <c r="E34" s="36">
        <v>2</v>
      </c>
    </row>
    <row r="35" spans="1:5" s="18" customFormat="1" ht="11.25" customHeight="1" x14ac:dyDescent="0.2">
      <c r="A35" s="26" t="s">
        <v>28</v>
      </c>
      <c r="B35" s="16">
        <v>60</v>
      </c>
      <c r="C35" s="40">
        <v>2</v>
      </c>
      <c r="D35" s="16">
        <v>236</v>
      </c>
      <c r="E35" s="36">
        <v>2</v>
      </c>
    </row>
    <row r="36" spans="1:5" s="18" customFormat="1" ht="11.25" customHeight="1" x14ac:dyDescent="0.2">
      <c r="A36" s="27" t="s">
        <v>72</v>
      </c>
      <c r="B36" s="19">
        <v>0</v>
      </c>
      <c r="C36" s="41">
        <v>0</v>
      </c>
      <c r="D36" s="19">
        <v>1</v>
      </c>
      <c r="E36" s="37">
        <v>0</v>
      </c>
    </row>
    <row r="37" spans="1:5" s="21" customFormat="1" ht="11.25" customHeight="1" x14ac:dyDescent="0.2">
      <c r="A37" s="93"/>
      <c r="B37" s="93"/>
      <c r="C37" s="93"/>
      <c r="D37" s="93"/>
      <c r="E37" s="93"/>
    </row>
    <row r="38" spans="1:5" s="21" customFormat="1" ht="11.25" customHeight="1" x14ac:dyDescent="0.2">
      <c r="A38" s="22" t="s">
        <v>30</v>
      </c>
      <c r="B38" s="38">
        <v>2892</v>
      </c>
      <c r="C38" s="39">
        <v>100</v>
      </c>
      <c r="D38" s="38">
        <v>10130</v>
      </c>
      <c r="E38" s="39">
        <v>100</v>
      </c>
    </row>
    <row r="39" spans="1:5" s="18" customFormat="1" ht="11.25" customHeight="1" x14ac:dyDescent="0.2">
      <c r="A39" s="26" t="s">
        <v>31</v>
      </c>
      <c r="B39" s="16">
        <v>0</v>
      </c>
      <c r="C39" s="40">
        <v>0</v>
      </c>
      <c r="D39" s="16">
        <v>0</v>
      </c>
      <c r="E39" s="36">
        <v>0</v>
      </c>
    </row>
    <row r="40" spans="1:5" s="18" customFormat="1" ht="11.25" customHeight="1" x14ac:dyDescent="0.2">
      <c r="A40" s="26" t="s">
        <v>32</v>
      </c>
      <c r="B40" s="16">
        <v>0</v>
      </c>
      <c r="C40" s="40">
        <v>0</v>
      </c>
      <c r="D40" s="16">
        <v>0</v>
      </c>
      <c r="E40" s="36">
        <v>0</v>
      </c>
    </row>
    <row r="41" spans="1:5" s="18" customFormat="1" ht="11.25" customHeight="1" x14ac:dyDescent="0.2">
      <c r="A41" s="26" t="s">
        <v>33</v>
      </c>
      <c r="B41" s="16">
        <v>1156</v>
      </c>
      <c r="C41" s="40">
        <v>40</v>
      </c>
      <c r="D41" s="16">
        <v>3036</v>
      </c>
      <c r="E41" s="36">
        <v>30</v>
      </c>
    </row>
    <row r="42" spans="1:5" s="18" customFormat="1" ht="11.25" customHeight="1" x14ac:dyDescent="0.2">
      <c r="A42" s="27" t="s">
        <v>34</v>
      </c>
      <c r="B42" s="19">
        <v>1736</v>
      </c>
      <c r="C42" s="41">
        <v>60</v>
      </c>
      <c r="D42" s="19">
        <v>7094</v>
      </c>
      <c r="E42" s="37">
        <v>70</v>
      </c>
    </row>
    <row r="43" spans="1:5" s="21" customFormat="1" ht="11.25" customHeight="1" x14ac:dyDescent="0.2">
      <c r="A43" s="92"/>
      <c r="B43" s="92"/>
      <c r="C43" s="92"/>
      <c r="D43" s="92"/>
      <c r="E43" s="92"/>
    </row>
    <row r="44" spans="1:5" s="21" customFormat="1" ht="11.25" customHeight="1" x14ac:dyDescent="0.2">
      <c r="A44" s="22" t="s">
        <v>35</v>
      </c>
      <c r="B44" s="38">
        <v>2892</v>
      </c>
      <c r="C44" s="39">
        <v>100</v>
      </c>
      <c r="D44" s="38">
        <v>10130</v>
      </c>
      <c r="E44" s="39">
        <v>100</v>
      </c>
    </row>
    <row r="45" spans="1:5" s="18" customFormat="1" ht="11.25" customHeight="1" x14ac:dyDescent="0.2">
      <c r="A45" s="26" t="s">
        <v>36</v>
      </c>
      <c r="B45" s="16">
        <v>0</v>
      </c>
      <c r="C45" s="40">
        <v>0</v>
      </c>
      <c r="D45" s="16">
        <v>0</v>
      </c>
      <c r="E45" s="36">
        <v>0</v>
      </c>
    </row>
    <row r="46" spans="1:5" s="18" customFormat="1" ht="11.25" customHeight="1" x14ac:dyDescent="0.2">
      <c r="A46" s="26" t="s">
        <v>37</v>
      </c>
      <c r="B46" s="16">
        <v>1026</v>
      </c>
      <c r="C46" s="40">
        <v>35</v>
      </c>
      <c r="D46" s="16">
        <v>2483</v>
      </c>
      <c r="E46" s="36">
        <v>25</v>
      </c>
    </row>
    <row r="47" spans="1:5" s="18" customFormat="1" ht="11.25" customHeight="1" x14ac:dyDescent="0.2">
      <c r="A47" s="26" t="s">
        <v>38</v>
      </c>
      <c r="B47" s="16">
        <v>1269</v>
      </c>
      <c r="C47" s="40">
        <v>44</v>
      </c>
      <c r="D47" s="16">
        <v>4649</v>
      </c>
      <c r="E47" s="36">
        <v>46</v>
      </c>
    </row>
    <row r="48" spans="1:5" s="18" customFormat="1" ht="11.25" customHeight="1" x14ac:dyDescent="0.2">
      <c r="A48" s="27" t="s">
        <v>39</v>
      </c>
      <c r="B48" s="19">
        <v>597</v>
      </c>
      <c r="C48" s="41">
        <v>21</v>
      </c>
      <c r="D48" s="19">
        <v>2998</v>
      </c>
      <c r="E48" s="37">
        <v>30</v>
      </c>
    </row>
    <row r="49" spans="1:5" s="28" customFormat="1" ht="5.25" customHeight="1" x14ac:dyDescent="0.15">
      <c r="A49" s="80"/>
      <c r="B49" s="80"/>
      <c r="C49" s="80"/>
      <c r="D49" s="80"/>
      <c r="E49" s="80"/>
    </row>
    <row r="50" spans="1:5" s="29" customFormat="1" ht="21" customHeight="1" x14ac:dyDescent="0.15">
      <c r="A50" s="95" t="s">
        <v>40</v>
      </c>
      <c r="B50" s="95"/>
      <c r="C50" s="95"/>
      <c r="D50" s="95"/>
      <c r="E50" s="95"/>
    </row>
    <row r="51" spans="1:5" s="28" customFormat="1" ht="5.25" customHeight="1" x14ac:dyDescent="0.15">
      <c r="A51" s="80"/>
      <c r="B51" s="80"/>
      <c r="C51" s="80"/>
      <c r="D51" s="80"/>
      <c r="E51" s="80"/>
    </row>
    <row r="52" spans="1:5" s="30" customFormat="1" ht="11.25" customHeight="1" x14ac:dyDescent="0.2">
      <c r="A52" s="96" t="s">
        <v>45</v>
      </c>
      <c r="B52" s="96"/>
      <c r="C52" s="96"/>
      <c r="D52" s="96"/>
      <c r="E52" s="96"/>
    </row>
    <row r="53" spans="1:5" s="30" customFormat="1" ht="11.25" customHeight="1" x14ac:dyDescent="0.2">
      <c r="A53" s="94" t="s">
        <v>64</v>
      </c>
      <c r="B53" s="94"/>
      <c r="C53" s="94"/>
      <c r="D53" s="94"/>
      <c r="E53" s="94"/>
    </row>
  </sheetData>
  <mergeCells count="19">
    <mergeCell ref="A51:E51"/>
    <mergeCell ref="A52:E52"/>
    <mergeCell ref="A53:E53"/>
    <mergeCell ref="A37:E37"/>
    <mergeCell ref="A43:E43"/>
    <mergeCell ref="A49:E49"/>
    <mergeCell ref="A50:E50"/>
    <mergeCell ref="A12:E12"/>
    <mergeCell ref="A20:E20"/>
    <mergeCell ref="A28:E28"/>
    <mergeCell ref="B5:C5"/>
    <mergeCell ref="D5:E5"/>
    <mergeCell ref="B6:C6"/>
    <mergeCell ref="D6:E6"/>
    <mergeCell ref="A1:E1"/>
    <mergeCell ref="A2:E2"/>
    <mergeCell ref="A3:E3"/>
    <mergeCell ref="A4:E4"/>
    <mergeCell ref="A7:E7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E53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5" s="1" customFormat="1" ht="15" customHeight="1" x14ac:dyDescent="0.2">
      <c r="A1" s="84"/>
      <c r="B1" s="84"/>
      <c r="C1" s="84"/>
      <c r="D1" s="84"/>
      <c r="E1" s="84"/>
    </row>
    <row r="2" spans="1:5" s="2" customFormat="1" ht="40.5" customHeight="1" x14ac:dyDescent="0.2">
      <c r="A2" s="85" t="s">
        <v>46</v>
      </c>
      <c r="B2" s="85"/>
      <c r="C2" s="85"/>
      <c r="D2" s="85"/>
      <c r="E2" s="85"/>
    </row>
    <row r="3" spans="1:5" s="3" customFormat="1" ht="15" customHeight="1" x14ac:dyDescent="0.25">
      <c r="A3" s="86"/>
      <c r="B3" s="86"/>
      <c r="C3" s="86"/>
      <c r="D3" s="86"/>
      <c r="E3" s="86"/>
    </row>
    <row r="4" spans="1:5" s="3" customFormat="1" ht="15" customHeight="1" x14ac:dyDescent="0.25">
      <c r="A4" s="86"/>
      <c r="B4" s="86"/>
      <c r="C4" s="86"/>
      <c r="D4" s="86"/>
      <c r="E4" s="86"/>
    </row>
    <row r="5" spans="1:5" s="4" customFormat="1" ht="12" customHeight="1" x14ac:dyDescent="0.2">
      <c r="A5" s="5"/>
      <c r="B5" s="87" t="s">
        <v>1</v>
      </c>
      <c r="C5" s="88"/>
      <c r="D5" s="87" t="s">
        <v>2</v>
      </c>
      <c r="E5" s="88"/>
    </row>
    <row r="6" spans="1:5" s="4" customFormat="1" ht="13.5" customHeight="1" x14ac:dyDescent="0.2">
      <c r="A6" s="6"/>
      <c r="B6" s="89"/>
      <c r="C6" s="79"/>
      <c r="D6" s="89"/>
      <c r="E6" s="79"/>
    </row>
    <row r="7" spans="1:5" s="4" customFormat="1" ht="13.5" customHeight="1" x14ac:dyDescent="0.2">
      <c r="A7" s="79"/>
      <c r="B7" s="79"/>
      <c r="C7" s="79"/>
      <c r="D7" s="79"/>
      <c r="E7" s="79"/>
    </row>
    <row r="8" spans="1:5" s="7" customFormat="1" ht="12" customHeight="1" x14ac:dyDescent="0.2">
      <c r="A8" s="8"/>
      <c r="B8" s="9" t="s">
        <v>3</v>
      </c>
      <c r="C8" s="9" t="s">
        <v>4</v>
      </c>
      <c r="D8" s="9" t="s">
        <v>3</v>
      </c>
      <c r="E8" s="9" t="s">
        <v>4</v>
      </c>
    </row>
    <row r="9" spans="1:5" s="10" customFormat="1" ht="12" customHeight="1" x14ac:dyDescent="0.2">
      <c r="A9" s="11" t="s">
        <v>5</v>
      </c>
      <c r="B9" s="12">
        <v>2928</v>
      </c>
      <c r="C9" s="13">
        <v>100</v>
      </c>
      <c r="D9" s="12">
        <v>10326</v>
      </c>
      <c r="E9" s="13">
        <v>100</v>
      </c>
    </row>
    <row r="10" spans="1:5" s="14" customFormat="1" ht="11.25" customHeight="1" x14ac:dyDescent="0.2">
      <c r="A10" s="15" t="s">
        <v>6</v>
      </c>
      <c r="B10" s="16">
        <v>2076</v>
      </c>
      <c r="C10" s="32">
        <f>B10*100/$B$9</f>
        <v>70.901639344262293</v>
      </c>
      <c r="D10" s="16">
        <v>5650</v>
      </c>
      <c r="E10" s="17">
        <f>D10*100/$D$9</f>
        <v>54.7162502421073</v>
      </c>
    </row>
    <row r="11" spans="1:5" s="14" customFormat="1" ht="11.25" customHeight="1" x14ac:dyDescent="0.2">
      <c r="A11" s="18" t="s">
        <v>7</v>
      </c>
      <c r="B11" s="19">
        <v>852</v>
      </c>
      <c r="C11" s="33">
        <f>B11*100/$B$9</f>
        <v>29.098360655737704</v>
      </c>
      <c r="D11" s="19">
        <v>4676</v>
      </c>
      <c r="E11" s="20">
        <f>D11*100/$D$9</f>
        <v>45.2837497578927</v>
      </c>
    </row>
    <row r="12" spans="1:5" s="21" customFormat="1" ht="11.25" customHeight="1" x14ac:dyDescent="0.2">
      <c r="A12" s="92"/>
      <c r="B12" s="92"/>
      <c r="C12" s="92"/>
      <c r="D12" s="92"/>
      <c r="E12" s="92"/>
    </row>
    <row r="13" spans="1:5" s="21" customFormat="1" ht="11.25" customHeight="1" x14ac:dyDescent="0.2">
      <c r="A13" s="22" t="s">
        <v>8</v>
      </c>
      <c r="B13" s="34">
        <v>2928</v>
      </c>
      <c r="C13" s="35">
        <v>100</v>
      </c>
      <c r="D13" s="34">
        <v>10326</v>
      </c>
      <c r="E13" s="35">
        <v>100</v>
      </c>
    </row>
    <row r="14" spans="1:5" s="18" customFormat="1" ht="11.25" customHeight="1" x14ac:dyDescent="0.2">
      <c r="A14" s="23" t="s">
        <v>9</v>
      </c>
      <c r="B14" s="16">
        <v>117</v>
      </c>
      <c r="C14" s="32">
        <f t="shared" ref="C14:C19" si="0">B14*100/$B$13</f>
        <v>3.9959016393442623</v>
      </c>
      <c r="D14" s="16">
        <v>5820</v>
      </c>
      <c r="E14" s="36">
        <f t="shared" ref="E14:E19" si="1">D14*100/$D$13</f>
        <v>56.362579895409645</v>
      </c>
    </row>
    <row r="15" spans="1:5" s="18" customFormat="1" ht="11.25" customHeight="1" x14ac:dyDescent="0.2">
      <c r="A15" s="23" t="s">
        <v>10</v>
      </c>
      <c r="B15" s="16">
        <v>953</v>
      </c>
      <c r="C15" s="32">
        <f t="shared" si="0"/>
        <v>32.547814207650276</v>
      </c>
      <c r="D15" s="16">
        <v>1599</v>
      </c>
      <c r="E15" s="36">
        <f t="shared" si="1"/>
        <v>15.485183033120279</v>
      </c>
    </row>
    <row r="16" spans="1:5" s="18" customFormat="1" ht="11.25" customHeight="1" x14ac:dyDescent="0.2">
      <c r="A16" s="23" t="s">
        <v>11</v>
      </c>
      <c r="B16" s="16">
        <v>1442</v>
      </c>
      <c r="C16" s="32">
        <f t="shared" si="0"/>
        <v>49.248633879781423</v>
      </c>
      <c r="D16" s="16">
        <v>2233</v>
      </c>
      <c r="E16" s="36">
        <f t="shared" si="1"/>
        <v>21.625024210730196</v>
      </c>
    </row>
    <row r="17" spans="1:5" s="18" customFormat="1" ht="11.25" customHeight="1" x14ac:dyDescent="0.2">
      <c r="A17" s="23" t="s">
        <v>12</v>
      </c>
      <c r="B17" s="16">
        <v>382</v>
      </c>
      <c r="C17" s="32">
        <f t="shared" si="0"/>
        <v>13.046448087431694</v>
      </c>
      <c r="D17" s="16">
        <v>620</v>
      </c>
      <c r="E17" s="36">
        <f t="shared" si="1"/>
        <v>6.0042610885144292</v>
      </c>
    </row>
    <row r="18" spans="1:5" s="18" customFormat="1" ht="11.25" customHeight="1" x14ac:dyDescent="0.2">
      <c r="A18" s="23" t="s">
        <v>13</v>
      </c>
      <c r="B18" s="16">
        <v>34</v>
      </c>
      <c r="C18" s="32">
        <f t="shared" si="0"/>
        <v>1.1612021857923498</v>
      </c>
      <c r="D18" s="16">
        <v>54</v>
      </c>
      <c r="E18" s="36">
        <f t="shared" si="1"/>
        <v>0.52295177222545031</v>
      </c>
    </row>
    <row r="19" spans="1:5" s="18" customFormat="1" ht="11.25" customHeight="1" x14ac:dyDescent="0.2">
      <c r="A19" s="24" t="s">
        <v>14</v>
      </c>
      <c r="B19" s="25">
        <v>0</v>
      </c>
      <c r="C19" s="33">
        <f t="shared" si="0"/>
        <v>0</v>
      </c>
      <c r="D19" s="25">
        <v>0</v>
      </c>
      <c r="E19" s="37">
        <f t="shared" si="1"/>
        <v>0</v>
      </c>
    </row>
    <row r="20" spans="1:5" s="21" customFormat="1" ht="11.25" customHeight="1" x14ac:dyDescent="0.2">
      <c r="A20" s="92"/>
      <c r="B20" s="92"/>
      <c r="C20" s="92"/>
      <c r="D20" s="92"/>
      <c r="E20" s="92"/>
    </row>
    <row r="21" spans="1:5" s="21" customFormat="1" ht="11.25" customHeight="1" x14ac:dyDescent="0.2">
      <c r="A21" s="22" t="s">
        <v>15</v>
      </c>
      <c r="B21" s="38">
        <v>2928</v>
      </c>
      <c r="C21" s="39">
        <v>100</v>
      </c>
      <c r="D21" s="38">
        <v>10326</v>
      </c>
      <c r="E21" s="39">
        <v>100</v>
      </c>
    </row>
    <row r="22" spans="1:5" s="18" customFormat="1" ht="11.25" customHeight="1" x14ac:dyDescent="0.2">
      <c r="A22" s="26" t="s">
        <v>16</v>
      </c>
      <c r="B22" s="16">
        <v>455</v>
      </c>
      <c r="C22" s="40">
        <f t="shared" ref="C22:C27" si="2">B22*100/$B$21</f>
        <v>15.539617486338798</v>
      </c>
      <c r="D22" s="16">
        <v>6212</v>
      </c>
      <c r="E22" s="36">
        <f t="shared" ref="E22:E27" si="3">D22*100/$D$21</f>
        <v>60.158822390083287</v>
      </c>
    </row>
    <row r="23" spans="1:5" s="18" customFormat="1" ht="11.25" customHeight="1" x14ac:dyDescent="0.2">
      <c r="A23" s="26" t="s">
        <v>17</v>
      </c>
      <c r="B23" s="16">
        <v>1598</v>
      </c>
      <c r="C23" s="40">
        <f t="shared" si="2"/>
        <v>54.576502732240435</v>
      </c>
      <c r="D23" s="16">
        <v>3181</v>
      </c>
      <c r="E23" s="36">
        <f t="shared" si="3"/>
        <v>30.805733100910324</v>
      </c>
    </row>
    <row r="24" spans="1:5" s="18" customFormat="1" ht="11.25" customHeight="1" x14ac:dyDescent="0.2">
      <c r="A24" s="26" t="s">
        <v>18</v>
      </c>
      <c r="B24" s="16">
        <v>482</v>
      </c>
      <c r="C24" s="40">
        <f t="shared" si="2"/>
        <v>16.461748633879782</v>
      </c>
      <c r="D24" s="16">
        <v>525</v>
      </c>
      <c r="E24" s="36">
        <f t="shared" si="3"/>
        <v>5.0842533410807667</v>
      </c>
    </row>
    <row r="25" spans="1:5" s="18" customFormat="1" ht="11.25" customHeight="1" x14ac:dyDescent="0.2">
      <c r="A25" s="26" t="s">
        <v>19</v>
      </c>
      <c r="B25" s="16">
        <v>260</v>
      </c>
      <c r="C25" s="40">
        <f t="shared" si="2"/>
        <v>8.8797814207650276</v>
      </c>
      <c r="D25" s="16">
        <v>269</v>
      </c>
      <c r="E25" s="36">
        <f t="shared" si="3"/>
        <v>2.6050745690490027</v>
      </c>
    </row>
    <row r="26" spans="1:5" s="18" customFormat="1" ht="11.25" customHeight="1" x14ac:dyDescent="0.2">
      <c r="A26" s="26" t="s">
        <v>20</v>
      </c>
      <c r="B26" s="16">
        <v>123</v>
      </c>
      <c r="C26" s="40">
        <f t="shared" si="2"/>
        <v>4.2008196721311473</v>
      </c>
      <c r="D26" s="16">
        <v>129</v>
      </c>
      <c r="E26" s="36">
        <f t="shared" si="3"/>
        <v>1.2492736780941314</v>
      </c>
    </row>
    <row r="27" spans="1:5" s="18" customFormat="1" ht="11.25" customHeight="1" x14ac:dyDescent="0.2">
      <c r="A27" s="27" t="s">
        <v>21</v>
      </c>
      <c r="B27" s="19">
        <v>10</v>
      </c>
      <c r="C27" s="41">
        <f t="shared" si="2"/>
        <v>0.34153005464480873</v>
      </c>
      <c r="D27" s="19">
        <v>10</v>
      </c>
      <c r="E27" s="37">
        <f t="shared" si="3"/>
        <v>9.6842920782490793E-2</v>
      </c>
    </row>
    <row r="28" spans="1:5" s="21" customFormat="1" ht="11.25" customHeight="1" x14ac:dyDescent="0.2">
      <c r="A28" s="93"/>
      <c r="B28" s="93"/>
      <c r="C28" s="93"/>
      <c r="D28" s="93"/>
      <c r="E28" s="93"/>
    </row>
    <row r="29" spans="1:5" s="21" customFormat="1" ht="11.25" customHeight="1" x14ac:dyDescent="0.2">
      <c r="A29" s="22" t="s">
        <v>22</v>
      </c>
      <c r="B29" s="38">
        <v>2928</v>
      </c>
      <c r="C29" s="39">
        <v>100</v>
      </c>
      <c r="D29" s="38">
        <v>10326</v>
      </c>
      <c r="E29" s="39">
        <v>100</v>
      </c>
    </row>
    <row r="30" spans="1:5" s="18" customFormat="1" ht="11.25" customHeight="1" x14ac:dyDescent="0.2">
      <c r="A30" s="26" t="s">
        <v>23</v>
      </c>
      <c r="B30" s="16">
        <v>1554</v>
      </c>
      <c r="C30" s="40">
        <f t="shared" ref="C30:C36" si="4">B30*100/$B$29</f>
        <v>53.07377049180328</v>
      </c>
      <c r="D30" s="16">
        <v>5512</v>
      </c>
      <c r="E30" s="36">
        <f t="shared" ref="E30:E36" si="5">D30*100/$D$29</f>
        <v>53.379817935308928</v>
      </c>
    </row>
    <row r="31" spans="1:5" s="18" customFormat="1" ht="11.25" customHeight="1" x14ac:dyDescent="0.2">
      <c r="A31" s="26" t="s">
        <v>24</v>
      </c>
      <c r="B31" s="16">
        <v>747</v>
      </c>
      <c r="C31" s="40">
        <f t="shared" si="4"/>
        <v>25.512295081967213</v>
      </c>
      <c r="D31" s="16">
        <v>2445</v>
      </c>
      <c r="E31" s="36">
        <f t="shared" si="5"/>
        <v>23.678094131319</v>
      </c>
    </row>
    <row r="32" spans="1:5" s="18" customFormat="1" ht="11.25" customHeight="1" x14ac:dyDescent="0.2">
      <c r="A32" s="26" t="s">
        <v>25</v>
      </c>
      <c r="B32" s="16">
        <v>443</v>
      </c>
      <c r="C32" s="40">
        <f t="shared" si="4"/>
        <v>15.129781420765028</v>
      </c>
      <c r="D32" s="16">
        <v>1764</v>
      </c>
      <c r="E32" s="36">
        <f t="shared" si="5"/>
        <v>17.083091226031378</v>
      </c>
    </row>
    <row r="33" spans="1:5" s="18" customFormat="1" ht="11.25" customHeight="1" x14ac:dyDescent="0.2">
      <c r="A33" s="26" t="s">
        <v>26</v>
      </c>
      <c r="B33" s="16">
        <v>26</v>
      </c>
      <c r="C33" s="40">
        <f t="shared" si="4"/>
        <v>0.88797814207650272</v>
      </c>
      <c r="D33" s="16">
        <v>107</v>
      </c>
      <c r="E33" s="36">
        <f t="shared" si="5"/>
        <v>1.0362192523726517</v>
      </c>
    </row>
    <row r="34" spans="1:5" s="18" customFormat="1" ht="11.25" customHeight="1" x14ac:dyDescent="0.2">
      <c r="A34" s="26" t="s">
        <v>27</v>
      </c>
      <c r="B34" s="16">
        <v>96</v>
      </c>
      <c r="C34" s="40">
        <f t="shared" si="4"/>
        <v>3.278688524590164</v>
      </c>
      <c r="D34" s="16">
        <v>253</v>
      </c>
      <c r="E34" s="36">
        <f t="shared" si="5"/>
        <v>2.4501258957970173</v>
      </c>
    </row>
    <row r="35" spans="1:5" s="18" customFormat="1" ht="11.25" customHeight="1" x14ac:dyDescent="0.2">
      <c r="A35" s="26" t="s">
        <v>28</v>
      </c>
      <c r="B35" s="16">
        <v>62</v>
      </c>
      <c r="C35" s="40">
        <f t="shared" si="4"/>
        <v>2.1174863387978142</v>
      </c>
      <c r="D35" s="16">
        <v>244</v>
      </c>
      <c r="E35" s="36">
        <f t="shared" si="5"/>
        <v>2.3629672670927757</v>
      </c>
    </row>
    <row r="36" spans="1:5" s="18" customFormat="1" ht="11.25" customHeight="1" x14ac:dyDescent="0.2">
      <c r="A36" s="27" t="s">
        <v>72</v>
      </c>
      <c r="B36" s="19">
        <v>0</v>
      </c>
      <c r="C36" s="41">
        <f t="shared" si="4"/>
        <v>0</v>
      </c>
      <c r="D36" s="19">
        <v>1</v>
      </c>
      <c r="E36" s="37">
        <f t="shared" si="5"/>
        <v>9.6842920782490797E-3</v>
      </c>
    </row>
    <row r="37" spans="1:5" s="21" customFormat="1" ht="11.25" customHeight="1" x14ac:dyDescent="0.2">
      <c r="A37" s="93"/>
      <c r="B37" s="93"/>
      <c r="C37" s="93"/>
      <c r="D37" s="93"/>
      <c r="E37" s="93"/>
    </row>
    <row r="38" spans="1:5" s="21" customFormat="1" ht="11.25" customHeight="1" x14ac:dyDescent="0.2">
      <c r="A38" s="22" t="s">
        <v>30</v>
      </c>
      <c r="B38" s="38">
        <v>2928</v>
      </c>
      <c r="C38" s="39">
        <v>100</v>
      </c>
      <c r="D38" s="38">
        <v>10326</v>
      </c>
      <c r="E38" s="39">
        <v>100</v>
      </c>
    </row>
    <row r="39" spans="1:5" s="18" customFormat="1" ht="11.25" customHeight="1" x14ac:dyDescent="0.2">
      <c r="A39" s="26" t="s">
        <v>31</v>
      </c>
      <c r="B39" s="16">
        <v>0</v>
      </c>
      <c r="C39" s="40">
        <v>0</v>
      </c>
      <c r="D39" s="16">
        <v>0</v>
      </c>
      <c r="E39" s="36">
        <v>0</v>
      </c>
    </row>
    <row r="40" spans="1:5" s="18" customFormat="1" ht="11.25" customHeight="1" x14ac:dyDescent="0.2">
      <c r="A40" s="26" t="s">
        <v>32</v>
      </c>
      <c r="B40" s="16">
        <v>0</v>
      </c>
      <c r="C40" s="40">
        <v>0</v>
      </c>
      <c r="D40" s="16">
        <v>0</v>
      </c>
      <c r="E40" s="36">
        <v>0</v>
      </c>
    </row>
    <row r="41" spans="1:5" s="18" customFormat="1" ht="11.25" customHeight="1" x14ac:dyDescent="0.2">
      <c r="A41" s="26" t="s">
        <v>33</v>
      </c>
      <c r="B41" s="16">
        <v>1163</v>
      </c>
      <c r="C41" s="40">
        <f>B41*100/$B$38</f>
        <v>39.719945355191257</v>
      </c>
      <c r="D41" s="16">
        <v>3092</v>
      </c>
      <c r="E41" s="36">
        <f>D41*100/$D$38</f>
        <v>29.943831105946156</v>
      </c>
    </row>
    <row r="42" spans="1:5" s="18" customFormat="1" ht="11.25" customHeight="1" x14ac:dyDescent="0.2">
      <c r="A42" s="27" t="s">
        <v>34</v>
      </c>
      <c r="B42" s="19">
        <v>1765</v>
      </c>
      <c r="C42" s="41">
        <f>B42*100/$B$38</f>
        <v>60.280054644808743</v>
      </c>
      <c r="D42" s="19">
        <v>7234</v>
      </c>
      <c r="E42" s="37">
        <f>D42*100/$D$38</f>
        <v>70.05616889405384</v>
      </c>
    </row>
    <row r="43" spans="1:5" s="21" customFormat="1" ht="11.25" customHeight="1" x14ac:dyDescent="0.2">
      <c r="A43" s="92"/>
      <c r="B43" s="92"/>
      <c r="C43" s="92"/>
      <c r="D43" s="92"/>
      <c r="E43" s="92"/>
    </row>
    <row r="44" spans="1:5" s="21" customFormat="1" ht="11.25" customHeight="1" x14ac:dyDescent="0.2">
      <c r="A44" s="22" t="s">
        <v>35</v>
      </c>
      <c r="B44" s="38">
        <v>2928</v>
      </c>
      <c r="C44" s="39">
        <v>100</v>
      </c>
      <c r="D44" s="38">
        <v>10326</v>
      </c>
      <c r="E44" s="39">
        <v>100</v>
      </c>
    </row>
    <row r="45" spans="1:5" s="18" customFormat="1" ht="11.25" customHeight="1" x14ac:dyDescent="0.2">
      <c r="A45" s="26" t="s">
        <v>36</v>
      </c>
      <c r="B45" s="16">
        <v>0</v>
      </c>
      <c r="C45" s="40">
        <v>0</v>
      </c>
      <c r="D45" s="16">
        <v>0</v>
      </c>
      <c r="E45" s="36">
        <v>0</v>
      </c>
    </row>
    <row r="46" spans="1:5" s="18" customFormat="1" ht="11.25" customHeight="1" x14ac:dyDescent="0.2">
      <c r="A46" s="26" t="s">
        <v>37</v>
      </c>
      <c r="B46" s="16">
        <v>1004</v>
      </c>
      <c r="C46" s="40">
        <f>B46*100/$B$44</f>
        <v>34.289617486338798</v>
      </c>
      <c r="D46" s="16">
        <v>2436</v>
      </c>
      <c r="E46" s="36">
        <f>D46*100/$D$44</f>
        <v>23.590935502614759</v>
      </c>
    </row>
    <row r="47" spans="1:5" s="18" customFormat="1" ht="11.25" customHeight="1" x14ac:dyDescent="0.2">
      <c r="A47" s="26" t="s">
        <v>38</v>
      </c>
      <c r="B47" s="16">
        <v>1311</v>
      </c>
      <c r="C47" s="40">
        <f>B47*100/$B$44</f>
        <v>44.774590163934427</v>
      </c>
      <c r="D47" s="16">
        <v>4804</v>
      </c>
      <c r="E47" s="36">
        <f>D47*100/$D$44</f>
        <v>46.523339143908579</v>
      </c>
    </row>
    <row r="48" spans="1:5" s="18" customFormat="1" ht="11.25" customHeight="1" x14ac:dyDescent="0.2">
      <c r="A48" s="27" t="s">
        <v>39</v>
      </c>
      <c r="B48" s="19">
        <v>613</v>
      </c>
      <c r="C48" s="41">
        <f>B48*100/$B$44</f>
        <v>20.935792349726775</v>
      </c>
      <c r="D48" s="19">
        <v>3086</v>
      </c>
      <c r="E48" s="37">
        <f>D48*100/$D$44</f>
        <v>29.885725353476662</v>
      </c>
    </row>
    <row r="49" spans="1:5" s="28" customFormat="1" ht="5.25" customHeight="1" x14ac:dyDescent="0.15">
      <c r="A49" s="80"/>
      <c r="B49" s="80"/>
      <c r="C49" s="80"/>
      <c r="D49" s="80"/>
      <c r="E49" s="80"/>
    </row>
    <row r="50" spans="1:5" s="29" customFormat="1" ht="21" customHeight="1" x14ac:dyDescent="0.15">
      <c r="A50" s="95" t="s">
        <v>40</v>
      </c>
      <c r="B50" s="95"/>
      <c r="C50" s="95"/>
      <c r="D50" s="95"/>
      <c r="E50" s="95"/>
    </row>
    <row r="51" spans="1:5" s="28" customFormat="1" ht="5.25" customHeight="1" x14ac:dyDescent="0.15">
      <c r="A51" s="80"/>
      <c r="B51" s="80"/>
      <c r="C51" s="80"/>
      <c r="D51" s="80"/>
      <c r="E51" s="80"/>
    </row>
    <row r="52" spans="1:5" s="30" customFormat="1" ht="11.25" customHeight="1" x14ac:dyDescent="0.2">
      <c r="A52" s="96" t="s">
        <v>45</v>
      </c>
      <c r="B52" s="96"/>
      <c r="C52" s="96"/>
      <c r="D52" s="96"/>
      <c r="E52" s="96"/>
    </row>
    <row r="53" spans="1:5" s="30" customFormat="1" ht="11.25" customHeight="1" x14ac:dyDescent="0.2">
      <c r="A53" s="94" t="s">
        <v>64</v>
      </c>
      <c r="B53" s="94"/>
      <c r="C53" s="94"/>
      <c r="D53" s="94"/>
      <c r="E53" s="94"/>
    </row>
  </sheetData>
  <mergeCells count="19">
    <mergeCell ref="A51:E51"/>
    <mergeCell ref="A52:E52"/>
    <mergeCell ref="A53:E53"/>
    <mergeCell ref="A37:E37"/>
    <mergeCell ref="A43:E43"/>
    <mergeCell ref="A49:E49"/>
    <mergeCell ref="A50:E50"/>
    <mergeCell ref="A12:E12"/>
    <mergeCell ref="A20:E20"/>
    <mergeCell ref="A28:E28"/>
    <mergeCell ref="B5:C5"/>
    <mergeCell ref="D5:E5"/>
    <mergeCell ref="B6:C6"/>
    <mergeCell ref="D6:E6"/>
    <mergeCell ref="A1:E1"/>
    <mergeCell ref="A2:E2"/>
    <mergeCell ref="A3:E3"/>
    <mergeCell ref="A4:E4"/>
    <mergeCell ref="A7:E7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E53"/>
  <sheetViews>
    <sheetView zoomScaleNormal="100"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5" s="1" customFormat="1" x14ac:dyDescent="0.2">
      <c r="A1" s="84"/>
      <c r="B1" s="84"/>
      <c r="C1" s="84"/>
      <c r="D1" s="84"/>
      <c r="E1" s="84"/>
    </row>
    <row r="2" spans="1:5" s="48" customFormat="1" ht="27.75" customHeight="1" x14ac:dyDescent="0.2">
      <c r="A2" s="97" t="s">
        <v>47</v>
      </c>
      <c r="B2" s="97"/>
      <c r="C2" s="97"/>
      <c r="D2" s="97"/>
      <c r="E2" s="97"/>
    </row>
    <row r="3" spans="1:5" s="3" customFormat="1" ht="15" customHeight="1" x14ac:dyDescent="0.25">
      <c r="A3" s="86"/>
      <c r="B3" s="86"/>
      <c r="C3" s="86"/>
      <c r="D3" s="86"/>
      <c r="E3" s="86"/>
    </row>
    <row r="4" spans="1:5" s="3" customFormat="1" ht="15" customHeight="1" x14ac:dyDescent="0.25">
      <c r="A4" s="86"/>
      <c r="B4" s="86"/>
      <c r="C4" s="86"/>
      <c r="D4" s="86"/>
      <c r="E4" s="86"/>
    </row>
    <row r="5" spans="1:5" s="4" customFormat="1" ht="12" customHeight="1" x14ac:dyDescent="0.2">
      <c r="A5" s="5"/>
      <c r="B5" s="87" t="s">
        <v>1</v>
      </c>
      <c r="C5" s="88"/>
      <c r="D5" s="87" t="s">
        <v>2</v>
      </c>
      <c r="E5" s="88"/>
    </row>
    <row r="6" spans="1:5" s="4" customFormat="1" ht="13.5" customHeight="1" x14ac:dyDescent="0.2">
      <c r="A6" s="6"/>
      <c r="B6" s="89"/>
      <c r="C6" s="79"/>
      <c r="D6" s="89"/>
      <c r="E6" s="79"/>
    </row>
    <row r="7" spans="1:5" s="4" customFormat="1" ht="13.5" customHeight="1" x14ac:dyDescent="0.2">
      <c r="A7" s="79"/>
      <c r="B7" s="79"/>
      <c r="C7" s="79"/>
      <c r="D7" s="79"/>
      <c r="E7" s="79"/>
    </row>
    <row r="8" spans="1:5" s="7" customFormat="1" ht="12" customHeight="1" x14ac:dyDescent="0.2">
      <c r="A8" s="8"/>
      <c r="B8" s="9" t="s">
        <v>3</v>
      </c>
      <c r="C8" s="9" t="s">
        <v>4</v>
      </c>
      <c r="D8" s="9" t="s">
        <v>3</v>
      </c>
      <c r="E8" s="9" t="s">
        <v>4</v>
      </c>
    </row>
    <row r="9" spans="1:5" s="10" customFormat="1" ht="12" customHeight="1" x14ac:dyDescent="0.2">
      <c r="A9" s="11" t="s">
        <v>5</v>
      </c>
      <c r="B9" s="12">
        <v>3057</v>
      </c>
      <c r="C9" s="13">
        <v>100</v>
      </c>
      <c r="D9" s="12">
        <f>+D10+D11</f>
        <v>10766</v>
      </c>
      <c r="E9" s="13">
        <v>100</v>
      </c>
    </row>
    <row r="10" spans="1:5" s="14" customFormat="1" ht="11.25" customHeight="1" x14ac:dyDescent="0.2">
      <c r="A10" s="15" t="s">
        <v>6</v>
      </c>
      <c r="B10" s="16">
        <v>2183</v>
      </c>
      <c r="C10" s="32">
        <f>+B10/B9*100</f>
        <v>71.409878966306835</v>
      </c>
      <c r="D10" s="16">
        <v>5918</v>
      </c>
      <c r="E10" s="17">
        <f>+D10/D9*100</f>
        <v>54.969347947241317</v>
      </c>
    </row>
    <row r="11" spans="1:5" s="14" customFormat="1" ht="11.25" customHeight="1" x14ac:dyDescent="0.2">
      <c r="A11" s="18" t="s">
        <v>7</v>
      </c>
      <c r="B11" s="19">
        <v>874</v>
      </c>
      <c r="C11" s="33">
        <f>+B11/B9*100</f>
        <v>28.590121033693162</v>
      </c>
      <c r="D11" s="19">
        <v>4848</v>
      </c>
      <c r="E11" s="20">
        <f>+D11/D9*100</f>
        <v>45.030652052758683</v>
      </c>
    </row>
    <row r="12" spans="1:5" s="21" customFormat="1" ht="11.25" customHeight="1" x14ac:dyDescent="0.2">
      <c r="A12" s="98"/>
      <c r="B12" s="98"/>
      <c r="C12" s="98"/>
      <c r="D12" s="98"/>
      <c r="E12" s="98"/>
    </row>
    <row r="13" spans="1:5" s="21" customFormat="1" ht="11.25" customHeight="1" x14ac:dyDescent="0.2">
      <c r="A13" s="22" t="s">
        <v>8</v>
      </c>
      <c r="B13" s="34">
        <f>SUM(B14:B19)</f>
        <v>3057</v>
      </c>
      <c r="C13" s="35">
        <v>100</v>
      </c>
      <c r="D13" s="34">
        <f>SUM(D14:D19)</f>
        <v>10766</v>
      </c>
      <c r="E13" s="35">
        <v>100</v>
      </c>
    </row>
    <row r="14" spans="1:5" s="18" customFormat="1" ht="11.25" customHeight="1" x14ac:dyDescent="0.2">
      <c r="A14" s="23" t="s">
        <v>9</v>
      </c>
      <c r="B14" s="16">
        <v>137</v>
      </c>
      <c r="C14" s="32">
        <f>+B14/B13*100</f>
        <v>4.4815178279358845</v>
      </c>
      <c r="D14" s="16">
        <v>6083</v>
      </c>
      <c r="E14" s="36">
        <f>+D14/D13*100</f>
        <v>56.50195058517555</v>
      </c>
    </row>
    <row r="15" spans="1:5" s="18" customFormat="1" ht="11.25" customHeight="1" x14ac:dyDescent="0.2">
      <c r="A15" s="23" t="s">
        <v>10</v>
      </c>
      <c r="B15" s="16">
        <v>1022</v>
      </c>
      <c r="C15" s="32">
        <f>+B15/B13*100</f>
        <v>33.431468760222437</v>
      </c>
      <c r="D15" s="16">
        <v>1717</v>
      </c>
      <c r="E15" s="36">
        <f>+D15/D13*100</f>
        <v>15.948355935352035</v>
      </c>
    </row>
    <row r="16" spans="1:5" s="18" customFormat="1" ht="11.25" customHeight="1" x14ac:dyDescent="0.2">
      <c r="A16" s="23" t="s">
        <v>11</v>
      </c>
      <c r="B16" s="16">
        <v>1515</v>
      </c>
      <c r="C16" s="32">
        <f>+B16/B13*100</f>
        <v>49.558390578999017</v>
      </c>
      <c r="D16" s="16">
        <v>2333</v>
      </c>
      <c r="E16" s="36">
        <f>+D16/D13*100</f>
        <v>21.67007245030652</v>
      </c>
    </row>
    <row r="17" spans="1:5" s="18" customFormat="1" ht="11.25" customHeight="1" x14ac:dyDescent="0.2">
      <c r="A17" s="23" t="s">
        <v>12</v>
      </c>
      <c r="B17" s="16">
        <v>345</v>
      </c>
      <c r="C17" s="32">
        <f>+B17/B13*100</f>
        <v>11.285574092247302</v>
      </c>
      <c r="D17" s="16">
        <v>580</v>
      </c>
      <c r="E17" s="36">
        <f>+D17/D13*100</f>
        <v>5.3873304848597439</v>
      </c>
    </row>
    <row r="18" spans="1:5" s="18" customFormat="1" ht="11.25" customHeight="1" x14ac:dyDescent="0.2">
      <c r="A18" s="23" t="s">
        <v>13</v>
      </c>
      <c r="B18" s="16">
        <v>37</v>
      </c>
      <c r="C18" s="32">
        <f>+B18/B13*100</f>
        <v>1.2103369316323191</v>
      </c>
      <c r="D18" s="16">
        <v>51</v>
      </c>
      <c r="E18" s="36">
        <f>+D18/D13*100</f>
        <v>0.47371354263421883</v>
      </c>
    </row>
    <row r="19" spans="1:5" s="18" customFormat="1" ht="11.25" customHeight="1" x14ac:dyDescent="0.2">
      <c r="A19" s="24" t="s">
        <v>14</v>
      </c>
      <c r="B19" s="25">
        <v>1</v>
      </c>
      <c r="C19" s="33">
        <f>+B19/B13*100</f>
        <v>3.271180896303566E-2</v>
      </c>
      <c r="D19" s="25">
        <v>2</v>
      </c>
      <c r="E19" s="37">
        <f>+D19/D13*100</f>
        <v>1.857700167193015E-2</v>
      </c>
    </row>
    <row r="20" spans="1:5" s="21" customFormat="1" ht="11.25" customHeight="1" x14ac:dyDescent="0.2">
      <c r="A20" s="98"/>
      <c r="B20" s="98"/>
      <c r="C20" s="98"/>
      <c r="D20" s="98"/>
      <c r="E20" s="98"/>
    </row>
    <row r="21" spans="1:5" s="21" customFormat="1" ht="11.25" customHeight="1" x14ac:dyDescent="0.2">
      <c r="A21" s="22" t="s">
        <v>15</v>
      </c>
      <c r="B21" s="38">
        <f>SUM(B22:B27)</f>
        <v>3057</v>
      </c>
      <c r="C21" s="39">
        <v>100</v>
      </c>
      <c r="D21" s="38">
        <f>SUM(D22:D27)</f>
        <v>10766</v>
      </c>
      <c r="E21" s="39">
        <v>100</v>
      </c>
    </row>
    <row r="22" spans="1:5" s="18" customFormat="1" ht="11.25" customHeight="1" x14ac:dyDescent="0.2">
      <c r="A22" s="26" t="s">
        <v>16</v>
      </c>
      <c r="B22" s="16">
        <v>466</v>
      </c>
      <c r="C22" s="40">
        <f>+B22/B21*100</f>
        <v>15.243702976774614</v>
      </c>
      <c r="D22" s="16">
        <v>6453</v>
      </c>
      <c r="E22" s="36">
        <f>+D22/D21*100</f>
        <v>59.938695894482628</v>
      </c>
    </row>
    <row r="23" spans="1:5" s="18" customFormat="1" ht="11.25" customHeight="1" x14ac:dyDescent="0.2">
      <c r="A23" s="26" t="s">
        <v>17</v>
      </c>
      <c r="B23" s="16">
        <v>1699</v>
      </c>
      <c r="C23" s="40">
        <f>+B23/B21*100</f>
        <v>55.577363428197579</v>
      </c>
      <c r="D23" s="16">
        <v>3369</v>
      </c>
      <c r="E23" s="36">
        <f>+D23/D21*100</f>
        <v>31.292959316366336</v>
      </c>
    </row>
    <row r="24" spans="1:5" s="18" customFormat="1" ht="11.25" customHeight="1" x14ac:dyDescent="0.2">
      <c r="A24" s="26" t="s">
        <v>18</v>
      </c>
      <c r="B24" s="16">
        <v>487</v>
      </c>
      <c r="C24" s="40">
        <f>+B24/B21*100</f>
        <v>15.930650964998364</v>
      </c>
      <c r="D24" s="16">
        <v>522</v>
      </c>
      <c r="E24" s="36">
        <f>+D24/D21*100</f>
        <v>4.8485974363737689</v>
      </c>
    </row>
    <row r="25" spans="1:5" s="18" customFormat="1" ht="11.25" customHeight="1" x14ac:dyDescent="0.2">
      <c r="A25" s="26" t="s">
        <v>19</v>
      </c>
      <c r="B25" s="16">
        <v>243</v>
      </c>
      <c r="C25" s="40">
        <f>+B25/B21*100</f>
        <v>7.9489695780176648</v>
      </c>
      <c r="D25" s="16">
        <v>253</v>
      </c>
      <c r="E25" s="36">
        <f>+D25/D21*100</f>
        <v>2.3499907114991641</v>
      </c>
    </row>
    <row r="26" spans="1:5" s="18" customFormat="1" ht="11.25" customHeight="1" x14ac:dyDescent="0.2">
      <c r="A26" s="26" t="s">
        <v>20</v>
      </c>
      <c r="B26" s="16">
        <v>155</v>
      </c>
      <c r="C26" s="40">
        <f>+B26/B21*100</f>
        <v>5.0703303892705271</v>
      </c>
      <c r="D26" s="16">
        <v>162</v>
      </c>
      <c r="E26" s="36">
        <f>+D26/D21*100</f>
        <v>1.5047371354263421</v>
      </c>
    </row>
    <row r="27" spans="1:5" s="18" customFormat="1" ht="11.25" customHeight="1" x14ac:dyDescent="0.2">
      <c r="A27" s="27" t="s">
        <v>21</v>
      </c>
      <c r="B27" s="19">
        <v>7</v>
      </c>
      <c r="C27" s="41">
        <f>+B27/B21*100</f>
        <v>0.22898266274124962</v>
      </c>
      <c r="D27" s="19">
        <v>7</v>
      </c>
      <c r="E27" s="37">
        <f>+D27/D21*100</f>
        <v>6.5019505851755532E-2</v>
      </c>
    </row>
    <row r="28" spans="1:5" s="21" customFormat="1" ht="11.25" customHeight="1" x14ac:dyDescent="0.2">
      <c r="A28" s="99"/>
      <c r="B28" s="99"/>
      <c r="C28" s="99"/>
      <c r="D28" s="99"/>
      <c r="E28" s="99"/>
    </row>
    <row r="29" spans="1:5" s="21" customFormat="1" ht="11.25" customHeight="1" x14ac:dyDescent="0.2">
      <c r="A29" s="22" t="s">
        <v>22</v>
      </c>
      <c r="B29" s="38">
        <f>SUM(B30:B36)</f>
        <v>3057</v>
      </c>
      <c r="C29" s="39">
        <v>100</v>
      </c>
      <c r="D29" s="38">
        <f>SUM(D30:D36)</f>
        <v>10766</v>
      </c>
      <c r="E29" s="39">
        <v>100</v>
      </c>
    </row>
    <row r="30" spans="1:5" s="18" customFormat="1" ht="11.25" customHeight="1" x14ac:dyDescent="0.2">
      <c r="A30" s="26" t="s">
        <v>23</v>
      </c>
      <c r="B30" s="16">
        <v>1618</v>
      </c>
      <c r="C30" s="40">
        <f>+B30/B29*100</f>
        <v>52.927706902191694</v>
      </c>
      <c r="D30" s="16">
        <v>5654</v>
      </c>
      <c r="E30" s="36">
        <f>+D30/D29*100</f>
        <v>52.517183726546534</v>
      </c>
    </row>
    <row r="31" spans="1:5" s="18" customFormat="1" ht="11.25" customHeight="1" x14ac:dyDescent="0.2">
      <c r="A31" s="26" t="s">
        <v>48</v>
      </c>
      <c r="B31" s="16">
        <v>764</v>
      </c>
      <c r="C31" s="40">
        <f>+B31/B29*100</f>
        <v>24.991822047759239</v>
      </c>
      <c r="D31" s="16">
        <v>2520</v>
      </c>
      <c r="E31" s="36">
        <f>+D31/D29*100</f>
        <v>23.407022106631988</v>
      </c>
    </row>
    <row r="32" spans="1:5" s="18" customFormat="1" ht="11.25" customHeight="1" x14ac:dyDescent="0.2">
      <c r="A32" s="26" t="s">
        <v>25</v>
      </c>
      <c r="B32" s="16">
        <v>489</v>
      </c>
      <c r="C32" s="40">
        <f>+B32/B29*100</f>
        <v>15.996074582924436</v>
      </c>
      <c r="D32" s="16">
        <v>1987</v>
      </c>
      <c r="E32" s="36">
        <f>+D32/D29*100</f>
        <v>18.456251161062603</v>
      </c>
    </row>
    <row r="33" spans="1:5" s="18" customFormat="1" ht="11.25" customHeight="1" x14ac:dyDescent="0.2">
      <c r="A33" s="26" t="s">
        <v>26</v>
      </c>
      <c r="B33" s="16">
        <v>23</v>
      </c>
      <c r="C33" s="40">
        <f>+B33/B29*100</f>
        <v>0.75237160614982013</v>
      </c>
      <c r="D33" s="16">
        <v>103</v>
      </c>
      <c r="E33" s="36">
        <f>+D33/D29*100</f>
        <v>0.95671558610440266</v>
      </c>
    </row>
    <row r="34" spans="1:5" s="18" customFormat="1" ht="11.25" customHeight="1" x14ac:dyDescent="0.2">
      <c r="A34" s="26" t="s">
        <v>27</v>
      </c>
      <c r="B34" s="16">
        <v>103</v>
      </c>
      <c r="C34" s="40">
        <f>+B34/B29*100</f>
        <v>3.3693163231926726</v>
      </c>
      <c r="D34" s="16">
        <v>256</v>
      </c>
      <c r="E34" s="36">
        <f>+D34/D29*100</f>
        <v>2.3778562140070592</v>
      </c>
    </row>
    <row r="35" spans="1:5" s="18" customFormat="1" ht="11.25" customHeight="1" x14ac:dyDescent="0.2">
      <c r="A35" s="26" t="s">
        <v>28</v>
      </c>
      <c r="B35" s="16">
        <v>59</v>
      </c>
      <c r="C35" s="40">
        <f>+B35/B29*100</f>
        <v>1.9299967288191038</v>
      </c>
      <c r="D35" s="16">
        <v>243</v>
      </c>
      <c r="E35" s="36">
        <f>+D35/D29*100</f>
        <v>2.257105703139513</v>
      </c>
    </row>
    <row r="36" spans="1:5" s="18" customFormat="1" ht="11.25" customHeight="1" x14ac:dyDescent="0.2">
      <c r="A36" s="27" t="s">
        <v>72</v>
      </c>
      <c r="B36" s="19">
        <v>1</v>
      </c>
      <c r="C36" s="41">
        <f>+B36/B29*100</f>
        <v>3.271180896303566E-2</v>
      </c>
      <c r="D36" s="19">
        <v>3</v>
      </c>
      <c r="E36" s="37">
        <f>+D36/D29*100</f>
        <v>2.7865502507895226E-2</v>
      </c>
    </row>
    <row r="37" spans="1:5" s="21" customFormat="1" ht="11.25" customHeight="1" x14ac:dyDescent="0.2">
      <c r="A37" s="99"/>
      <c r="B37" s="99"/>
      <c r="C37" s="99"/>
      <c r="D37" s="99"/>
      <c r="E37" s="99"/>
    </row>
    <row r="38" spans="1:5" s="21" customFormat="1" ht="11.25" customHeight="1" x14ac:dyDescent="0.2">
      <c r="A38" s="22" t="s">
        <v>30</v>
      </c>
      <c r="B38" s="38">
        <f>SUM(B39:B42)</f>
        <v>3057</v>
      </c>
      <c r="C38" s="39">
        <v>100</v>
      </c>
      <c r="D38" s="38">
        <f>SUM(D39:D42)</f>
        <v>10766</v>
      </c>
      <c r="E38" s="39">
        <v>100</v>
      </c>
    </row>
    <row r="39" spans="1:5" s="18" customFormat="1" ht="11.25" customHeight="1" x14ac:dyDescent="0.2">
      <c r="A39" s="26" t="s">
        <v>31</v>
      </c>
      <c r="B39" s="16">
        <v>0</v>
      </c>
      <c r="C39" s="40">
        <f>+B39/B38*100</f>
        <v>0</v>
      </c>
      <c r="D39" s="16">
        <v>0</v>
      </c>
      <c r="E39" s="36">
        <v>0</v>
      </c>
    </row>
    <row r="40" spans="1:5" s="18" customFormat="1" ht="11.25" customHeight="1" x14ac:dyDescent="0.2">
      <c r="A40" s="26" t="s">
        <v>32</v>
      </c>
      <c r="B40" s="16">
        <v>0</v>
      </c>
      <c r="C40" s="40">
        <f>+B40/B38*100</f>
        <v>0</v>
      </c>
      <c r="D40" s="16">
        <v>0</v>
      </c>
      <c r="E40" s="36">
        <v>0</v>
      </c>
    </row>
    <row r="41" spans="1:5" s="18" customFormat="1" ht="11.25" customHeight="1" x14ac:dyDescent="0.2">
      <c r="A41" s="26" t="s">
        <v>33</v>
      </c>
      <c r="B41" s="16">
        <v>1223</v>
      </c>
      <c r="C41" s="40">
        <f>+B41/B38*100</f>
        <v>40.006542361792604</v>
      </c>
      <c r="D41" s="16">
        <v>3235</v>
      </c>
      <c r="E41" s="36">
        <f>+D41/D38*100</f>
        <v>30.048300204347019</v>
      </c>
    </row>
    <row r="42" spans="1:5" s="18" customFormat="1" ht="11.25" customHeight="1" x14ac:dyDescent="0.2">
      <c r="A42" s="27" t="s">
        <v>34</v>
      </c>
      <c r="B42" s="19">
        <v>1834</v>
      </c>
      <c r="C42" s="41">
        <f>+B42/B38*100</f>
        <v>59.993457638207396</v>
      </c>
      <c r="D42" s="19">
        <v>7531</v>
      </c>
      <c r="E42" s="37">
        <f>+D42/D38*100</f>
        <v>69.951699795652971</v>
      </c>
    </row>
    <row r="43" spans="1:5" s="21" customFormat="1" ht="11.25" customHeight="1" x14ac:dyDescent="0.2">
      <c r="A43" s="98"/>
      <c r="B43" s="98"/>
      <c r="C43" s="98"/>
      <c r="D43" s="98"/>
      <c r="E43" s="98"/>
    </row>
    <row r="44" spans="1:5" s="21" customFormat="1" ht="11.25" customHeight="1" x14ac:dyDescent="0.2">
      <c r="A44" s="22" t="s">
        <v>35</v>
      </c>
      <c r="B44" s="38">
        <f>SUM(B45:B48)</f>
        <v>3057</v>
      </c>
      <c r="C44" s="39">
        <v>100</v>
      </c>
      <c r="D44" s="38">
        <f>SUM(D45:D48)</f>
        <v>10766</v>
      </c>
      <c r="E44" s="39">
        <v>100</v>
      </c>
    </row>
    <row r="45" spans="1:5" s="18" customFormat="1" ht="11.25" customHeight="1" x14ac:dyDescent="0.2">
      <c r="A45" s="26" t="s">
        <v>36</v>
      </c>
      <c r="B45" s="16">
        <v>0</v>
      </c>
      <c r="C45" s="40">
        <v>0</v>
      </c>
      <c r="D45" s="16">
        <v>0</v>
      </c>
      <c r="E45" s="36">
        <v>0</v>
      </c>
    </row>
    <row r="46" spans="1:5" s="18" customFormat="1" ht="11.25" customHeight="1" x14ac:dyDescent="0.2">
      <c r="A46" s="26" t="s">
        <v>37</v>
      </c>
      <c r="B46" s="16">
        <v>1054</v>
      </c>
      <c r="C46" s="40">
        <f>+B46/B44*100</f>
        <v>34.478246647039576</v>
      </c>
      <c r="D46" s="16">
        <v>2558</v>
      </c>
      <c r="E46" s="36">
        <f>+D46/D44*100</f>
        <v>23.759985138398662</v>
      </c>
    </row>
    <row r="47" spans="1:5" s="18" customFormat="1" ht="11.25" customHeight="1" x14ac:dyDescent="0.2">
      <c r="A47" s="26" t="s">
        <v>38</v>
      </c>
      <c r="B47" s="16">
        <v>1365</v>
      </c>
      <c r="C47" s="40">
        <f>+B47/B44*100</f>
        <v>44.651619234543674</v>
      </c>
      <c r="D47" s="16">
        <v>4986</v>
      </c>
      <c r="E47" s="36">
        <f>+D47/D44*100</f>
        <v>46.312465168121861</v>
      </c>
    </row>
    <row r="48" spans="1:5" s="18" customFormat="1" ht="11.25" customHeight="1" x14ac:dyDescent="0.2">
      <c r="A48" s="27" t="s">
        <v>39</v>
      </c>
      <c r="B48" s="19">
        <v>638</v>
      </c>
      <c r="C48" s="41">
        <f>+B48/B44*100</f>
        <v>20.870134118416747</v>
      </c>
      <c r="D48" s="19">
        <v>3222</v>
      </c>
      <c r="E48" s="37">
        <f>+D48/D44*100</f>
        <v>29.92754969347947</v>
      </c>
    </row>
    <row r="49" spans="1:5" s="28" customFormat="1" ht="5.25" customHeight="1" x14ac:dyDescent="0.15">
      <c r="A49" s="80"/>
      <c r="B49" s="80"/>
      <c r="C49" s="80"/>
      <c r="D49" s="80"/>
      <c r="E49" s="80"/>
    </row>
    <row r="50" spans="1:5" s="29" customFormat="1" ht="9" customHeight="1" x14ac:dyDescent="0.15">
      <c r="A50" s="100" t="s">
        <v>40</v>
      </c>
      <c r="B50" s="100"/>
      <c r="C50" s="100"/>
      <c r="D50" s="100"/>
      <c r="E50" s="100"/>
    </row>
    <row r="51" spans="1:5" s="28" customFormat="1" ht="5.25" customHeight="1" x14ac:dyDescent="0.15">
      <c r="A51" s="80"/>
      <c r="B51" s="80"/>
      <c r="C51" s="80"/>
      <c r="D51" s="80"/>
      <c r="E51" s="80"/>
    </row>
    <row r="52" spans="1:5" s="30" customFormat="1" ht="11.25" customHeight="1" x14ac:dyDescent="0.2">
      <c r="A52" s="96" t="s">
        <v>49</v>
      </c>
      <c r="B52" s="96"/>
      <c r="C52" s="96"/>
      <c r="D52" s="96"/>
      <c r="E52" s="96"/>
    </row>
    <row r="53" spans="1:5" s="30" customFormat="1" ht="11.25" customHeight="1" x14ac:dyDescent="0.2">
      <c r="A53" s="94" t="s">
        <v>64</v>
      </c>
      <c r="B53" s="94"/>
      <c r="C53" s="94"/>
      <c r="D53" s="94"/>
      <c r="E53" s="94"/>
    </row>
  </sheetData>
  <mergeCells count="19">
    <mergeCell ref="A51:E51"/>
    <mergeCell ref="A52:E52"/>
    <mergeCell ref="A53:E53"/>
    <mergeCell ref="A37:E37"/>
    <mergeCell ref="A43:E43"/>
    <mergeCell ref="A49:E49"/>
    <mergeCell ref="A50:E50"/>
    <mergeCell ref="A12:E12"/>
    <mergeCell ref="A20:E20"/>
    <mergeCell ref="A28:E28"/>
    <mergeCell ref="B5:C5"/>
    <mergeCell ref="D5:E5"/>
    <mergeCell ref="B6:C6"/>
    <mergeCell ref="D6:E6"/>
    <mergeCell ref="A1:E1"/>
    <mergeCell ref="A2:E2"/>
    <mergeCell ref="A3:E3"/>
    <mergeCell ref="A4:E4"/>
    <mergeCell ref="A7:E7"/>
  </mergeCells>
  <phoneticPr fontId="0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F54"/>
  <sheetViews>
    <sheetView workbookViewId="0">
      <selection sqref="A1:F1"/>
    </sheetView>
  </sheetViews>
  <sheetFormatPr defaultRowHeight="12.75" x14ac:dyDescent="0.2"/>
  <cols>
    <col min="1" max="1" width="3.7109375" customWidth="1"/>
    <col min="2" max="2" width="20.7109375" customWidth="1"/>
    <col min="3" max="6" width="15.7109375" customWidth="1"/>
  </cols>
  <sheetData>
    <row r="1" spans="1:6" s="1" customFormat="1" x14ac:dyDescent="0.2">
      <c r="A1" s="84"/>
      <c r="B1" s="84"/>
      <c r="C1" s="84"/>
      <c r="D1" s="84"/>
      <c r="E1" s="84"/>
      <c r="F1" s="84"/>
    </row>
    <row r="2" spans="1:6" s="2" customFormat="1" ht="28.5" customHeight="1" x14ac:dyDescent="0.2">
      <c r="A2" s="97" t="s">
        <v>50</v>
      </c>
      <c r="B2" s="97"/>
      <c r="C2" s="97"/>
      <c r="D2" s="97"/>
      <c r="E2" s="97"/>
      <c r="F2" s="97"/>
    </row>
    <row r="3" spans="1:6" s="3" customFormat="1" ht="15" customHeight="1" x14ac:dyDescent="0.25">
      <c r="A3" s="86"/>
      <c r="B3" s="86"/>
      <c r="C3" s="86"/>
      <c r="D3" s="86"/>
      <c r="E3" s="86"/>
      <c r="F3" s="86"/>
    </row>
    <row r="4" spans="1:6" s="3" customFormat="1" ht="15" customHeight="1" x14ac:dyDescent="0.25">
      <c r="A4" s="86"/>
      <c r="B4" s="86"/>
      <c r="C4" s="86"/>
      <c r="D4" s="86"/>
      <c r="E4" s="86"/>
      <c r="F4" s="86"/>
    </row>
    <row r="5" spans="1:6" s="4" customFormat="1" ht="12" customHeight="1" x14ac:dyDescent="0.2">
      <c r="A5" s="88"/>
      <c r="B5" s="88"/>
      <c r="C5" s="87" t="s">
        <v>1</v>
      </c>
      <c r="D5" s="88"/>
      <c r="E5" s="87" t="s">
        <v>2</v>
      </c>
      <c r="F5" s="88"/>
    </row>
    <row r="6" spans="1:6" s="4" customFormat="1" ht="13.5" customHeight="1" x14ac:dyDescent="0.2">
      <c r="A6" s="79"/>
      <c r="B6" s="79"/>
      <c r="C6" s="89"/>
      <c r="D6" s="79"/>
      <c r="E6" s="89"/>
      <c r="F6" s="79"/>
    </row>
    <row r="7" spans="1:6" s="4" customFormat="1" ht="13.5" customHeight="1" x14ac:dyDescent="0.2">
      <c r="A7" s="79"/>
      <c r="B7" s="79"/>
      <c r="C7" s="79"/>
      <c r="D7" s="79"/>
      <c r="E7" s="79"/>
      <c r="F7" s="79"/>
    </row>
    <row r="8" spans="1:6" s="7" customFormat="1" ht="12" customHeight="1" x14ac:dyDescent="0.2">
      <c r="A8" s="8"/>
      <c r="B8" s="42"/>
      <c r="C8" s="9" t="s">
        <v>3</v>
      </c>
      <c r="D8" s="9" t="s">
        <v>4</v>
      </c>
      <c r="E8" s="9" t="s">
        <v>3</v>
      </c>
      <c r="F8" s="9" t="s">
        <v>4</v>
      </c>
    </row>
    <row r="9" spans="1:6" s="10" customFormat="1" ht="12" customHeight="1" x14ac:dyDescent="0.2">
      <c r="A9" s="101" t="s">
        <v>5</v>
      </c>
      <c r="B9" s="101"/>
      <c r="C9" s="43"/>
      <c r="D9" s="43"/>
      <c r="E9" s="43"/>
      <c r="F9" s="43"/>
    </row>
    <row r="10" spans="1:6" s="14" customFormat="1" ht="12" customHeight="1" x14ac:dyDescent="0.2">
      <c r="A10" s="102" t="s">
        <v>51</v>
      </c>
      <c r="B10" s="102"/>
      <c r="C10" s="16">
        <v>3031</v>
      </c>
      <c r="D10" s="17">
        <f>SUM(D11:D13)</f>
        <v>100</v>
      </c>
      <c r="E10" s="16">
        <v>10634</v>
      </c>
      <c r="F10" s="17">
        <f>SUM(F11:F13)</f>
        <v>100</v>
      </c>
    </row>
    <row r="11" spans="1:6" s="14" customFormat="1" ht="11.25" customHeight="1" x14ac:dyDescent="0.2">
      <c r="A11" s="18"/>
      <c r="B11" s="15" t="s">
        <v>6</v>
      </c>
      <c r="C11" s="16">
        <v>2175</v>
      </c>
      <c r="D11" s="32">
        <f>SUM(C11*100/$C$10)</f>
        <v>71.75849554602442</v>
      </c>
      <c r="E11" s="16">
        <v>5816</v>
      </c>
      <c r="F11" s="17">
        <f>SUM(E11*100/$E$10)</f>
        <v>54.692495768290392</v>
      </c>
    </row>
    <row r="12" spans="1:6" s="14" customFormat="1" ht="11.25" customHeight="1" x14ac:dyDescent="0.2">
      <c r="A12" s="18"/>
      <c r="B12" s="18" t="s">
        <v>7</v>
      </c>
      <c r="C12" s="19">
        <v>856</v>
      </c>
      <c r="D12" s="33">
        <f>SUM(C12*100/$C$10)</f>
        <v>28.241504453975587</v>
      </c>
      <c r="E12" s="19">
        <v>4818</v>
      </c>
      <c r="F12" s="20">
        <f>SUM(E12*100/$E$10)</f>
        <v>45.307504231709608</v>
      </c>
    </row>
    <row r="13" spans="1:6" s="21" customFormat="1" ht="11.25" customHeight="1" x14ac:dyDescent="0.2">
      <c r="A13" s="92" t="s">
        <v>8</v>
      </c>
      <c r="B13" s="92"/>
      <c r="C13" s="34"/>
      <c r="D13" s="44"/>
      <c r="E13" s="34"/>
      <c r="F13" s="35"/>
    </row>
    <row r="14" spans="1:6" s="18" customFormat="1" ht="11.25" customHeight="1" x14ac:dyDescent="0.2">
      <c r="A14" s="102" t="s">
        <v>51</v>
      </c>
      <c r="B14" s="102"/>
      <c r="C14" s="31">
        <v>3031</v>
      </c>
      <c r="D14" s="36">
        <f>SUM(D15:D20)</f>
        <v>100</v>
      </c>
      <c r="E14" s="31">
        <v>10634</v>
      </c>
      <c r="F14" s="36">
        <f>SUM(F15:F20)</f>
        <v>100</v>
      </c>
    </row>
    <row r="15" spans="1:6" s="18" customFormat="1" ht="11.25" customHeight="1" x14ac:dyDescent="0.2">
      <c r="B15" s="23" t="s">
        <v>9</v>
      </c>
      <c r="C15" s="16">
        <v>123</v>
      </c>
      <c r="D15" s="32">
        <f t="shared" ref="D15:D20" si="0">SUM(C15*100/$C$14)</f>
        <v>4.0580666446717251</v>
      </c>
      <c r="E15" s="16">
        <v>5980</v>
      </c>
      <c r="F15" s="36">
        <f t="shared" ref="F15:F20" si="1">SUM(E15*100/$E$14)</f>
        <v>56.234718826405867</v>
      </c>
    </row>
    <row r="16" spans="1:6" s="18" customFormat="1" ht="11.25" customHeight="1" x14ac:dyDescent="0.2">
      <c r="B16" s="23" t="s">
        <v>10</v>
      </c>
      <c r="C16" s="16">
        <v>1042</v>
      </c>
      <c r="D16" s="32">
        <f t="shared" si="0"/>
        <v>34.378093038601122</v>
      </c>
      <c r="E16" s="16">
        <v>1745</v>
      </c>
      <c r="F16" s="36">
        <f t="shared" si="1"/>
        <v>16.409629490314085</v>
      </c>
    </row>
    <row r="17" spans="1:6" s="18" customFormat="1" ht="11.25" customHeight="1" x14ac:dyDescent="0.2">
      <c r="B17" s="23" t="s">
        <v>11</v>
      </c>
      <c r="C17" s="16">
        <v>1505</v>
      </c>
      <c r="D17" s="32">
        <f t="shared" si="0"/>
        <v>49.653579676674362</v>
      </c>
      <c r="E17" s="16">
        <v>2330</v>
      </c>
      <c r="F17" s="36">
        <f t="shared" si="1"/>
        <v>21.910851984201617</v>
      </c>
    </row>
    <row r="18" spans="1:6" s="18" customFormat="1" ht="11.25" customHeight="1" x14ac:dyDescent="0.2">
      <c r="B18" s="23" t="s">
        <v>12</v>
      </c>
      <c r="C18" s="16">
        <v>339</v>
      </c>
      <c r="D18" s="32">
        <f t="shared" si="0"/>
        <v>11.18442758165622</v>
      </c>
      <c r="E18" s="16">
        <v>542</v>
      </c>
      <c r="F18" s="36">
        <f t="shared" si="1"/>
        <v>5.0968591310889604</v>
      </c>
    </row>
    <row r="19" spans="1:6" s="18" customFormat="1" ht="11.25" customHeight="1" x14ac:dyDescent="0.2">
      <c r="B19" s="23" t="s">
        <v>13</v>
      </c>
      <c r="C19" s="16">
        <v>22</v>
      </c>
      <c r="D19" s="32">
        <f t="shared" si="0"/>
        <v>0.72583305839656875</v>
      </c>
      <c r="E19" s="16">
        <v>36</v>
      </c>
      <c r="F19" s="36">
        <f t="shared" si="1"/>
        <v>0.33853676885461725</v>
      </c>
    </row>
    <row r="20" spans="1:6" s="18" customFormat="1" ht="11.25" customHeight="1" x14ac:dyDescent="0.2">
      <c r="B20" s="24" t="s">
        <v>14</v>
      </c>
      <c r="C20" s="25">
        <v>0</v>
      </c>
      <c r="D20" s="33">
        <f t="shared" si="0"/>
        <v>0</v>
      </c>
      <c r="E20" s="25">
        <v>1</v>
      </c>
      <c r="F20" s="37">
        <f t="shared" si="1"/>
        <v>9.4037991348504789E-3</v>
      </c>
    </row>
    <row r="21" spans="1:6" s="21" customFormat="1" ht="11.25" customHeight="1" x14ac:dyDescent="0.2">
      <c r="A21" s="92" t="s">
        <v>15</v>
      </c>
      <c r="B21" s="92"/>
      <c r="C21" s="38"/>
      <c r="D21" s="44"/>
      <c r="E21" s="38"/>
      <c r="F21" s="35"/>
    </row>
    <row r="22" spans="1:6" s="18" customFormat="1" ht="11.25" customHeight="1" x14ac:dyDescent="0.2">
      <c r="A22" s="103" t="s">
        <v>51</v>
      </c>
      <c r="B22" s="103"/>
      <c r="C22" s="45">
        <v>3031</v>
      </c>
      <c r="D22" s="46">
        <f>SUM(D23:D28)</f>
        <v>100.00000000000001</v>
      </c>
      <c r="E22" s="45">
        <v>10634</v>
      </c>
      <c r="F22" s="46">
        <f>SUM(F23:F28)</f>
        <v>99.999999999999986</v>
      </c>
    </row>
    <row r="23" spans="1:6" s="18" customFormat="1" ht="11.25" customHeight="1" x14ac:dyDescent="0.2">
      <c r="B23" s="26" t="s">
        <v>16</v>
      </c>
      <c r="C23" s="16">
        <v>433</v>
      </c>
      <c r="D23" s="40">
        <f t="shared" ref="D23:D28" si="2">SUM(C23*100/$C$22)</f>
        <v>14.285714285714286</v>
      </c>
      <c r="E23" s="16">
        <v>6311</v>
      </c>
      <c r="F23" s="36">
        <f t="shared" ref="F23:F28" si="3">SUM(E23*100/$E$22)</f>
        <v>59.347376340041379</v>
      </c>
    </row>
    <row r="24" spans="1:6" s="18" customFormat="1" ht="11.25" customHeight="1" x14ac:dyDescent="0.2">
      <c r="B24" s="26" t="s">
        <v>17</v>
      </c>
      <c r="C24" s="16">
        <v>1726</v>
      </c>
      <c r="D24" s="40">
        <f t="shared" si="2"/>
        <v>56.944902672385354</v>
      </c>
      <c r="E24" s="16">
        <v>3406</v>
      </c>
      <c r="F24" s="36">
        <f t="shared" si="3"/>
        <v>32.029339853300733</v>
      </c>
    </row>
    <row r="25" spans="1:6" s="18" customFormat="1" ht="11.25" customHeight="1" x14ac:dyDescent="0.2">
      <c r="B25" s="26" t="s">
        <v>18</v>
      </c>
      <c r="C25" s="16">
        <v>466</v>
      </c>
      <c r="D25" s="40">
        <f t="shared" si="2"/>
        <v>15.374463873309139</v>
      </c>
      <c r="E25" s="16">
        <v>497</v>
      </c>
      <c r="F25" s="36">
        <f t="shared" si="3"/>
        <v>4.6736881700206885</v>
      </c>
    </row>
    <row r="26" spans="1:6" s="18" customFormat="1" ht="11.25" customHeight="1" x14ac:dyDescent="0.2">
      <c r="B26" s="26" t="s">
        <v>19</v>
      </c>
      <c r="C26" s="16">
        <v>240</v>
      </c>
      <c r="D26" s="40">
        <f t="shared" si="2"/>
        <v>7.9181788188716595</v>
      </c>
      <c r="E26" s="16">
        <v>245</v>
      </c>
      <c r="F26" s="36">
        <f t="shared" si="3"/>
        <v>2.3039307880383677</v>
      </c>
    </row>
    <row r="27" spans="1:6" s="18" customFormat="1" ht="11.25" customHeight="1" x14ac:dyDescent="0.2">
      <c r="B27" s="26" t="s">
        <v>20</v>
      </c>
      <c r="C27" s="16">
        <v>159</v>
      </c>
      <c r="D27" s="40">
        <f t="shared" si="2"/>
        <v>5.245793467502474</v>
      </c>
      <c r="E27" s="16">
        <v>168</v>
      </c>
      <c r="F27" s="36">
        <f t="shared" si="3"/>
        <v>1.5798382546548806</v>
      </c>
    </row>
    <row r="28" spans="1:6" s="18" customFormat="1" ht="11.25" customHeight="1" x14ac:dyDescent="0.2">
      <c r="B28" s="27" t="s">
        <v>21</v>
      </c>
      <c r="C28" s="19">
        <v>7</v>
      </c>
      <c r="D28" s="41">
        <f t="shared" si="2"/>
        <v>0.23094688221709006</v>
      </c>
      <c r="E28" s="19">
        <v>7</v>
      </c>
      <c r="F28" s="37">
        <f t="shared" si="3"/>
        <v>6.5826593943953363E-2</v>
      </c>
    </row>
    <row r="29" spans="1:6" s="21" customFormat="1" ht="11.25" customHeight="1" x14ac:dyDescent="0.2">
      <c r="A29" s="93" t="s">
        <v>22</v>
      </c>
      <c r="B29" s="93"/>
      <c r="C29" s="38"/>
      <c r="D29" s="44"/>
      <c r="E29" s="38"/>
      <c r="F29" s="35"/>
    </row>
    <row r="30" spans="1:6" s="18" customFormat="1" ht="11.25" customHeight="1" x14ac:dyDescent="0.2">
      <c r="A30" s="102" t="s">
        <v>51</v>
      </c>
      <c r="B30" s="102"/>
      <c r="C30" s="16">
        <v>3031</v>
      </c>
      <c r="D30" s="17">
        <f>SUM(D31:D37)</f>
        <v>100.00000000000001</v>
      </c>
      <c r="E30" s="16">
        <v>10634</v>
      </c>
      <c r="F30" s="17">
        <f>SUM(F31:F37)</f>
        <v>100.00000000000001</v>
      </c>
    </row>
    <row r="31" spans="1:6" s="18" customFormat="1" ht="11.25" customHeight="1" x14ac:dyDescent="0.2">
      <c r="B31" s="26" t="s">
        <v>23</v>
      </c>
      <c r="C31" s="16">
        <v>1605</v>
      </c>
      <c r="D31" s="40">
        <f t="shared" ref="D31:D37" si="4">SUM(C31*100/$C$30)</f>
        <v>52.952820851204223</v>
      </c>
      <c r="E31" s="16">
        <v>5574</v>
      </c>
      <c r="F31" s="36">
        <f t="shared" ref="F31:F37" si="5">SUM(E31*100/$E$30)</f>
        <v>52.416776377656575</v>
      </c>
    </row>
    <row r="32" spans="1:6" s="18" customFormat="1" ht="11.25" customHeight="1" x14ac:dyDescent="0.2">
      <c r="B32" s="26" t="s">
        <v>48</v>
      </c>
      <c r="C32" s="16">
        <v>750</v>
      </c>
      <c r="D32" s="40">
        <f t="shared" si="4"/>
        <v>24.744308808973937</v>
      </c>
      <c r="E32" s="16">
        <v>2424</v>
      </c>
      <c r="F32" s="36">
        <f t="shared" si="5"/>
        <v>22.794809102877561</v>
      </c>
    </row>
    <row r="33" spans="1:6" s="18" customFormat="1" ht="11.25" customHeight="1" x14ac:dyDescent="0.2">
      <c r="B33" s="26" t="s">
        <v>25</v>
      </c>
      <c r="C33" s="16">
        <v>494</v>
      </c>
      <c r="D33" s="40">
        <f t="shared" si="4"/>
        <v>16.298251402177499</v>
      </c>
      <c r="E33" s="16">
        <v>2028</v>
      </c>
      <c r="F33" s="36">
        <f t="shared" si="5"/>
        <v>19.070904645476773</v>
      </c>
    </row>
    <row r="34" spans="1:6" s="18" customFormat="1" ht="11.25" customHeight="1" x14ac:dyDescent="0.2">
      <c r="B34" s="26" t="s">
        <v>26</v>
      </c>
      <c r="C34" s="16">
        <v>23</v>
      </c>
      <c r="D34" s="40">
        <f t="shared" si="4"/>
        <v>0.75882547014186741</v>
      </c>
      <c r="E34" s="16">
        <v>104</v>
      </c>
      <c r="F34" s="36">
        <f t="shared" si="5"/>
        <v>0.97799511002444983</v>
      </c>
    </row>
    <row r="35" spans="1:6" s="18" customFormat="1" ht="11.25" customHeight="1" x14ac:dyDescent="0.2">
      <c r="B35" s="26" t="s">
        <v>27</v>
      </c>
      <c r="C35" s="16">
        <v>95</v>
      </c>
      <c r="D35" s="40">
        <f t="shared" si="4"/>
        <v>3.1342791158033654</v>
      </c>
      <c r="E35" s="16">
        <v>243</v>
      </c>
      <c r="F35" s="36">
        <f t="shared" si="5"/>
        <v>2.2851231897686666</v>
      </c>
    </row>
    <row r="36" spans="1:6" s="18" customFormat="1" ht="11.25" customHeight="1" x14ac:dyDescent="0.2">
      <c r="B36" s="26" t="s">
        <v>28</v>
      </c>
      <c r="C36" s="16">
        <v>64</v>
      </c>
      <c r="D36" s="40">
        <f t="shared" si="4"/>
        <v>2.1115143516991091</v>
      </c>
      <c r="E36" s="16">
        <v>259</v>
      </c>
      <c r="F36" s="36">
        <f t="shared" si="5"/>
        <v>2.4355839759262743</v>
      </c>
    </row>
    <row r="37" spans="1:6" s="18" customFormat="1" ht="11.25" customHeight="1" x14ac:dyDescent="0.2">
      <c r="B37" s="27" t="s">
        <v>72</v>
      </c>
      <c r="C37" s="19">
        <v>0</v>
      </c>
      <c r="D37" s="41">
        <f t="shared" si="4"/>
        <v>0</v>
      </c>
      <c r="E37" s="19">
        <v>2</v>
      </c>
      <c r="F37" s="37">
        <f t="shared" si="5"/>
        <v>1.8807598269700958E-2</v>
      </c>
    </row>
    <row r="38" spans="1:6" s="21" customFormat="1" ht="11.25" customHeight="1" x14ac:dyDescent="0.2">
      <c r="A38" s="93" t="s">
        <v>30</v>
      </c>
      <c r="B38" s="93"/>
      <c r="C38" s="38"/>
      <c r="D38" s="44"/>
      <c r="E38" s="38"/>
      <c r="F38" s="35"/>
    </row>
    <row r="39" spans="1:6" s="18" customFormat="1" ht="11.25" customHeight="1" x14ac:dyDescent="0.2">
      <c r="A39" s="102" t="s">
        <v>51</v>
      </c>
      <c r="B39" s="102"/>
      <c r="C39" s="16">
        <f>SUM(C40:C43)</f>
        <v>3031</v>
      </c>
      <c r="D39" s="17">
        <f>SUM(D40:D43)</f>
        <v>100</v>
      </c>
      <c r="E39" s="16">
        <f>SUM(E40:E43)</f>
        <v>10634</v>
      </c>
      <c r="F39" s="17">
        <f>SUM(F40:F43)</f>
        <v>100</v>
      </c>
    </row>
    <row r="40" spans="1:6" s="18" customFormat="1" ht="11.25" customHeight="1" x14ac:dyDescent="0.2">
      <c r="B40" s="26" t="s">
        <v>31</v>
      </c>
      <c r="C40" s="16">
        <v>0</v>
      </c>
      <c r="D40" s="40">
        <f>SUM(C40*100/$C$39)</f>
        <v>0</v>
      </c>
      <c r="E40" s="16">
        <v>0</v>
      </c>
      <c r="F40" s="36">
        <f>SUM(E40*100/$E$39)</f>
        <v>0</v>
      </c>
    </row>
    <row r="41" spans="1:6" s="18" customFormat="1" ht="11.25" customHeight="1" x14ac:dyDescent="0.2">
      <c r="B41" s="26" t="s">
        <v>32</v>
      </c>
      <c r="C41" s="16">
        <v>0</v>
      </c>
      <c r="D41" s="40">
        <f>SUM(C41*100/$C$39)</f>
        <v>0</v>
      </c>
      <c r="E41" s="16">
        <v>0</v>
      </c>
      <c r="F41" s="36">
        <f>SUM(E41*100/$E$39)</f>
        <v>0</v>
      </c>
    </row>
    <row r="42" spans="1:6" s="18" customFormat="1" ht="11.25" customHeight="1" x14ac:dyDescent="0.2">
      <c r="B42" s="26" t="s">
        <v>33</v>
      </c>
      <c r="C42" s="16">
        <v>1203</v>
      </c>
      <c r="D42" s="40">
        <f>SUM(C42*100/$C$39)</f>
        <v>39.68987132959419</v>
      </c>
      <c r="E42" s="16">
        <v>3180</v>
      </c>
      <c r="F42" s="36">
        <f>SUM(E42*100/$E$39)</f>
        <v>29.904081248824525</v>
      </c>
    </row>
    <row r="43" spans="1:6" s="18" customFormat="1" ht="11.25" customHeight="1" x14ac:dyDescent="0.2">
      <c r="B43" s="27" t="s">
        <v>34</v>
      </c>
      <c r="C43" s="19">
        <v>1828</v>
      </c>
      <c r="D43" s="41">
        <f>SUM(C43*100/$C$39)</f>
        <v>60.31012867040581</v>
      </c>
      <c r="E43" s="19">
        <v>7454</v>
      </c>
      <c r="F43" s="37">
        <f>SUM(E43*100/$E$39)</f>
        <v>70.095918751175475</v>
      </c>
    </row>
    <row r="44" spans="1:6" s="21" customFormat="1" ht="11.25" customHeight="1" x14ac:dyDescent="0.2">
      <c r="A44" s="92" t="s">
        <v>35</v>
      </c>
      <c r="B44" s="92"/>
      <c r="C44" s="38"/>
      <c r="D44" s="44"/>
      <c r="E44" s="38"/>
      <c r="F44" s="35"/>
    </row>
    <row r="45" spans="1:6" s="18" customFormat="1" ht="11.25" customHeight="1" x14ac:dyDescent="0.2">
      <c r="A45" s="102" t="s">
        <v>51</v>
      </c>
      <c r="B45" s="102"/>
      <c r="C45" s="16">
        <f>SUM(C46:C49)</f>
        <v>3031</v>
      </c>
      <c r="D45" s="17">
        <f>SUM(D46:D49)</f>
        <v>100</v>
      </c>
      <c r="E45" s="16">
        <f>SUM(E46:E49)</f>
        <v>10634</v>
      </c>
      <c r="F45" s="17">
        <f>SUM(F46:F49)</f>
        <v>100</v>
      </c>
    </row>
    <row r="46" spans="1:6" s="18" customFormat="1" ht="11.25" customHeight="1" x14ac:dyDescent="0.2">
      <c r="B46" s="26" t="s">
        <v>36</v>
      </c>
      <c r="C46" s="16">
        <v>0</v>
      </c>
      <c r="D46" s="40">
        <f>SUM(C46*100/$C$45)</f>
        <v>0</v>
      </c>
      <c r="E46" s="16">
        <v>0</v>
      </c>
      <c r="F46" s="36">
        <f>SUM(E46*100/$E$45)</f>
        <v>0</v>
      </c>
    </row>
    <row r="47" spans="1:6" s="18" customFormat="1" ht="11.25" customHeight="1" x14ac:dyDescent="0.2">
      <c r="B47" s="26" t="s">
        <v>37</v>
      </c>
      <c r="C47" s="16">
        <v>1069</v>
      </c>
      <c r="D47" s="40">
        <f>SUM(C47*100/$C$45)</f>
        <v>35.268888155724184</v>
      </c>
      <c r="E47" s="16">
        <v>2603</v>
      </c>
      <c r="F47" s="36">
        <f>SUM(E47*100/$E$45)</f>
        <v>24.478089148015798</v>
      </c>
    </row>
    <row r="48" spans="1:6" s="18" customFormat="1" ht="11.25" customHeight="1" x14ac:dyDescent="0.2">
      <c r="B48" s="26" t="s">
        <v>38</v>
      </c>
      <c r="C48" s="16">
        <v>1341</v>
      </c>
      <c r="D48" s="40">
        <f>SUM(C48*100/$C$45)</f>
        <v>44.242824150445401</v>
      </c>
      <c r="E48" s="16">
        <v>4903</v>
      </c>
      <c r="F48" s="36">
        <f>SUM(E48*100/$E$45)</f>
        <v>46.106827158171903</v>
      </c>
    </row>
    <row r="49" spans="1:6" s="18" customFormat="1" ht="11.25" customHeight="1" x14ac:dyDescent="0.2">
      <c r="A49" s="27"/>
      <c r="B49" s="27" t="s">
        <v>39</v>
      </c>
      <c r="C49" s="19">
        <v>621</v>
      </c>
      <c r="D49" s="41">
        <f>SUM(C49*100/$C$45)</f>
        <v>20.488287693830419</v>
      </c>
      <c r="E49" s="19">
        <v>3128</v>
      </c>
      <c r="F49" s="37">
        <f>SUM(E49*100/$E$45)</f>
        <v>29.415083693812299</v>
      </c>
    </row>
    <row r="50" spans="1:6" s="28" customFormat="1" ht="5.25" customHeight="1" x14ac:dyDescent="0.15">
      <c r="A50" s="80"/>
      <c r="B50" s="80"/>
      <c r="C50" s="80"/>
      <c r="D50" s="80"/>
      <c r="E50" s="80"/>
      <c r="F50" s="80"/>
    </row>
    <row r="51" spans="1:6" s="29" customFormat="1" ht="9" customHeight="1" x14ac:dyDescent="0.15">
      <c r="A51" s="100" t="s">
        <v>52</v>
      </c>
      <c r="B51" s="100"/>
      <c r="C51" s="100"/>
      <c r="D51" s="100"/>
      <c r="E51" s="100"/>
      <c r="F51" s="100"/>
    </row>
    <row r="52" spans="1:6" s="28" customFormat="1" ht="5.25" customHeight="1" x14ac:dyDescent="0.15">
      <c r="A52" s="80"/>
      <c r="B52" s="80"/>
      <c r="C52" s="80"/>
      <c r="D52" s="80"/>
      <c r="E52" s="80"/>
      <c r="F52" s="80"/>
    </row>
    <row r="53" spans="1:6" s="30" customFormat="1" ht="11.25" customHeight="1" x14ac:dyDescent="0.2">
      <c r="A53" s="96" t="s">
        <v>53</v>
      </c>
      <c r="B53" s="96"/>
      <c r="C53" s="96"/>
      <c r="D53" s="96"/>
      <c r="E53" s="96"/>
      <c r="F53" s="96"/>
    </row>
    <row r="54" spans="1:6" s="30" customFormat="1" ht="11.25" customHeight="1" x14ac:dyDescent="0.2">
      <c r="A54" s="94" t="s">
        <v>64</v>
      </c>
      <c r="B54" s="94"/>
      <c r="C54" s="94"/>
      <c r="D54" s="94"/>
      <c r="E54" s="94"/>
      <c r="F54" s="94"/>
    </row>
  </sheetData>
  <mergeCells count="28">
    <mergeCell ref="A53:F53"/>
    <mergeCell ref="A54:F54"/>
    <mergeCell ref="A45:B45"/>
    <mergeCell ref="A50:F50"/>
    <mergeCell ref="A51:F51"/>
    <mergeCell ref="A52:F52"/>
    <mergeCell ref="A30:B30"/>
    <mergeCell ref="A38:B38"/>
    <mergeCell ref="A39:B39"/>
    <mergeCell ref="A44:B44"/>
    <mergeCell ref="A14:B14"/>
    <mergeCell ref="A21:B21"/>
    <mergeCell ref="A22:B22"/>
    <mergeCell ref="A29:B29"/>
    <mergeCell ref="A9:B9"/>
    <mergeCell ref="A10:B10"/>
    <mergeCell ref="A13:B13"/>
    <mergeCell ref="A5:B5"/>
    <mergeCell ref="C5:D5"/>
    <mergeCell ref="A6:B6"/>
    <mergeCell ref="C6:D6"/>
    <mergeCell ref="A1:F1"/>
    <mergeCell ref="A2:F2"/>
    <mergeCell ref="A3:F3"/>
    <mergeCell ref="A4:F4"/>
    <mergeCell ref="A7:F7"/>
    <mergeCell ref="E5:F5"/>
    <mergeCell ref="E6:F6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M55"/>
  <sheetViews>
    <sheetView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11" s="1" customFormat="1" ht="15" customHeight="1" x14ac:dyDescent="0.2">
      <c r="A1" s="84"/>
      <c r="B1" s="84"/>
      <c r="C1" s="84"/>
      <c r="D1" s="84"/>
      <c r="E1" s="84"/>
    </row>
    <row r="2" spans="1:11" s="2" customFormat="1" ht="40.9" customHeight="1" x14ac:dyDescent="0.2">
      <c r="A2" s="85" t="s">
        <v>84</v>
      </c>
      <c r="B2" s="85"/>
      <c r="C2" s="85"/>
      <c r="D2" s="85"/>
      <c r="E2" s="85"/>
    </row>
    <row r="3" spans="1:11" s="3" customFormat="1" ht="15" customHeight="1" x14ac:dyDescent="0.25">
      <c r="A3" s="86"/>
      <c r="B3" s="86"/>
      <c r="C3" s="86"/>
      <c r="D3" s="86"/>
      <c r="E3" s="86"/>
    </row>
    <row r="4" spans="1:11" s="4" customFormat="1" ht="12" customHeight="1" x14ac:dyDescent="0.2">
      <c r="A4" s="71"/>
      <c r="B4" s="87" t="s">
        <v>1</v>
      </c>
      <c r="C4" s="88"/>
      <c r="D4" s="87" t="s">
        <v>2</v>
      </c>
      <c r="E4" s="88"/>
    </row>
    <row r="5" spans="1:11" s="4" customFormat="1" ht="13.5" customHeight="1" x14ac:dyDescent="0.2">
      <c r="A5" s="72"/>
      <c r="B5" s="89"/>
      <c r="C5" s="79"/>
      <c r="D5" s="89"/>
      <c r="E5" s="79"/>
    </row>
    <row r="6" spans="1:11" s="4" customFormat="1" ht="13.5" customHeight="1" x14ac:dyDescent="0.2">
      <c r="A6" s="79"/>
      <c r="B6" s="79"/>
      <c r="C6" s="79"/>
      <c r="D6" s="79"/>
      <c r="E6" s="79"/>
      <c r="G6" s="52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  <c r="G7" s="51"/>
    </row>
    <row r="8" spans="1:11" s="10" customFormat="1" ht="12" customHeight="1" x14ac:dyDescent="0.2">
      <c r="A8" s="74" t="s">
        <v>5</v>
      </c>
      <c r="B8" s="12">
        <v>2234</v>
      </c>
      <c r="C8" s="13">
        <v>100</v>
      </c>
      <c r="D8" s="12">
        <v>7598</v>
      </c>
      <c r="E8" s="13">
        <v>100</v>
      </c>
      <c r="I8" s="53"/>
      <c r="K8" s="53"/>
    </row>
    <row r="9" spans="1:11" s="14" customFormat="1" ht="11.25" customHeight="1" x14ac:dyDescent="0.2">
      <c r="A9" s="15" t="s">
        <v>6</v>
      </c>
      <c r="B9" s="16">
        <v>1615</v>
      </c>
      <c r="C9" s="17">
        <v>72.3</v>
      </c>
      <c r="D9" s="16">
        <v>4322</v>
      </c>
      <c r="E9" s="17">
        <v>56.9</v>
      </c>
      <c r="I9" s="54"/>
      <c r="K9" s="54"/>
    </row>
    <row r="10" spans="1:11" s="14" customFormat="1" ht="11.25" customHeight="1" x14ac:dyDescent="0.2">
      <c r="A10" s="18" t="s">
        <v>7</v>
      </c>
      <c r="B10" s="19">
        <v>619</v>
      </c>
      <c r="C10" s="20">
        <v>27.7</v>
      </c>
      <c r="D10" s="19">
        <v>3276</v>
      </c>
      <c r="E10" s="20">
        <v>43.1</v>
      </c>
      <c r="I10" s="54"/>
      <c r="K10" s="54"/>
    </row>
    <row r="11" spans="1:11" s="21" customFormat="1" ht="11.25" customHeight="1" x14ac:dyDescent="0.2">
      <c r="A11" s="57"/>
      <c r="B11" s="57"/>
      <c r="C11" s="57"/>
      <c r="D11" s="57"/>
      <c r="E11" s="57"/>
    </row>
    <row r="12" spans="1:11" s="21" customFormat="1" ht="11.25" customHeight="1" x14ac:dyDescent="0.2">
      <c r="A12" s="73" t="s">
        <v>8</v>
      </c>
      <c r="B12" s="12">
        <v>2234</v>
      </c>
      <c r="C12" s="13">
        <v>100</v>
      </c>
      <c r="D12" s="12">
        <v>7598</v>
      </c>
      <c r="E12" s="13">
        <v>100</v>
      </c>
      <c r="I12" s="50"/>
      <c r="K12" s="50"/>
    </row>
    <row r="13" spans="1:11" s="18" customFormat="1" ht="11.25" customHeight="1" x14ac:dyDescent="0.2">
      <c r="A13" s="23" t="s">
        <v>9</v>
      </c>
      <c r="B13" s="16">
        <v>66</v>
      </c>
      <c r="C13" s="17">
        <v>3</v>
      </c>
      <c r="D13" s="16">
        <v>4379</v>
      </c>
      <c r="E13" s="17">
        <v>57.6</v>
      </c>
      <c r="I13" s="49"/>
      <c r="K13" s="49"/>
    </row>
    <row r="14" spans="1:11" s="18" customFormat="1" ht="11.25" customHeight="1" x14ac:dyDescent="0.2">
      <c r="A14" s="23" t="s">
        <v>10</v>
      </c>
      <c r="B14" s="16">
        <v>651</v>
      </c>
      <c r="C14" s="17">
        <v>29.1</v>
      </c>
      <c r="D14" s="16">
        <v>1015</v>
      </c>
      <c r="E14" s="17">
        <v>13.4</v>
      </c>
      <c r="I14" s="49"/>
      <c r="K14" s="49"/>
    </row>
    <row r="15" spans="1:11" s="18" customFormat="1" ht="11.25" customHeight="1" x14ac:dyDescent="0.2">
      <c r="A15" s="23" t="s">
        <v>11</v>
      </c>
      <c r="B15" s="16">
        <v>988</v>
      </c>
      <c r="C15" s="17">
        <v>44.2</v>
      </c>
      <c r="D15" s="16">
        <v>1478</v>
      </c>
      <c r="E15" s="17">
        <v>19.5</v>
      </c>
      <c r="I15" s="49"/>
      <c r="K15" s="49"/>
    </row>
    <row r="16" spans="1:11" s="18" customFormat="1" ht="11.25" customHeight="1" x14ac:dyDescent="0.2">
      <c r="A16" s="23" t="s">
        <v>12</v>
      </c>
      <c r="B16" s="16">
        <v>469</v>
      </c>
      <c r="C16" s="17">
        <v>20.9</v>
      </c>
      <c r="D16" s="16">
        <v>641</v>
      </c>
      <c r="E16" s="17">
        <v>4.4000000000000004</v>
      </c>
      <c r="I16" s="49"/>
      <c r="K16" s="49"/>
    </row>
    <row r="17" spans="1:12" s="18" customFormat="1" ht="11.25" customHeight="1" x14ac:dyDescent="0.2">
      <c r="A17" s="23" t="s">
        <v>13</v>
      </c>
      <c r="B17" s="16">
        <v>60</v>
      </c>
      <c r="C17" s="17">
        <v>2.7</v>
      </c>
      <c r="D17" s="16">
        <v>82</v>
      </c>
      <c r="E17" s="17">
        <v>1.1000000000000001</v>
      </c>
      <c r="I17" s="49"/>
      <c r="K17" s="49"/>
    </row>
    <row r="18" spans="1:12" s="18" customFormat="1" ht="11.25" customHeight="1" x14ac:dyDescent="0.2">
      <c r="A18" s="24" t="s">
        <v>14</v>
      </c>
      <c r="B18" s="25">
        <v>2</v>
      </c>
      <c r="C18" s="20">
        <v>0.1</v>
      </c>
      <c r="D18" s="25">
        <v>3</v>
      </c>
      <c r="E18" s="20">
        <v>0</v>
      </c>
      <c r="I18" s="49"/>
      <c r="K18" s="49"/>
    </row>
    <row r="19" spans="1:12" s="21" customFormat="1" ht="11.25" customHeight="1" x14ac:dyDescent="0.2">
      <c r="A19" s="57"/>
      <c r="B19" s="57"/>
      <c r="C19" s="57"/>
      <c r="D19" s="57"/>
      <c r="E19" s="57"/>
      <c r="I19" s="50"/>
      <c r="K19" s="50"/>
    </row>
    <row r="20" spans="1:12" s="21" customFormat="1" ht="11.25" customHeight="1" x14ac:dyDescent="0.2">
      <c r="A20" s="73" t="s">
        <v>15</v>
      </c>
      <c r="B20" s="12">
        <v>2234</v>
      </c>
      <c r="C20" s="13">
        <v>100</v>
      </c>
      <c r="D20" s="12">
        <v>7598</v>
      </c>
      <c r="E20" s="13">
        <v>100</v>
      </c>
    </row>
    <row r="21" spans="1:12" s="18" customFormat="1" ht="11.25" customHeight="1" x14ac:dyDescent="0.2">
      <c r="A21" s="26" t="s">
        <v>16</v>
      </c>
      <c r="B21" s="16">
        <v>760</v>
      </c>
      <c r="C21" s="17">
        <v>34</v>
      </c>
      <c r="D21" s="16">
        <v>5254</v>
      </c>
      <c r="E21" s="17">
        <v>69.099999999999994</v>
      </c>
    </row>
    <row r="22" spans="1:12" s="18" customFormat="1" ht="11.25" customHeight="1" x14ac:dyDescent="0.2">
      <c r="A22" s="26" t="s">
        <v>17</v>
      </c>
      <c r="B22" s="16">
        <v>866</v>
      </c>
      <c r="C22" s="17">
        <v>38.799999999999997</v>
      </c>
      <c r="D22" s="16">
        <v>1700</v>
      </c>
      <c r="E22" s="17">
        <v>22.4</v>
      </c>
      <c r="I22" s="49"/>
      <c r="K22" s="49"/>
    </row>
    <row r="23" spans="1:12" s="18" customFormat="1" ht="11.25" customHeight="1" x14ac:dyDescent="0.2">
      <c r="A23" s="26" t="s">
        <v>18</v>
      </c>
      <c r="B23" s="16">
        <v>321</v>
      </c>
      <c r="C23" s="17">
        <v>14.4</v>
      </c>
      <c r="D23" s="16">
        <v>349</v>
      </c>
      <c r="E23" s="17">
        <v>4.5999999999999996</v>
      </c>
      <c r="I23" s="49"/>
      <c r="K23" s="49"/>
    </row>
    <row r="24" spans="1:12" s="18" customFormat="1" ht="11.25" customHeight="1" x14ac:dyDescent="0.2">
      <c r="A24" s="26" t="s">
        <v>19</v>
      </c>
      <c r="B24" s="16">
        <v>171</v>
      </c>
      <c r="C24" s="17">
        <v>7.7</v>
      </c>
      <c r="D24" s="16">
        <v>177</v>
      </c>
      <c r="E24" s="17">
        <v>2.2999999999999998</v>
      </c>
      <c r="I24" s="49"/>
      <c r="K24" s="49"/>
    </row>
    <row r="25" spans="1:12" s="18" customFormat="1" ht="11.25" customHeight="1" x14ac:dyDescent="0.2">
      <c r="A25" s="26" t="s">
        <v>20</v>
      </c>
      <c r="B25" s="16">
        <v>107</v>
      </c>
      <c r="C25" s="17">
        <v>4.8</v>
      </c>
      <c r="D25" s="16">
        <v>109</v>
      </c>
      <c r="E25" s="17">
        <v>1.4</v>
      </c>
      <c r="I25" s="49"/>
      <c r="K25" s="49"/>
    </row>
    <row r="26" spans="1:12" s="18" customFormat="1" ht="11.25" customHeight="1" x14ac:dyDescent="0.2">
      <c r="A26" s="27" t="s">
        <v>21</v>
      </c>
      <c r="B26" s="19">
        <v>9</v>
      </c>
      <c r="C26" s="20">
        <v>0.4</v>
      </c>
      <c r="D26" s="19">
        <v>9</v>
      </c>
      <c r="E26" s="20">
        <v>0.1</v>
      </c>
      <c r="I26" s="49"/>
      <c r="K26" s="49"/>
    </row>
    <row r="27" spans="1:12" s="21" customFormat="1" ht="11.25" customHeight="1" x14ac:dyDescent="0.2">
      <c r="A27" s="58"/>
      <c r="B27" s="58"/>
      <c r="C27" s="58"/>
      <c r="D27" s="58"/>
      <c r="E27" s="58"/>
      <c r="I27" s="50"/>
      <c r="K27" s="50"/>
    </row>
    <row r="28" spans="1:12" s="21" customFormat="1" ht="11.25" customHeight="1" x14ac:dyDescent="0.2">
      <c r="A28" s="73" t="s">
        <v>22</v>
      </c>
      <c r="B28" s="12">
        <v>2234</v>
      </c>
      <c r="C28" s="13">
        <v>100</v>
      </c>
      <c r="D28" s="12">
        <v>7598</v>
      </c>
      <c r="E28" s="13">
        <v>100</v>
      </c>
      <c r="I28" s="50"/>
      <c r="K28" s="50"/>
    </row>
    <row r="29" spans="1:12" s="18" customFormat="1" ht="11.25" customHeight="1" x14ac:dyDescent="0.2">
      <c r="A29" s="26" t="s">
        <v>23</v>
      </c>
      <c r="B29" s="16">
        <v>1309</v>
      </c>
      <c r="C29" s="17">
        <v>58.6</v>
      </c>
      <c r="D29" s="16">
        <v>4355</v>
      </c>
      <c r="E29" s="17">
        <v>57.3</v>
      </c>
      <c r="G29" s="21"/>
      <c r="H29" s="21"/>
      <c r="I29" s="50"/>
      <c r="J29" s="21"/>
      <c r="K29" s="50"/>
    </row>
    <row r="30" spans="1:12" s="18" customFormat="1" ht="11.25" customHeight="1" x14ac:dyDescent="0.2">
      <c r="A30" s="26" t="s">
        <v>24</v>
      </c>
      <c r="B30" s="16">
        <v>465</v>
      </c>
      <c r="C30" s="17">
        <v>20.8</v>
      </c>
      <c r="D30" s="16">
        <v>1429</v>
      </c>
      <c r="E30" s="17">
        <v>18.8</v>
      </c>
      <c r="I30" s="49"/>
      <c r="K30" s="49"/>
      <c r="L30" s="49"/>
    </row>
    <row r="31" spans="1:12" s="18" customFormat="1" ht="11.25" customHeight="1" x14ac:dyDescent="0.2">
      <c r="A31" s="26" t="s">
        <v>25</v>
      </c>
      <c r="B31" s="16">
        <v>158</v>
      </c>
      <c r="C31" s="17">
        <v>7.1</v>
      </c>
      <c r="D31" s="16">
        <v>655</v>
      </c>
      <c r="E31" s="17">
        <v>8.6</v>
      </c>
      <c r="I31" s="49"/>
      <c r="K31" s="49"/>
      <c r="L31" s="49"/>
    </row>
    <row r="32" spans="1:12" s="18" customFormat="1" ht="11.25" customHeight="1" x14ac:dyDescent="0.2">
      <c r="A32" s="26" t="s">
        <v>26</v>
      </c>
      <c r="B32" s="16">
        <v>155</v>
      </c>
      <c r="C32" s="17">
        <v>6.9</v>
      </c>
      <c r="D32" s="16">
        <v>639</v>
      </c>
      <c r="E32" s="17">
        <v>8.4</v>
      </c>
      <c r="I32" s="49"/>
      <c r="K32" s="49"/>
      <c r="L32" s="49"/>
    </row>
    <row r="33" spans="1:12" s="18" customFormat="1" ht="11.25" customHeight="1" x14ac:dyDescent="0.2">
      <c r="A33" s="26" t="s">
        <v>27</v>
      </c>
      <c r="B33" s="16">
        <v>69</v>
      </c>
      <c r="C33" s="17">
        <v>3.1</v>
      </c>
      <c r="D33" s="16">
        <v>187</v>
      </c>
      <c r="E33" s="17">
        <v>2.5</v>
      </c>
      <c r="I33" s="49"/>
      <c r="K33" s="49"/>
      <c r="L33" s="49"/>
    </row>
    <row r="34" spans="1:12" s="18" customFormat="1" ht="11.25" customHeight="1" x14ac:dyDescent="0.2">
      <c r="A34" s="26" t="s">
        <v>28</v>
      </c>
      <c r="B34" s="16">
        <v>74</v>
      </c>
      <c r="C34" s="17">
        <v>3.3</v>
      </c>
      <c r="D34" s="16">
        <v>327</v>
      </c>
      <c r="E34" s="17">
        <v>4.3</v>
      </c>
      <c r="G34" s="28"/>
      <c r="H34" s="28"/>
      <c r="I34" s="55"/>
      <c r="J34" s="28"/>
      <c r="K34" s="55"/>
      <c r="L34" s="49"/>
    </row>
    <row r="35" spans="1:12" s="18" customFormat="1" ht="11.25" customHeight="1" x14ac:dyDescent="0.2">
      <c r="A35" s="26" t="s">
        <v>29</v>
      </c>
      <c r="B35" s="16">
        <v>0</v>
      </c>
      <c r="C35" s="17">
        <v>0</v>
      </c>
      <c r="D35" s="16">
        <v>0</v>
      </c>
      <c r="E35" s="17">
        <v>0</v>
      </c>
      <c r="G35" s="14"/>
      <c r="H35" s="14"/>
      <c r="I35" s="54"/>
      <c r="J35" s="14"/>
      <c r="K35" s="54"/>
      <c r="L35" s="49"/>
    </row>
    <row r="36" spans="1:12" s="18" customFormat="1" ht="11.25" customHeight="1" x14ac:dyDescent="0.2">
      <c r="A36" s="27" t="s">
        <v>70</v>
      </c>
      <c r="B36" s="19">
        <v>4</v>
      </c>
      <c r="C36" s="59">
        <v>0.2</v>
      </c>
      <c r="D36" s="19">
        <v>9</v>
      </c>
      <c r="E36" s="59">
        <v>0.1</v>
      </c>
      <c r="G36" s="14"/>
      <c r="H36" s="14"/>
      <c r="I36" s="54"/>
      <c r="J36" s="14"/>
      <c r="K36" s="54"/>
      <c r="L36" s="49"/>
    </row>
    <row r="37" spans="1:12" s="21" customFormat="1" ht="11.25" customHeight="1" x14ac:dyDescent="0.2">
      <c r="A37" s="58"/>
      <c r="B37" s="58"/>
      <c r="C37" s="58"/>
      <c r="D37" s="58"/>
      <c r="E37" s="58"/>
      <c r="J37" s="50"/>
      <c r="L37" s="50"/>
    </row>
    <row r="38" spans="1:12" s="21" customFormat="1" ht="11.25" customHeight="1" x14ac:dyDescent="0.2">
      <c r="A38" s="73" t="s">
        <v>30</v>
      </c>
      <c r="B38" s="12">
        <v>2234</v>
      </c>
      <c r="C38" s="13">
        <v>100</v>
      </c>
      <c r="D38" s="12">
        <v>7598</v>
      </c>
      <c r="E38" s="13">
        <v>100</v>
      </c>
      <c r="J38" s="50"/>
      <c r="L38" s="50"/>
    </row>
    <row r="39" spans="1:12" s="18" customFormat="1" ht="11.25" customHeight="1" x14ac:dyDescent="0.2">
      <c r="A39" s="26" t="s">
        <v>31</v>
      </c>
      <c r="B39" s="16">
        <v>0</v>
      </c>
      <c r="C39" s="17">
        <v>0</v>
      </c>
      <c r="D39" s="16">
        <v>0</v>
      </c>
      <c r="E39" s="17">
        <v>0</v>
      </c>
    </row>
    <row r="40" spans="1:12" s="18" customFormat="1" ht="11.25" customHeight="1" x14ac:dyDescent="0.2">
      <c r="A40" s="26" t="s">
        <v>32</v>
      </c>
      <c r="B40" s="16">
        <v>0</v>
      </c>
      <c r="C40" s="17">
        <v>0</v>
      </c>
      <c r="D40" s="16">
        <v>0</v>
      </c>
      <c r="E40" s="17">
        <v>0</v>
      </c>
      <c r="I40" s="49"/>
      <c r="K40" s="49"/>
      <c r="L40" s="49"/>
    </row>
    <row r="41" spans="1:12" s="18" customFormat="1" ht="11.25" customHeight="1" x14ac:dyDescent="0.2">
      <c r="A41" s="26" t="s">
        <v>33</v>
      </c>
      <c r="B41" s="16">
        <v>1157</v>
      </c>
      <c r="C41" s="17">
        <v>51.8</v>
      </c>
      <c r="D41" s="16">
        <v>3060</v>
      </c>
      <c r="E41" s="17">
        <v>40.299999999999997</v>
      </c>
      <c r="I41" s="49"/>
      <c r="K41" s="49"/>
      <c r="L41" s="49"/>
    </row>
    <row r="42" spans="1:12" s="18" customFormat="1" ht="11.25" customHeight="1" x14ac:dyDescent="0.2">
      <c r="A42" s="27" t="s">
        <v>34</v>
      </c>
      <c r="B42" s="19">
        <v>1077</v>
      </c>
      <c r="C42" s="20">
        <v>48.2</v>
      </c>
      <c r="D42" s="19">
        <v>4538</v>
      </c>
      <c r="E42" s="20">
        <v>59.7</v>
      </c>
      <c r="I42" s="49"/>
      <c r="K42" s="49"/>
      <c r="L42" s="49"/>
    </row>
    <row r="43" spans="1:12" s="21" customFormat="1" ht="11.25" customHeight="1" x14ac:dyDescent="0.2">
      <c r="A43" s="57"/>
      <c r="B43" s="57"/>
      <c r="C43" s="57"/>
      <c r="D43" s="57"/>
      <c r="E43" s="57"/>
      <c r="L43" s="50"/>
    </row>
    <row r="44" spans="1:12" s="21" customFormat="1" ht="11.25" customHeight="1" x14ac:dyDescent="0.2">
      <c r="A44" s="73" t="s">
        <v>35</v>
      </c>
      <c r="B44" s="12">
        <v>2234</v>
      </c>
      <c r="C44" s="13">
        <v>100</v>
      </c>
      <c r="D44" s="12">
        <v>7598</v>
      </c>
      <c r="E44" s="13">
        <v>100</v>
      </c>
    </row>
    <row r="45" spans="1:12" s="18" customFormat="1" ht="11.25" customHeight="1" x14ac:dyDescent="0.2">
      <c r="A45" s="26" t="s">
        <v>36</v>
      </c>
      <c r="B45" s="16">
        <v>0</v>
      </c>
      <c r="C45" s="17">
        <v>0</v>
      </c>
      <c r="D45" s="16">
        <v>0</v>
      </c>
      <c r="E45" s="17">
        <v>0</v>
      </c>
      <c r="J45" s="49"/>
      <c r="L45" s="49"/>
    </row>
    <row r="46" spans="1:12" s="18" customFormat="1" ht="11.25" customHeight="1" x14ac:dyDescent="0.2">
      <c r="A46" s="26" t="s">
        <v>37</v>
      </c>
      <c r="B46" s="16">
        <v>864</v>
      </c>
      <c r="C46" s="17">
        <v>38.700000000000003</v>
      </c>
      <c r="D46" s="16">
        <v>1974</v>
      </c>
      <c r="E46" s="17">
        <v>26</v>
      </c>
      <c r="J46" s="49"/>
      <c r="L46" s="49"/>
    </row>
    <row r="47" spans="1:12" s="18" customFormat="1" ht="11.25" customHeight="1" x14ac:dyDescent="0.2">
      <c r="A47" s="26" t="s">
        <v>38</v>
      </c>
      <c r="B47" s="16">
        <v>853</v>
      </c>
      <c r="C47" s="17">
        <v>38.200000000000003</v>
      </c>
      <c r="D47" s="16">
        <v>3030</v>
      </c>
      <c r="E47" s="17">
        <v>39.9</v>
      </c>
      <c r="J47" s="49"/>
      <c r="L47" s="49"/>
    </row>
    <row r="48" spans="1:12" s="18" customFormat="1" ht="11.25" customHeight="1" x14ac:dyDescent="0.2">
      <c r="A48" s="27" t="s">
        <v>39</v>
      </c>
      <c r="B48" s="19">
        <v>517</v>
      </c>
      <c r="C48" s="20">
        <v>23.1</v>
      </c>
      <c r="D48" s="19">
        <v>2594</v>
      </c>
      <c r="E48" s="20">
        <v>34.1</v>
      </c>
      <c r="J48" s="49"/>
      <c r="L48" s="49"/>
    </row>
    <row r="49" spans="1:13" s="28" customFormat="1" ht="5.25" customHeight="1" x14ac:dyDescent="0.15">
      <c r="A49" s="80"/>
      <c r="B49" s="80"/>
      <c r="C49" s="80"/>
      <c r="D49" s="80"/>
      <c r="E49" s="80"/>
    </row>
    <row r="50" spans="1:13" s="62" customFormat="1" ht="24" customHeight="1" x14ac:dyDescent="0.2">
      <c r="A50" s="81" t="s">
        <v>77</v>
      </c>
      <c r="B50" s="81"/>
      <c r="C50" s="81"/>
      <c r="D50" s="81"/>
      <c r="E50" s="81"/>
      <c r="F50" s="60"/>
      <c r="G50" s="61"/>
      <c r="H50" s="61"/>
      <c r="I50" s="61"/>
      <c r="J50" s="61"/>
      <c r="K50" s="61"/>
      <c r="L50" s="61"/>
      <c r="M50" s="61"/>
    </row>
    <row r="51" spans="1:13" s="14" customFormat="1" ht="5.25" customHeight="1" x14ac:dyDescent="0.2">
      <c r="A51" s="82"/>
      <c r="B51" s="82"/>
      <c r="C51" s="82"/>
      <c r="D51" s="82"/>
      <c r="E51" s="82"/>
    </row>
    <row r="52" spans="1:13" s="14" customFormat="1" ht="11.25" customHeight="1" x14ac:dyDescent="0.2">
      <c r="A52" s="82" t="s">
        <v>85</v>
      </c>
      <c r="B52" s="82"/>
      <c r="C52" s="82"/>
      <c r="D52" s="82"/>
      <c r="E52" s="82"/>
    </row>
    <row r="53" spans="1:13" s="14" customFormat="1" ht="11.25" customHeight="1" x14ac:dyDescent="0.2">
      <c r="A53" s="83" t="s">
        <v>64</v>
      </c>
      <c r="B53" s="83"/>
      <c r="C53" s="83"/>
      <c r="D53" s="83"/>
      <c r="E53" s="83"/>
    </row>
    <row r="55" spans="1:13" ht="22.5" customHeight="1" x14ac:dyDescent="0.2"/>
  </sheetData>
  <mergeCells count="13">
    <mergeCell ref="A53:E53"/>
    <mergeCell ref="A1:E1"/>
    <mergeCell ref="A2:E2"/>
    <mergeCell ref="A3:E3"/>
    <mergeCell ref="B4:C4"/>
    <mergeCell ref="D4:E4"/>
    <mergeCell ref="B5:C5"/>
    <mergeCell ref="D5:E5"/>
    <mergeCell ref="A6:E6"/>
    <mergeCell ref="A49:E49"/>
    <mergeCell ref="A50:E50"/>
    <mergeCell ref="A51:E51"/>
    <mergeCell ref="A52:E52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F54"/>
  <sheetViews>
    <sheetView workbookViewId="0">
      <selection sqref="A1:F1"/>
    </sheetView>
  </sheetViews>
  <sheetFormatPr defaultRowHeight="12.75" x14ac:dyDescent="0.2"/>
  <cols>
    <col min="1" max="1" width="3.7109375" customWidth="1"/>
    <col min="2" max="2" width="20.7109375" customWidth="1"/>
    <col min="3" max="6" width="15.7109375" customWidth="1"/>
  </cols>
  <sheetData>
    <row r="1" spans="1:6" s="1" customFormat="1" x14ac:dyDescent="0.2">
      <c r="A1" s="84"/>
      <c r="B1" s="84"/>
      <c r="C1" s="84"/>
      <c r="D1" s="84"/>
      <c r="E1" s="84"/>
      <c r="F1" s="84"/>
    </row>
    <row r="2" spans="1:6" s="2" customFormat="1" ht="27.75" customHeight="1" x14ac:dyDescent="0.2">
      <c r="A2" s="97" t="s">
        <v>54</v>
      </c>
      <c r="B2" s="97"/>
      <c r="C2" s="97"/>
      <c r="D2" s="97"/>
      <c r="E2" s="97"/>
      <c r="F2" s="97"/>
    </row>
    <row r="3" spans="1:6" s="3" customFormat="1" ht="15" customHeight="1" x14ac:dyDescent="0.25">
      <c r="A3" s="86"/>
      <c r="B3" s="86"/>
      <c r="C3" s="86"/>
      <c r="D3" s="86"/>
      <c r="E3" s="86"/>
      <c r="F3" s="86"/>
    </row>
    <row r="4" spans="1:6" s="3" customFormat="1" ht="15" customHeight="1" x14ac:dyDescent="0.25">
      <c r="A4" s="86"/>
      <c r="B4" s="86"/>
      <c r="C4" s="86"/>
      <c r="D4" s="86"/>
      <c r="E4" s="86"/>
      <c r="F4" s="86"/>
    </row>
    <row r="5" spans="1:6" s="4" customFormat="1" ht="12" customHeight="1" x14ac:dyDescent="0.2">
      <c r="A5" s="88"/>
      <c r="B5" s="88"/>
      <c r="C5" s="87" t="s">
        <v>1</v>
      </c>
      <c r="D5" s="88"/>
      <c r="E5" s="87" t="s">
        <v>2</v>
      </c>
      <c r="F5" s="88"/>
    </row>
    <row r="6" spans="1:6" s="4" customFormat="1" ht="13.5" customHeight="1" x14ac:dyDescent="0.2">
      <c r="A6" s="79"/>
      <c r="B6" s="79"/>
      <c r="C6" s="89"/>
      <c r="D6" s="79"/>
      <c r="E6" s="89"/>
      <c r="F6" s="79"/>
    </row>
    <row r="7" spans="1:6" s="4" customFormat="1" ht="13.5" customHeight="1" x14ac:dyDescent="0.2">
      <c r="A7" s="79"/>
      <c r="B7" s="79"/>
      <c r="C7" s="79"/>
      <c r="D7" s="79"/>
      <c r="E7" s="79"/>
      <c r="F7" s="79"/>
    </row>
    <row r="8" spans="1:6" s="7" customFormat="1" ht="12" customHeight="1" x14ac:dyDescent="0.2">
      <c r="A8" s="8"/>
      <c r="B8" s="42"/>
      <c r="C8" s="9" t="s">
        <v>3</v>
      </c>
      <c r="D8" s="9" t="s">
        <v>4</v>
      </c>
      <c r="E8" s="9" t="s">
        <v>3</v>
      </c>
      <c r="F8" s="9" t="s">
        <v>4</v>
      </c>
    </row>
    <row r="9" spans="1:6" s="10" customFormat="1" ht="12" customHeight="1" x14ac:dyDescent="0.2">
      <c r="A9" s="101" t="s">
        <v>5</v>
      </c>
      <c r="B9" s="101"/>
      <c r="C9" s="43"/>
      <c r="D9" s="43"/>
      <c r="E9" s="43"/>
      <c r="F9" s="43"/>
    </row>
    <row r="10" spans="1:6" s="14" customFormat="1" ht="12" customHeight="1" x14ac:dyDescent="0.2">
      <c r="A10" s="102" t="s">
        <v>51</v>
      </c>
      <c r="B10" s="102"/>
      <c r="C10" s="16">
        <f>SUM(C11:C13)</f>
        <v>2857</v>
      </c>
      <c r="D10" s="17">
        <f>SUM(D11:D13)</f>
        <v>100</v>
      </c>
      <c r="E10" s="16">
        <f>SUM(E11:E13)</f>
        <v>10105</v>
      </c>
      <c r="F10" s="17">
        <f>SUM(F11:F13)</f>
        <v>100</v>
      </c>
    </row>
    <row r="11" spans="1:6" s="14" customFormat="1" ht="11.25" customHeight="1" x14ac:dyDescent="0.2">
      <c r="A11" s="18"/>
      <c r="B11" s="15" t="s">
        <v>6</v>
      </c>
      <c r="C11" s="16">
        <v>2085</v>
      </c>
      <c r="D11" s="32">
        <f>SUM(C11*100/$C$10)</f>
        <v>72.978648932446617</v>
      </c>
      <c r="E11" s="16">
        <v>5494</v>
      </c>
      <c r="F11" s="17">
        <f>SUM(E11*100/$E$10)</f>
        <v>54.369124195942604</v>
      </c>
    </row>
    <row r="12" spans="1:6" s="14" customFormat="1" ht="11.25" customHeight="1" x14ac:dyDescent="0.2">
      <c r="A12" s="18"/>
      <c r="B12" s="18" t="s">
        <v>7</v>
      </c>
      <c r="C12" s="19">
        <v>772</v>
      </c>
      <c r="D12" s="33">
        <f>SUM(C12*100/$C$10)</f>
        <v>27.021351067553379</v>
      </c>
      <c r="E12" s="19">
        <v>4611</v>
      </c>
      <c r="F12" s="20">
        <f>SUM(E12*100/$E$10)</f>
        <v>45.630875804057396</v>
      </c>
    </row>
    <row r="13" spans="1:6" s="21" customFormat="1" ht="11.25" customHeight="1" x14ac:dyDescent="0.2">
      <c r="A13" s="92" t="s">
        <v>8</v>
      </c>
      <c r="B13" s="92"/>
      <c r="C13" s="34"/>
      <c r="D13" s="44"/>
      <c r="E13" s="34"/>
      <c r="F13" s="35"/>
    </row>
    <row r="14" spans="1:6" s="18" customFormat="1" ht="11.25" customHeight="1" x14ac:dyDescent="0.2">
      <c r="A14" s="102" t="s">
        <v>51</v>
      </c>
      <c r="B14" s="102"/>
      <c r="C14" s="31">
        <f>SUM(C15:C20)</f>
        <v>2857</v>
      </c>
      <c r="D14" s="36">
        <f>SUM(D15:D20)</f>
        <v>100</v>
      </c>
      <c r="E14" s="31">
        <f>SUM(E15:E20)</f>
        <v>10105</v>
      </c>
      <c r="F14" s="36">
        <f>SUM(F15:F20)</f>
        <v>100</v>
      </c>
    </row>
    <row r="15" spans="1:6" s="18" customFormat="1" ht="11.25" customHeight="1" x14ac:dyDescent="0.2">
      <c r="B15" s="23" t="s">
        <v>9</v>
      </c>
      <c r="C15" s="16">
        <v>80</v>
      </c>
      <c r="D15" s="32">
        <f t="shared" ref="D15:D20" si="0">SUM(C15*100/$C$14)</f>
        <v>2.8001400070003499</v>
      </c>
      <c r="E15" s="16">
        <v>5601</v>
      </c>
      <c r="F15" s="36">
        <f t="shared" ref="F15:F20" si="1">E15*100/$E$14</f>
        <v>55.428005937654625</v>
      </c>
    </row>
    <row r="16" spans="1:6" s="18" customFormat="1" ht="11.25" customHeight="1" x14ac:dyDescent="0.2">
      <c r="B16" s="23" t="s">
        <v>10</v>
      </c>
      <c r="C16" s="16">
        <v>959</v>
      </c>
      <c r="D16" s="32">
        <f t="shared" si="0"/>
        <v>33.566678333916698</v>
      </c>
      <c r="E16" s="16">
        <v>1587</v>
      </c>
      <c r="F16" s="36">
        <f t="shared" si="1"/>
        <v>15.70509648688768</v>
      </c>
    </row>
    <row r="17" spans="1:6" s="18" customFormat="1" ht="11.25" customHeight="1" x14ac:dyDescent="0.2">
      <c r="B17" s="23" t="s">
        <v>11</v>
      </c>
      <c r="C17" s="16">
        <v>1460</v>
      </c>
      <c r="D17" s="32">
        <f t="shared" si="0"/>
        <v>51.102555127756389</v>
      </c>
      <c r="E17" s="16">
        <v>2326</v>
      </c>
      <c r="F17" s="36">
        <f t="shared" si="1"/>
        <v>23.01830776843147</v>
      </c>
    </row>
    <row r="18" spans="1:6" s="18" customFormat="1" ht="11.25" customHeight="1" x14ac:dyDescent="0.2">
      <c r="B18" s="23" t="s">
        <v>12</v>
      </c>
      <c r="C18" s="16">
        <v>333</v>
      </c>
      <c r="D18" s="32">
        <f t="shared" si="0"/>
        <v>11.655582779138957</v>
      </c>
      <c r="E18" s="16">
        <v>543</v>
      </c>
      <c r="F18" s="36">
        <f t="shared" si="1"/>
        <v>5.3735774369124192</v>
      </c>
    </row>
    <row r="19" spans="1:6" s="18" customFormat="1" ht="11.25" customHeight="1" x14ac:dyDescent="0.2">
      <c r="B19" s="23" t="s">
        <v>13</v>
      </c>
      <c r="C19" s="16">
        <v>25</v>
      </c>
      <c r="D19" s="32">
        <f t="shared" si="0"/>
        <v>0.87504375218760932</v>
      </c>
      <c r="E19" s="16">
        <v>46</v>
      </c>
      <c r="F19" s="36">
        <f t="shared" si="1"/>
        <v>0.45522018802572983</v>
      </c>
    </row>
    <row r="20" spans="1:6" s="18" customFormat="1" ht="11.25" customHeight="1" x14ac:dyDescent="0.2">
      <c r="B20" s="24" t="s">
        <v>14</v>
      </c>
      <c r="C20" s="25">
        <v>0</v>
      </c>
      <c r="D20" s="33">
        <f t="shared" si="0"/>
        <v>0</v>
      </c>
      <c r="E20" s="25">
        <v>2</v>
      </c>
      <c r="F20" s="37">
        <f t="shared" si="1"/>
        <v>1.9792182088075209E-2</v>
      </c>
    </row>
    <row r="21" spans="1:6" s="21" customFormat="1" ht="11.25" customHeight="1" x14ac:dyDescent="0.2">
      <c r="A21" s="92" t="s">
        <v>15</v>
      </c>
      <c r="B21" s="92"/>
      <c r="C21" s="38"/>
      <c r="D21" s="44"/>
      <c r="E21" s="38"/>
      <c r="F21" s="35"/>
    </row>
    <row r="22" spans="1:6" s="18" customFormat="1" ht="11.25" customHeight="1" x14ac:dyDescent="0.2">
      <c r="A22" s="103" t="s">
        <v>51</v>
      </c>
      <c r="B22" s="103"/>
      <c r="C22" s="45">
        <f>SUM(C23:C28)</f>
        <v>2857</v>
      </c>
      <c r="D22" s="46">
        <f>SUM(D23:D28)</f>
        <v>100.00000000000001</v>
      </c>
      <c r="E22" s="45">
        <f>SUM(E23:E28)</f>
        <v>10105</v>
      </c>
      <c r="F22" s="46">
        <f>SUM(F23:F28)</f>
        <v>100</v>
      </c>
    </row>
    <row r="23" spans="1:6" s="18" customFormat="1" ht="11.25" customHeight="1" x14ac:dyDescent="0.2">
      <c r="B23" s="26" t="s">
        <v>16</v>
      </c>
      <c r="C23" s="16">
        <v>417</v>
      </c>
      <c r="D23" s="40">
        <f t="shared" ref="D23:D28" si="2">C23*100/$C$22</f>
        <v>14.595729786489324</v>
      </c>
      <c r="E23" s="16">
        <v>5999</v>
      </c>
      <c r="F23" s="36">
        <f t="shared" ref="F23:F28" si="3">E23*100/$E$22</f>
        <v>59.36665017318159</v>
      </c>
    </row>
    <row r="24" spans="1:6" s="18" customFormat="1" ht="11.25" customHeight="1" x14ac:dyDescent="0.2">
      <c r="B24" s="26" t="s">
        <v>17</v>
      </c>
      <c r="C24" s="16">
        <v>1664</v>
      </c>
      <c r="D24" s="40">
        <f t="shared" si="2"/>
        <v>58.242912145607278</v>
      </c>
      <c r="E24" s="16">
        <v>3286</v>
      </c>
      <c r="F24" s="36">
        <f t="shared" si="3"/>
        <v>32.518555170707572</v>
      </c>
    </row>
    <row r="25" spans="1:6" s="18" customFormat="1" ht="11.25" customHeight="1" x14ac:dyDescent="0.2">
      <c r="B25" s="26" t="s">
        <v>18</v>
      </c>
      <c r="C25" s="16">
        <v>403</v>
      </c>
      <c r="D25" s="40">
        <f t="shared" si="2"/>
        <v>14.105705285264262</v>
      </c>
      <c r="E25" s="16">
        <v>433</v>
      </c>
      <c r="F25" s="36">
        <f t="shared" si="3"/>
        <v>4.2850074220682828</v>
      </c>
    </row>
    <row r="26" spans="1:6" s="18" customFormat="1" ht="11.25" customHeight="1" x14ac:dyDescent="0.2">
      <c r="B26" s="26" t="s">
        <v>19</v>
      </c>
      <c r="C26" s="16">
        <v>210</v>
      </c>
      <c r="D26" s="40">
        <f t="shared" si="2"/>
        <v>7.3503675183759185</v>
      </c>
      <c r="E26" s="16">
        <v>216</v>
      </c>
      <c r="F26" s="36">
        <f t="shared" si="3"/>
        <v>2.1375556655121226</v>
      </c>
    </row>
    <row r="27" spans="1:6" s="18" customFormat="1" ht="11.25" customHeight="1" x14ac:dyDescent="0.2">
      <c r="B27" s="26" t="s">
        <v>20</v>
      </c>
      <c r="C27" s="16">
        <v>158</v>
      </c>
      <c r="D27" s="40">
        <f t="shared" si="2"/>
        <v>5.5302765138256911</v>
      </c>
      <c r="E27" s="16">
        <v>166</v>
      </c>
      <c r="F27" s="36">
        <f t="shared" si="3"/>
        <v>1.6427511133102424</v>
      </c>
    </row>
    <row r="28" spans="1:6" s="18" customFormat="1" ht="11.25" customHeight="1" x14ac:dyDescent="0.2">
      <c r="B28" s="27" t="s">
        <v>21</v>
      </c>
      <c r="C28" s="19">
        <v>5</v>
      </c>
      <c r="D28" s="41">
        <f t="shared" si="2"/>
        <v>0.17500875043752187</v>
      </c>
      <c r="E28" s="19">
        <v>5</v>
      </c>
      <c r="F28" s="37">
        <f t="shared" si="3"/>
        <v>4.9480455220188027E-2</v>
      </c>
    </row>
    <row r="29" spans="1:6" s="21" customFormat="1" ht="11.25" customHeight="1" x14ac:dyDescent="0.2">
      <c r="A29" s="93" t="s">
        <v>22</v>
      </c>
      <c r="B29" s="93"/>
      <c r="C29" s="38"/>
      <c r="D29" s="44"/>
      <c r="E29" s="38"/>
      <c r="F29" s="35"/>
    </row>
    <row r="30" spans="1:6" s="18" customFormat="1" ht="11.25" customHeight="1" x14ac:dyDescent="0.2">
      <c r="A30" s="102" t="s">
        <v>51</v>
      </c>
      <c r="B30" s="102"/>
      <c r="C30" s="16">
        <f>SUM(C31:C37)</f>
        <v>2857</v>
      </c>
      <c r="D30" s="17">
        <f>SUM(D31:D37)</f>
        <v>100</v>
      </c>
      <c r="E30" s="16">
        <f>SUM(E31:E37)</f>
        <v>10105</v>
      </c>
      <c r="F30" s="17">
        <f>SUM(F31:F37)</f>
        <v>99.980207817911932</v>
      </c>
    </row>
    <row r="31" spans="1:6" s="18" customFormat="1" ht="11.25" customHeight="1" x14ac:dyDescent="0.2">
      <c r="B31" s="26" t="s">
        <v>23</v>
      </c>
      <c r="C31" s="16">
        <v>1529</v>
      </c>
      <c r="D31" s="40">
        <f t="shared" ref="D31:D37" si="4">C31*100/$C$30</f>
        <v>53.51767588379419</v>
      </c>
      <c r="E31" s="16">
        <v>5297</v>
      </c>
      <c r="F31" s="36">
        <f t="shared" ref="F31:F36" si="5">E31*100/$E$30</f>
        <v>52.419594260267196</v>
      </c>
    </row>
    <row r="32" spans="1:6" s="18" customFormat="1" ht="11.25" customHeight="1" x14ac:dyDescent="0.2">
      <c r="B32" s="26" t="s">
        <v>48</v>
      </c>
      <c r="C32" s="16">
        <v>667</v>
      </c>
      <c r="D32" s="40">
        <f t="shared" si="4"/>
        <v>23.34616730836542</v>
      </c>
      <c r="E32" s="16">
        <v>2240</v>
      </c>
      <c r="F32" s="36">
        <f t="shared" si="5"/>
        <v>22.167243938644237</v>
      </c>
    </row>
    <row r="33" spans="1:6" s="18" customFormat="1" ht="11.25" customHeight="1" x14ac:dyDescent="0.2">
      <c r="B33" s="26" t="s">
        <v>25</v>
      </c>
      <c r="C33" s="16">
        <v>487</v>
      </c>
      <c r="D33" s="40">
        <f t="shared" si="4"/>
        <v>17.045852292614629</v>
      </c>
      <c r="E33" s="16">
        <v>2019</v>
      </c>
      <c r="F33" s="36">
        <f t="shared" si="5"/>
        <v>19.980207817911925</v>
      </c>
    </row>
    <row r="34" spans="1:6" s="18" customFormat="1" ht="11.25" customHeight="1" x14ac:dyDescent="0.2">
      <c r="B34" s="26" t="s">
        <v>26</v>
      </c>
      <c r="C34" s="16">
        <v>25</v>
      </c>
      <c r="D34" s="40">
        <f t="shared" si="4"/>
        <v>0.87504375218760932</v>
      </c>
      <c r="E34" s="16">
        <v>94</v>
      </c>
      <c r="F34" s="36">
        <f t="shared" si="5"/>
        <v>0.93023255813953487</v>
      </c>
    </row>
    <row r="35" spans="1:6" s="18" customFormat="1" ht="11.25" customHeight="1" x14ac:dyDescent="0.2">
      <c r="B35" s="26" t="s">
        <v>27</v>
      </c>
      <c r="C35" s="16">
        <v>93</v>
      </c>
      <c r="D35" s="40">
        <f t="shared" si="4"/>
        <v>3.255162758137907</v>
      </c>
      <c r="E35" s="16">
        <v>232</v>
      </c>
      <c r="F35" s="36">
        <f t="shared" si="5"/>
        <v>2.2958931222167243</v>
      </c>
    </row>
    <row r="36" spans="1:6" s="18" customFormat="1" ht="11.25" customHeight="1" x14ac:dyDescent="0.2">
      <c r="B36" s="26" t="s">
        <v>28</v>
      </c>
      <c r="C36" s="16">
        <v>56</v>
      </c>
      <c r="D36" s="40">
        <f t="shared" si="4"/>
        <v>1.960098004900245</v>
      </c>
      <c r="E36" s="16">
        <v>221</v>
      </c>
      <c r="F36" s="36">
        <f t="shared" si="5"/>
        <v>2.1870361207323108</v>
      </c>
    </row>
    <row r="37" spans="1:6" s="18" customFormat="1" ht="11.25" customHeight="1" x14ac:dyDescent="0.2">
      <c r="B37" s="27" t="s">
        <v>72</v>
      </c>
      <c r="C37" s="19">
        <v>0</v>
      </c>
      <c r="D37" s="41">
        <f t="shared" si="4"/>
        <v>0</v>
      </c>
      <c r="E37" s="19">
        <v>2</v>
      </c>
      <c r="F37" s="47">
        <v>0</v>
      </c>
    </row>
    <row r="38" spans="1:6" s="21" customFormat="1" ht="11.25" customHeight="1" x14ac:dyDescent="0.2">
      <c r="A38" s="93" t="s">
        <v>30</v>
      </c>
      <c r="B38" s="93"/>
      <c r="C38" s="38"/>
      <c r="D38" s="44"/>
      <c r="E38" s="38"/>
      <c r="F38" s="35"/>
    </row>
    <row r="39" spans="1:6" s="18" customFormat="1" ht="11.25" customHeight="1" x14ac:dyDescent="0.2">
      <c r="A39" s="102" t="s">
        <v>51</v>
      </c>
      <c r="B39" s="102"/>
      <c r="C39" s="16">
        <f>SUM(C40:C43)</f>
        <v>2857</v>
      </c>
      <c r="D39" s="17">
        <f>SUM(D40:D43)</f>
        <v>100</v>
      </c>
      <c r="E39" s="16">
        <f>SUM(E40:E43)</f>
        <v>10105</v>
      </c>
      <c r="F39" s="17">
        <f>SUM(F40:F43)</f>
        <v>100</v>
      </c>
    </row>
    <row r="40" spans="1:6" s="18" customFormat="1" ht="11.25" customHeight="1" x14ac:dyDescent="0.2">
      <c r="B40" s="26" t="s">
        <v>31</v>
      </c>
      <c r="C40" s="16">
        <v>0</v>
      </c>
      <c r="D40" s="40">
        <f>C40*100/$C$39</f>
        <v>0</v>
      </c>
      <c r="E40" s="16">
        <v>0</v>
      </c>
      <c r="F40" s="36">
        <f>E40*100/$E$39</f>
        <v>0</v>
      </c>
    </row>
    <row r="41" spans="1:6" s="18" customFormat="1" ht="11.25" customHeight="1" x14ac:dyDescent="0.2">
      <c r="B41" s="26" t="s">
        <v>32</v>
      </c>
      <c r="C41" s="16">
        <v>0</v>
      </c>
      <c r="D41" s="40">
        <f>C41*100/$C$39</f>
        <v>0</v>
      </c>
      <c r="E41" s="16">
        <v>0</v>
      </c>
      <c r="F41" s="36">
        <f>E41*100/$E$39</f>
        <v>0</v>
      </c>
    </row>
    <row r="42" spans="1:6" s="18" customFormat="1" ht="11.25" customHeight="1" x14ac:dyDescent="0.2">
      <c r="B42" s="26" t="s">
        <v>33</v>
      </c>
      <c r="C42" s="16">
        <v>1083</v>
      </c>
      <c r="D42" s="40">
        <f>C42*100/$C$39</f>
        <v>37.906895344767236</v>
      </c>
      <c r="E42" s="16">
        <v>2854</v>
      </c>
      <c r="F42" s="36">
        <f>E42*100/$E$39</f>
        <v>28.243443839683327</v>
      </c>
    </row>
    <row r="43" spans="1:6" s="18" customFormat="1" ht="11.25" customHeight="1" x14ac:dyDescent="0.2">
      <c r="B43" s="27" t="s">
        <v>34</v>
      </c>
      <c r="C43" s="19">
        <v>1774</v>
      </c>
      <c r="D43" s="41">
        <f>C43*100/$C$39</f>
        <v>62.093104655232764</v>
      </c>
      <c r="E43" s="19">
        <v>7251</v>
      </c>
      <c r="F43" s="37">
        <f>E43*100/$E$39</f>
        <v>71.756556160316677</v>
      </c>
    </row>
    <row r="44" spans="1:6" s="21" customFormat="1" ht="11.25" customHeight="1" x14ac:dyDescent="0.2">
      <c r="A44" s="92" t="s">
        <v>35</v>
      </c>
      <c r="B44" s="92"/>
      <c r="C44" s="38"/>
      <c r="D44" s="44"/>
      <c r="E44" s="38"/>
      <c r="F44" s="35"/>
    </row>
    <row r="45" spans="1:6" s="18" customFormat="1" ht="11.25" customHeight="1" x14ac:dyDescent="0.2">
      <c r="A45" s="102" t="s">
        <v>51</v>
      </c>
      <c r="B45" s="102"/>
      <c r="C45" s="16">
        <f>SUM(C46:C49)</f>
        <v>2857</v>
      </c>
      <c r="D45" s="17">
        <f>SUM(D46:D49)</f>
        <v>100</v>
      </c>
      <c r="E45" s="16">
        <f>SUM(E46:E49)</f>
        <v>10105</v>
      </c>
      <c r="F45" s="17">
        <f>SUM(F46:F49)</f>
        <v>100</v>
      </c>
    </row>
    <row r="46" spans="1:6" s="18" customFormat="1" ht="11.25" customHeight="1" x14ac:dyDescent="0.2">
      <c r="B46" s="26" t="s">
        <v>36</v>
      </c>
      <c r="C46" s="16">
        <v>0</v>
      </c>
      <c r="D46" s="40">
        <f>C46*100/$C$45</f>
        <v>0</v>
      </c>
      <c r="E46" s="16">
        <v>0</v>
      </c>
      <c r="F46" s="36">
        <f>E46*100/$E$45</f>
        <v>0</v>
      </c>
    </row>
    <row r="47" spans="1:6" s="18" customFormat="1" ht="11.25" customHeight="1" x14ac:dyDescent="0.2">
      <c r="B47" s="26" t="s">
        <v>37</v>
      </c>
      <c r="C47" s="16">
        <v>1006</v>
      </c>
      <c r="D47" s="40">
        <f>C47*100/$C$45</f>
        <v>35.211760588029399</v>
      </c>
      <c r="E47" s="16">
        <v>2479</v>
      </c>
      <c r="F47" s="36">
        <f>E47*100/$E$45</f>
        <v>24.532409698169221</v>
      </c>
    </row>
    <row r="48" spans="1:6" s="18" customFormat="1" ht="11.25" customHeight="1" x14ac:dyDescent="0.2">
      <c r="B48" s="26" t="s">
        <v>38</v>
      </c>
      <c r="C48" s="16">
        <v>1258</v>
      </c>
      <c r="D48" s="40">
        <f>C48*100/$C$45</f>
        <v>44.032201610080506</v>
      </c>
      <c r="E48" s="16">
        <v>4602</v>
      </c>
      <c r="F48" s="36">
        <f>E48*100/$E$45</f>
        <v>45.541810984661062</v>
      </c>
    </row>
    <row r="49" spans="1:6" s="18" customFormat="1" ht="11.25" customHeight="1" x14ac:dyDescent="0.2">
      <c r="A49" s="27"/>
      <c r="B49" s="27" t="s">
        <v>39</v>
      </c>
      <c r="C49" s="19">
        <v>593</v>
      </c>
      <c r="D49" s="41">
        <f>C49*100/$C$45</f>
        <v>20.756037801890095</v>
      </c>
      <c r="E49" s="19">
        <v>3024</v>
      </c>
      <c r="F49" s="37">
        <f>E49*100/$E$45</f>
        <v>29.925779317169717</v>
      </c>
    </row>
    <row r="50" spans="1:6" s="28" customFormat="1" ht="5.25" customHeight="1" x14ac:dyDescent="0.15">
      <c r="A50" s="80"/>
      <c r="B50" s="80"/>
      <c r="C50" s="80"/>
      <c r="D50" s="80"/>
      <c r="E50" s="80"/>
      <c r="F50" s="80"/>
    </row>
    <row r="51" spans="1:6" s="29" customFormat="1" ht="9" customHeight="1" x14ac:dyDescent="0.15">
      <c r="A51" s="100" t="s">
        <v>52</v>
      </c>
      <c r="B51" s="100"/>
      <c r="C51" s="100"/>
      <c r="D51" s="100"/>
      <c r="E51" s="100"/>
      <c r="F51" s="100"/>
    </row>
    <row r="52" spans="1:6" s="28" customFormat="1" ht="5.25" customHeight="1" x14ac:dyDescent="0.15">
      <c r="A52" s="80"/>
      <c r="B52" s="80"/>
      <c r="C52" s="80"/>
      <c r="D52" s="80"/>
      <c r="E52" s="80"/>
      <c r="F52" s="80"/>
    </row>
    <row r="53" spans="1:6" s="30" customFormat="1" ht="11.25" customHeight="1" x14ac:dyDescent="0.2">
      <c r="A53" s="96" t="s">
        <v>55</v>
      </c>
      <c r="B53" s="96"/>
      <c r="C53" s="96"/>
      <c r="D53" s="96"/>
      <c r="E53" s="96"/>
      <c r="F53" s="96"/>
    </row>
    <row r="54" spans="1:6" s="30" customFormat="1" ht="11.25" customHeight="1" x14ac:dyDescent="0.2">
      <c r="A54" s="94" t="s">
        <v>64</v>
      </c>
      <c r="B54" s="94"/>
      <c r="C54" s="94"/>
      <c r="D54" s="94"/>
      <c r="E54" s="94"/>
      <c r="F54" s="94"/>
    </row>
  </sheetData>
  <mergeCells count="28">
    <mergeCell ref="A53:F53"/>
    <mergeCell ref="A54:F54"/>
    <mergeCell ref="A45:B45"/>
    <mergeCell ref="A50:F50"/>
    <mergeCell ref="A51:F51"/>
    <mergeCell ref="A52:F52"/>
    <mergeCell ref="A30:B30"/>
    <mergeCell ref="A38:B38"/>
    <mergeCell ref="A39:B39"/>
    <mergeCell ref="A44:B44"/>
    <mergeCell ref="A14:B14"/>
    <mergeCell ref="A21:B21"/>
    <mergeCell ref="A22:B22"/>
    <mergeCell ref="A29:B29"/>
    <mergeCell ref="A9:B9"/>
    <mergeCell ref="A10:B10"/>
    <mergeCell ref="A13:B13"/>
    <mergeCell ref="A5:B5"/>
    <mergeCell ref="C5:D5"/>
    <mergeCell ref="A6:B6"/>
    <mergeCell ref="C6:D6"/>
    <mergeCell ref="A1:F1"/>
    <mergeCell ref="A2:F2"/>
    <mergeCell ref="A3:F3"/>
    <mergeCell ref="A4:F4"/>
    <mergeCell ref="A7:F7"/>
    <mergeCell ref="E5:F5"/>
    <mergeCell ref="E6:F6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M55"/>
  <sheetViews>
    <sheetView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11" s="1" customFormat="1" ht="15" customHeight="1" x14ac:dyDescent="0.2">
      <c r="A1" s="84"/>
      <c r="B1" s="84"/>
      <c r="C1" s="84"/>
      <c r="D1" s="84"/>
      <c r="E1" s="84"/>
    </row>
    <row r="2" spans="1:11" s="2" customFormat="1" ht="40.9" customHeight="1" x14ac:dyDescent="0.2">
      <c r="A2" s="85" t="s">
        <v>82</v>
      </c>
      <c r="B2" s="85"/>
      <c r="C2" s="85"/>
      <c r="D2" s="85"/>
      <c r="E2" s="85"/>
    </row>
    <row r="3" spans="1:11" s="3" customFormat="1" ht="15" customHeight="1" x14ac:dyDescent="0.25">
      <c r="A3" s="86"/>
      <c r="B3" s="86"/>
      <c r="C3" s="86"/>
      <c r="D3" s="86"/>
      <c r="E3" s="86"/>
    </row>
    <row r="4" spans="1:11" s="4" customFormat="1" ht="12" customHeight="1" x14ac:dyDescent="0.2">
      <c r="A4" s="67"/>
      <c r="B4" s="87" t="s">
        <v>1</v>
      </c>
      <c r="C4" s="88"/>
      <c r="D4" s="87" t="s">
        <v>2</v>
      </c>
      <c r="E4" s="88"/>
    </row>
    <row r="5" spans="1:11" s="4" customFormat="1" ht="13.5" customHeight="1" x14ac:dyDescent="0.2">
      <c r="A5" s="68"/>
      <c r="B5" s="89"/>
      <c r="C5" s="79"/>
      <c r="D5" s="89"/>
      <c r="E5" s="79"/>
    </row>
    <row r="6" spans="1:11" s="4" customFormat="1" ht="13.5" customHeight="1" x14ac:dyDescent="0.2">
      <c r="A6" s="79"/>
      <c r="B6" s="79"/>
      <c r="C6" s="79"/>
      <c r="D6" s="79"/>
      <c r="E6" s="79"/>
      <c r="G6" s="52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  <c r="G7" s="51"/>
    </row>
    <row r="8" spans="1:11" s="10" customFormat="1" ht="12" customHeight="1" x14ac:dyDescent="0.2">
      <c r="A8" s="70" t="s">
        <v>5</v>
      </c>
      <c r="B8" s="12">
        <v>2287</v>
      </c>
      <c r="C8" s="13">
        <v>100</v>
      </c>
      <c r="D8" s="12">
        <v>7799</v>
      </c>
      <c r="E8" s="13">
        <v>100</v>
      </c>
      <c r="I8" s="53"/>
      <c r="K8" s="53"/>
    </row>
    <row r="9" spans="1:11" s="14" customFormat="1" ht="11.25" customHeight="1" x14ac:dyDescent="0.2">
      <c r="A9" s="15" t="s">
        <v>6</v>
      </c>
      <c r="B9" s="16">
        <v>1643</v>
      </c>
      <c r="C9" s="17">
        <v>71.8</v>
      </c>
      <c r="D9" s="16">
        <v>4413</v>
      </c>
      <c r="E9" s="17">
        <v>56.6</v>
      </c>
      <c r="I9" s="54"/>
      <c r="K9" s="54"/>
    </row>
    <row r="10" spans="1:11" s="14" customFormat="1" ht="11.25" customHeight="1" x14ac:dyDescent="0.2">
      <c r="A10" s="18" t="s">
        <v>7</v>
      </c>
      <c r="B10" s="19">
        <v>644</v>
      </c>
      <c r="C10" s="20">
        <v>28.2</v>
      </c>
      <c r="D10" s="19">
        <v>3386</v>
      </c>
      <c r="E10" s="20">
        <v>43.4</v>
      </c>
      <c r="I10" s="54"/>
      <c r="K10" s="54"/>
    </row>
    <row r="11" spans="1:11" s="21" customFormat="1" ht="11.25" customHeight="1" x14ac:dyDescent="0.2">
      <c r="A11" s="57"/>
      <c r="B11" s="57"/>
      <c r="C11" s="57"/>
      <c r="D11" s="57"/>
      <c r="E11" s="57"/>
    </row>
    <row r="12" spans="1:11" s="21" customFormat="1" ht="11.25" customHeight="1" x14ac:dyDescent="0.2">
      <c r="A12" s="69" t="s">
        <v>8</v>
      </c>
      <c r="B12" s="12">
        <v>2287</v>
      </c>
      <c r="C12" s="13">
        <v>100</v>
      </c>
      <c r="D12" s="12">
        <v>7799</v>
      </c>
      <c r="E12" s="13">
        <v>100</v>
      </c>
      <c r="I12" s="50"/>
      <c r="K12" s="50"/>
    </row>
    <row r="13" spans="1:11" s="18" customFormat="1" ht="11.25" customHeight="1" x14ac:dyDescent="0.2">
      <c r="A13" s="23" t="s">
        <v>9</v>
      </c>
      <c r="B13" s="16">
        <v>71</v>
      </c>
      <c r="C13" s="17">
        <v>3.1</v>
      </c>
      <c r="D13" s="16">
        <v>4499</v>
      </c>
      <c r="E13" s="17">
        <v>57.7</v>
      </c>
      <c r="I13" s="49"/>
      <c r="K13" s="49"/>
    </row>
    <row r="14" spans="1:11" s="18" customFormat="1" ht="11.25" customHeight="1" x14ac:dyDescent="0.2">
      <c r="A14" s="23" t="s">
        <v>10</v>
      </c>
      <c r="B14" s="16">
        <v>675</v>
      </c>
      <c r="C14" s="17">
        <v>29.5</v>
      </c>
      <c r="D14" s="16">
        <v>1056</v>
      </c>
      <c r="E14" s="17">
        <v>13.5</v>
      </c>
      <c r="I14" s="49"/>
      <c r="K14" s="49"/>
    </row>
    <row r="15" spans="1:11" s="18" customFormat="1" ht="11.25" customHeight="1" x14ac:dyDescent="0.2">
      <c r="A15" s="23" t="s">
        <v>11</v>
      </c>
      <c r="B15" s="16">
        <v>1006</v>
      </c>
      <c r="C15" s="17">
        <v>44</v>
      </c>
      <c r="D15" s="16">
        <v>1497</v>
      </c>
      <c r="E15" s="17">
        <v>19.2</v>
      </c>
      <c r="I15" s="49"/>
      <c r="K15" s="49"/>
    </row>
    <row r="16" spans="1:11" s="18" customFormat="1" ht="11.25" customHeight="1" x14ac:dyDescent="0.2">
      <c r="A16" s="23" t="s">
        <v>12</v>
      </c>
      <c r="B16" s="16">
        <v>468</v>
      </c>
      <c r="C16" s="17">
        <v>20.5</v>
      </c>
      <c r="D16" s="16">
        <v>658</v>
      </c>
      <c r="E16" s="17">
        <v>8.4</v>
      </c>
      <c r="I16" s="49"/>
      <c r="K16" s="49"/>
    </row>
    <row r="17" spans="1:12" s="18" customFormat="1" ht="11.25" customHeight="1" x14ac:dyDescent="0.2">
      <c r="A17" s="23" t="s">
        <v>13</v>
      </c>
      <c r="B17" s="16">
        <v>65</v>
      </c>
      <c r="C17" s="17">
        <v>2.8</v>
      </c>
      <c r="D17" s="16">
        <v>86</v>
      </c>
      <c r="E17" s="17">
        <v>1.1000000000000001</v>
      </c>
      <c r="I17" s="49"/>
      <c r="K17" s="49"/>
    </row>
    <row r="18" spans="1:12" s="18" customFormat="1" ht="11.25" customHeight="1" x14ac:dyDescent="0.2">
      <c r="A18" s="24" t="s">
        <v>14</v>
      </c>
      <c r="B18" s="25">
        <v>2</v>
      </c>
      <c r="C18" s="20">
        <v>0.1</v>
      </c>
      <c r="D18" s="25">
        <v>3</v>
      </c>
      <c r="E18" s="20">
        <v>0</v>
      </c>
      <c r="I18" s="49"/>
      <c r="K18" s="49"/>
    </row>
    <row r="19" spans="1:12" s="21" customFormat="1" ht="11.25" customHeight="1" x14ac:dyDescent="0.2">
      <c r="A19" s="57"/>
      <c r="B19" s="57"/>
      <c r="C19" s="57"/>
      <c r="D19" s="57"/>
      <c r="E19" s="57"/>
      <c r="I19" s="50"/>
      <c r="K19" s="50"/>
    </row>
    <row r="20" spans="1:12" s="21" customFormat="1" ht="11.25" customHeight="1" x14ac:dyDescent="0.2">
      <c r="A20" s="69" t="s">
        <v>15</v>
      </c>
      <c r="B20" s="12">
        <v>2287</v>
      </c>
      <c r="C20" s="13">
        <v>100</v>
      </c>
      <c r="D20" s="12">
        <v>7799</v>
      </c>
      <c r="E20" s="13">
        <v>100</v>
      </c>
    </row>
    <row r="21" spans="1:12" s="18" customFormat="1" ht="11.25" customHeight="1" x14ac:dyDescent="0.2">
      <c r="A21" s="26" t="s">
        <v>16</v>
      </c>
      <c r="B21" s="16">
        <v>727</v>
      </c>
      <c r="C21" s="17">
        <v>31.8</v>
      </c>
      <c r="D21" s="16">
        <v>5329</v>
      </c>
      <c r="E21" s="17">
        <v>68.3</v>
      </c>
    </row>
    <row r="22" spans="1:12" s="18" customFormat="1" ht="11.25" customHeight="1" x14ac:dyDescent="0.2">
      <c r="A22" s="26" t="s">
        <v>17</v>
      </c>
      <c r="B22" s="16">
        <v>927</v>
      </c>
      <c r="C22" s="17">
        <v>40.5</v>
      </c>
      <c r="D22" s="16">
        <v>1807</v>
      </c>
      <c r="E22" s="17">
        <v>23.2</v>
      </c>
      <c r="I22" s="49"/>
      <c r="K22" s="49"/>
    </row>
    <row r="23" spans="1:12" s="18" customFormat="1" ht="11.25" customHeight="1" x14ac:dyDescent="0.2">
      <c r="A23" s="26" t="s">
        <v>18</v>
      </c>
      <c r="B23" s="16">
        <v>325</v>
      </c>
      <c r="C23" s="17">
        <v>14.2</v>
      </c>
      <c r="D23" s="16">
        <v>348</v>
      </c>
      <c r="E23" s="17">
        <v>4.5</v>
      </c>
      <c r="I23" s="49"/>
      <c r="K23" s="49"/>
    </row>
    <row r="24" spans="1:12" s="18" customFormat="1" ht="11.25" customHeight="1" x14ac:dyDescent="0.2">
      <c r="A24" s="26" t="s">
        <v>19</v>
      </c>
      <c r="B24" s="16">
        <v>188</v>
      </c>
      <c r="C24" s="17">
        <v>8.1999999999999993</v>
      </c>
      <c r="D24" s="16">
        <v>192</v>
      </c>
      <c r="E24" s="17">
        <v>2.5</v>
      </c>
      <c r="I24" s="49"/>
      <c r="K24" s="49"/>
    </row>
    <row r="25" spans="1:12" s="18" customFormat="1" ht="11.25" customHeight="1" x14ac:dyDescent="0.2">
      <c r="A25" s="26" t="s">
        <v>20</v>
      </c>
      <c r="B25" s="16">
        <v>111</v>
      </c>
      <c r="C25" s="17">
        <v>4.9000000000000004</v>
      </c>
      <c r="D25" s="16">
        <v>114</v>
      </c>
      <c r="E25" s="17">
        <v>1.5</v>
      </c>
      <c r="I25" s="49"/>
      <c r="K25" s="49"/>
    </row>
    <row r="26" spans="1:12" s="18" customFormat="1" ht="11.25" customHeight="1" x14ac:dyDescent="0.2">
      <c r="A26" s="27" t="s">
        <v>21</v>
      </c>
      <c r="B26" s="19">
        <v>9</v>
      </c>
      <c r="C26" s="20">
        <v>0.4</v>
      </c>
      <c r="D26" s="19">
        <v>9</v>
      </c>
      <c r="E26" s="20">
        <v>0.1</v>
      </c>
      <c r="I26" s="49"/>
      <c r="K26" s="49"/>
    </row>
    <row r="27" spans="1:12" s="21" customFormat="1" ht="11.25" customHeight="1" x14ac:dyDescent="0.2">
      <c r="A27" s="58"/>
      <c r="B27" s="58"/>
      <c r="C27" s="58"/>
      <c r="D27" s="58"/>
      <c r="E27" s="58"/>
      <c r="I27" s="50"/>
      <c r="K27" s="50"/>
    </row>
    <row r="28" spans="1:12" s="21" customFormat="1" ht="11.25" customHeight="1" x14ac:dyDescent="0.2">
      <c r="A28" s="69" t="s">
        <v>22</v>
      </c>
      <c r="B28" s="12">
        <v>2287</v>
      </c>
      <c r="C28" s="13">
        <v>100</v>
      </c>
      <c r="D28" s="12">
        <v>7799</v>
      </c>
      <c r="E28" s="13">
        <v>100</v>
      </c>
      <c r="I28" s="50"/>
      <c r="K28" s="50"/>
    </row>
    <row r="29" spans="1:12" s="18" customFormat="1" ht="11.25" customHeight="1" x14ac:dyDescent="0.2">
      <c r="A29" s="26" t="s">
        <v>23</v>
      </c>
      <c r="B29" s="16">
        <v>1312</v>
      </c>
      <c r="C29" s="17">
        <v>57.4</v>
      </c>
      <c r="D29" s="16">
        <v>4359</v>
      </c>
      <c r="E29" s="17">
        <v>55.9</v>
      </c>
      <c r="G29" s="21"/>
      <c r="H29" s="21"/>
      <c r="I29" s="50"/>
      <c r="J29" s="21"/>
      <c r="K29" s="50"/>
    </row>
    <row r="30" spans="1:12" s="18" customFormat="1" ht="11.25" customHeight="1" x14ac:dyDescent="0.2">
      <c r="A30" s="26" t="s">
        <v>24</v>
      </c>
      <c r="B30" s="16">
        <v>465</v>
      </c>
      <c r="C30" s="17">
        <v>20.3</v>
      </c>
      <c r="D30" s="16">
        <v>1449</v>
      </c>
      <c r="E30" s="17">
        <v>16.8</v>
      </c>
      <c r="I30" s="49"/>
      <c r="K30" s="49"/>
      <c r="L30" s="49"/>
    </row>
    <row r="31" spans="1:12" s="18" customFormat="1" ht="11.25" customHeight="1" x14ac:dyDescent="0.2">
      <c r="A31" s="26" t="s">
        <v>25</v>
      </c>
      <c r="B31" s="16">
        <v>163</v>
      </c>
      <c r="C31" s="17">
        <v>7.1</v>
      </c>
      <c r="D31" s="16">
        <v>686</v>
      </c>
      <c r="E31" s="17">
        <v>8.8000000000000007</v>
      </c>
      <c r="I31" s="49"/>
      <c r="K31" s="49"/>
      <c r="L31" s="49"/>
    </row>
    <row r="32" spans="1:12" s="18" customFormat="1" ht="11.25" customHeight="1" x14ac:dyDescent="0.2">
      <c r="A32" s="26" t="s">
        <v>26</v>
      </c>
      <c r="B32" s="16">
        <v>177</v>
      </c>
      <c r="C32" s="17">
        <v>7.7</v>
      </c>
      <c r="D32" s="16">
        <v>716</v>
      </c>
      <c r="E32" s="17">
        <v>9.1999999999999993</v>
      </c>
      <c r="I32" s="49"/>
      <c r="K32" s="49"/>
      <c r="L32" s="49"/>
    </row>
    <row r="33" spans="1:12" s="18" customFormat="1" ht="11.25" customHeight="1" x14ac:dyDescent="0.2">
      <c r="A33" s="26" t="s">
        <v>27</v>
      </c>
      <c r="B33" s="16">
        <v>75</v>
      </c>
      <c r="C33" s="17">
        <v>3.3</v>
      </c>
      <c r="D33" s="16">
        <v>190</v>
      </c>
      <c r="E33" s="17">
        <v>2.4</v>
      </c>
      <c r="I33" s="49"/>
      <c r="K33" s="49"/>
      <c r="L33" s="49"/>
    </row>
    <row r="34" spans="1:12" s="18" customFormat="1" ht="11.25" customHeight="1" x14ac:dyDescent="0.2">
      <c r="A34" s="26" t="s">
        <v>28</v>
      </c>
      <c r="B34" s="16">
        <v>90</v>
      </c>
      <c r="C34" s="17">
        <v>3.9</v>
      </c>
      <c r="D34" s="16">
        <v>385</v>
      </c>
      <c r="E34" s="17">
        <v>4.9000000000000004</v>
      </c>
      <c r="G34" s="28"/>
      <c r="H34" s="28"/>
      <c r="I34" s="55"/>
      <c r="J34" s="28"/>
      <c r="K34" s="55"/>
      <c r="L34" s="49"/>
    </row>
    <row r="35" spans="1:12" s="18" customFormat="1" ht="11.25" customHeight="1" x14ac:dyDescent="0.2">
      <c r="A35" s="26" t="s">
        <v>29</v>
      </c>
      <c r="B35" s="16">
        <v>0</v>
      </c>
      <c r="C35" s="17">
        <v>0</v>
      </c>
      <c r="D35" s="16">
        <v>0</v>
      </c>
      <c r="E35" s="17">
        <v>0</v>
      </c>
      <c r="G35" s="14"/>
      <c r="H35" s="14"/>
      <c r="I35" s="54"/>
      <c r="J35" s="14"/>
      <c r="K35" s="54"/>
      <c r="L35" s="49"/>
    </row>
    <row r="36" spans="1:12" s="18" customFormat="1" ht="11.25" customHeight="1" x14ac:dyDescent="0.2">
      <c r="A36" s="27" t="s">
        <v>70</v>
      </c>
      <c r="B36" s="19">
        <v>5</v>
      </c>
      <c r="C36" s="59">
        <v>0.2</v>
      </c>
      <c r="D36" s="19">
        <v>14</v>
      </c>
      <c r="E36" s="59">
        <v>0.2</v>
      </c>
      <c r="G36" s="14"/>
      <c r="H36" s="14"/>
      <c r="I36" s="54"/>
      <c r="J36" s="14"/>
      <c r="K36" s="54"/>
      <c r="L36" s="49"/>
    </row>
    <row r="37" spans="1:12" s="21" customFormat="1" ht="11.25" customHeight="1" x14ac:dyDescent="0.2">
      <c r="A37" s="58"/>
      <c r="B37" s="58"/>
      <c r="C37" s="58"/>
      <c r="D37" s="58"/>
      <c r="E37" s="58"/>
      <c r="J37" s="50"/>
      <c r="L37" s="50"/>
    </row>
    <row r="38" spans="1:12" s="21" customFormat="1" ht="11.25" customHeight="1" x14ac:dyDescent="0.2">
      <c r="A38" s="69" t="s">
        <v>30</v>
      </c>
      <c r="B38" s="12">
        <v>2287</v>
      </c>
      <c r="C38" s="13">
        <v>100</v>
      </c>
      <c r="D38" s="12">
        <v>7799</v>
      </c>
      <c r="E38" s="13">
        <v>100</v>
      </c>
      <c r="J38" s="50"/>
      <c r="L38" s="50"/>
    </row>
    <row r="39" spans="1:12" s="18" customFormat="1" ht="11.25" customHeight="1" x14ac:dyDescent="0.2">
      <c r="A39" s="26" t="s">
        <v>31</v>
      </c>
      <c r="B39" s="16">
        <v>0</v>
      </c>
      <c r="C39" s="17">
        <v>0</v>
      </c>
      <c r="D39" s="16">
        <v>0</v>
      </c>
      <c r="E39" s="17">
        <v>0</v>
      </c>
    </row>
    <row r="40" spans="1:12" s="18" customFormat="1" ht="11.25" customHeight="1" x14ac:dyDescent="0.2">
      <c r="A40" s="26" t="s">
        <v>32</v>
      </c>
      <c r="B40" s="16">
        <v>0</v>
      </c>
      <c r="C40" s="17">
        <v>0</v>
      </c>
      <c r="D40" s="16">
        <v>0</v>
      </c>
      <c r="E40" s="17">
        <v>0</v>
      </c>
      <c r="I40" s="49"/>
      <c r="K40" s="49"/>
      <c r="L40" s="49"/>
    </row>
    <row r="41" spans="1:12" s="18" customFormat="1" ht="11.25" customHeight="1" x14ac:dyDescent="0.2">
      <c r="A41" s="26" t="s">
        <v>33</v>
      </c>
      <c r="B41" s="16">
        <v>1174</v>
      </c>
      <c r="C41" s="17">
        <v>51.3</v>
      </c>
      <c r="D41" s="16">
        <v>3135</v>
      </c>
      <c r="E41" s="17">
        <v>40.200000000000003</v>
      </c>
      <c r="I41" s="49"/>
      <c r="K41" s="49"/>
      <c r="L41" s="49"/>
    </row>
    <row r="42" spans="1:12" s="18" customFormat="1" ht="11.25" customHeight="1" x14ac:dyDescent="0.2">
      <c r="A42" s="27" t="s">
        <v>34</v>
      </c>
      <c r="B42" s="19">
        <v>1113</v>
      </c>
      <c r="C42" s="20">
        <v>48.7</v>
      </c>
      <c r="D42" s="19">
        <v>4664</v>
      </c>
      <c r="E42" s="20">
        <v>59.8</v>
      </c>
      <c r="I42" s="49"/>
      <c r="K42" s="49"/>
      <c r="L42" s="49"/>
    </row>
    <row r="43" spans="1:12" s="21" customFormat="1" ht="11.25" customHeight="1" x14ac:dyDescent="0.2">
      <c r="A43" s="57"/>
      <c r="B43" s="57"/>
      <c r="C43" s="57"/>
      <c r="D43" s="57"/>
      <c r="E43" s="57"/>
      <c r="L43" s="50"/>
    </row>
    <row r="44" spans="1:12" s="21" customFormat="1" ht="11.25" customHeight="1" x14ac:dyDescent="0.2">
      <c r="A44" s="69" t="s">
        <v>35</v>
      </c>
      <c r="B44" s="12">
        <v>2287</v>
      </c>
      <c r="C44" s="13">
        <v>100</v>
      </c>
      <c r="D44" s="12">
        <v>7799</v>
      </c>
      <c r="E44" s="13">
        <v>100</v>
      </c>
    </row>
    <row r="45" spans="1:12" s="18" customFormat="1" ht="11.25" customHeight="1" x14ac:dyDescent="0.2">
      <c r="A45" s="26" t="s">
        <v>36</v>
      </c>
      <c r="B45" s="16">
        <v>0</v>
      </c>
      <c r="C45" s="17">
        <v>0</v>
      </c>
      <c r="D45" s="16">
        <v>0</v>
      </c>
      <c r="E45" s="17">
        <v>0</v>
      </c>
      <c r="J45" s="49"/>
      <c r="L45" s="49"/>
    </row>
    <row r="46" spans="1:12" s="18" customFormat="1" ht="11.25" customHeight="1" x14ac:dyDescent="0.2">
      <c r="A46" s="26" t="s">
        <v>37</v>
      </c>
      <c r="B46" s="16">
        <v>876</v>
      </c>
      <c r="C46" s="17">
        <v>38.299999999999997</v>
      </c>
      <c r="D46" s="16">
        <v>2029</v>
      </c>
      <c r="E46" s="17">
        <v>26</v>
      </c>
      <c r="J46" s="49"/>
      <c r="L46" s="49"/>
    </row>
    <row r="47" spans="1:12" s="18" customFormat="1" ht="11.25" customHeight="1" x14ac:dyDescent="0.2">
      <c r="A47" s="26" t="s">
        <v>38</v>
      </c>
      <c r="B47" s="16">
        <v>878</v>
      </c>
      <c r="C47" s="17">
        <v>38.4</v>
      </c>
      <c r="D47" s="16">
        <v>3098</v>
      </c>
      <c r="E47" s="17">
        <v>39.700000000000003</v>
      </c>
      <c r="J47" s="49"/>
      <c r="L47" s="49"/>
    </row>
    <row r="48" spans="1:12" s="18" customFormat="1" ht="11.25" customHeight="1" x14ac:dyDescent="0.2">
      <c r="A48" s="27" t="s">
        <v>39</v>
      </c>
      <c r="B48" s="19">
        <v>533</v>
      </c>
      <c r="C48" s="20">
        <v>23.3</v>
      </c>
      <c r="D48" s="19">
        <v>2672</v>
      </c>
      <c r="E48" s="20">
        <v>34.299999999999997</v>
      </c>
      <c r="J48" s="49"/>
      <c r="L48" s="49"/>
    </row>
    <row r="49" spans="1:13" s="28" customFormat="1" ht="5.25" customHeight="1" x14ac:dyDescent="0.15">
      <c r="A49" s="80"/>
      <c r="B49" s="80"/>
      <c r="C49" s="80"/>
      <c r="D49" s="80"/>
      <c r="E49" s="80"/>
    </row>
    <row r="50" spans="1:13" s="62" customFormat="1" ht="24" customHeight="1" x14ac:dyDescent="0.2">
      <c r="A50" s="81" t="s">
        <v>77</v>
      </c>
      <c r="B50" s="81"/>
      <c r="C50" s="81"/>
      <c r="D50" s="81"/>
      <c r="E50" s="81"/>
      <c r="F50" s="60"/>
      <c r="G50" s="61"/>
      <c r="H50" s="61"/>
      <c r="I50" s="61"/>
      <c r="J50" s="61"/>
      <c r="K50" s="61"/>
      <c r="L50" s="61"/>
      <c r="M50" s="61"/>
    </row>
    <row r="51" spans="1:13" s="14" customFormat="1" ht="5.25" customHeight="1" x14ac:dyDescent="0.2">
      <c r="A51" s="82"/>
      <c r="B51" s="82"/>
      <c r="C51" s="82"/>
      <c r="D51" s="82"/>
      <c r="E51" s="82"/>
    </row>
    <row r="52" spans="1:13" s="14" customFormat="1" ht="11.25" customHeight="1" x14ac:dyDescent="0.2">
      <c r="A52" s="82" t="s">
        <v>83</v>
      </c>
      <c r="B52" s="82"/>
      <c r="C52" s="82"/>
      <c r="D52" s="82"/>
      <c r="E52" s="82"/>
    </row>
    <row r="53" spans="1:13" s="14" customFormat="1" ht="11.25" customHeight="1" x14ac:dyDescent="0.2">
      <c r="A53" s="83" t="s">
        <v>64</v>
      </c>
      <c r="B53" s="83"/>
      <c r="C53" s="83"/>
      <c r="D53" s="83"/>
      <c r="E53" s="83"/>
    </row>
    <row r="55" spans="1:13" ht="22.5" customHeight="1" x14ac:dyDescent="0.2"/>
  </sheetData>
  <mergeCells count="13">
    <mergeCell ref="A53:E53"/>
    <mergeCell ref="A1:E1"/>
    <mergeCell ref="A2:E2"/>
    <mergeCell ref="A3:E3"/>
    <mergeCell ref="B4:C4"/>
    <mergeCell ref="D4:E4"/>
    <mergeCell ref="B5:C5"/>
    <mergeCell ref="D5:E5"/>
    <mergeCell ref="A6:E6"/>
    <mergeCell ref="A49:E49"/>
    <mergeCell ref="A50:E50"/>
    <mergeCell ref="A51:E51"/>
    <mergeCell ref="A52:E52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M55"/>
  <sheetViews>
    <sheetView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11" s="1" customFormat="1" ht="15" customHeight="1" x14ac:dyDescent="0.2">
      <c r="A1" s="84"/>
      <c r="B1" s="84"/>
      <c r="C1" s="84"/>
      <c r="D1" s="84"/>
      <c r="E1" s="84"/>
    </row>
    <row r="2" spans="1:11" s="2" customFormat="1" ht="40.9" customHeight="1" x14ac:dyDescent="0.2">
      <c r="A2" s="85" t="s">
        <v>80</v>
      </c>
      <c r="B2" s="85"/>
      <c r="C2" s="85"/>
      <c r="D2" s="85"/>
      <c r="E2" s="85"/>
    </row>
    <row r="3" spans="1:11" s="3" customFormat="1" ht="15" customHeight="1" x14ac:dyDescent="0.25">
      <c r="A3" s="86"/>
      <c r="B3" s="86"/>
      <c r="C3" s="86"/>
      <c r="D3" s="86"/>
      <c r="E3" s="86"/>
    </row>
    <row r="4" spans="1:11" s="4" customFormat="1" ht="12" customHeight="1" x14ac:dyDescent="0.2">
      <c r="A4" s="64"/>
      <c r="B4" s="87" t="s">
        <v>1</v>
      </c>
      <c r="C4" s="88"/>
      <c r="D4" s="87" t="s">
        <v>2</v>
      </c>
      <c r="E4" s="88"/>
    </row>
    <row r="5" spans="1:11" s="4" customFormat="1" ht="13.5" customHeight="1" x14ac:dyDescent="0.2">
      <c r="A5" s="63"/>
      <c r="B5" s="89"/>
      <c r="C5" s="79"/>
      <c r="D5" s="89"/>
      <c r="E5" s="79"/>
    </row>
    <row r="6" spans="1:11" s="4" customFormat="1" ht="13.5" customHeight="1" x14ac:dyDescent="0.2">
      <c r="A6" s="79"/>
      <c r="B6" s="79"/>
      <c r="C6" s="79"/>
      <c r="D6" s="79"/>
      <c r="E6" s="79"/>
      <c r="G6" s="52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  <c r="G7" s="51"/>
    </row>
    <row r="8" spans="1:11" s="10" customFormat="1" ht="12" customHeight="1" x14ac:dyDescent="0.2">
      <c r="A8" s="66" t="s">
        <v>5</v>
      </c>
      <c r="B8" s="12">
        <v>2270</v>
      </c>
      <c r="C8" s="13">
        <v>100</v>
      </c>
      <c r="D8" s="12">
        <v>7706</v>
      </c>
      <c r="E8" s="13">
        <v>100</v>
      </c>
      <c r="I8" s="53"/>
      <c r="K8" s="53"/>
    </row>
    <row r="9" spans="1:11" s="14" customFormat="1" ht="11.25" customHeight="1" x14ac:dyDescent="0.2">
      <c r="A9" s="15" t="s">
        <v>6</v>
      </c>
      <c r="B9" s="16">
        <v>1628</v>
      </c>
      <c r="C9" s="17">
        <v>72</v>
      </c>
      <c r="D9" s="16">
        <v>4358</v>
      </c>
      <c r="E9" s="17">
        <v>57</v>
      </c>
      <c r="I9" s="54"/>
      <c r="K9" s="54"/>
    </row>
    <row r="10" spans="1:11" s="14" customFormat="1" ht="11.25" customHeight="1" x14ac:dyDescent="0.2">
      <c r="A10" s="18" t="s">
        <v>7</v>
      </c>
      <c r="B10" s="19">
        <v>642</v>
      </c>
      <c r="C10" s="20">
        <v>28</v>
      </c>
      <c r="D10" s="19">
        <v>3348</v>
      </c>
      <c r="E10" s="20">
        <v>43</v>
      </c>
      <c r="I10" s="54"/>
      <c r="K10" s="54"/>
    </row>
    <row r="11" spans="1:11" s="21" customFormat="1" ht="11.25" customHeight="1" x14ac:dyDescent="0.2">
      <c r="A11" s="57"/>
      <c r="B11" s="57"/>
      <c r="C11" s="57"/>
      <c r="D11" s="57"/>
      <c r="E11" s="57"/>
    </row>
    <row r="12" spans="1:11" s="21" customFormat="1" ht="11.25" customHeight="1" x14ac:dyDescent="0.2">
      <c r="A12" s="65" t="s">
        <v>8</v>
      </c>
      <c r="B12" s="12">
        <v>2270</v>
      </c>
      <c r="C12" s="13">
        <v>100</v>
      </c>
      <c r="D12" s="12">
        <v>7706</v>
      </c>
      <c r="E12" s="13">
        <v>100</v>
      </c>
      <c r="I12" s="50"/>
      <c r="K12" s="50"/>
    </row>
    <row r="13" spans="1:11" s="18" customFormat="1" ht="11.25" customHeight="1" x14ac:dyDescent="0.2">
      <c r="A13" s="23" t="s">
        <v>9</v>
      </c>
      <c r="B13" s="16">
        <v>77</v>
      </c>
      <c r="C13" s="17">
        <v>3</v>
      </c>
      <c r="D13" s="16">
        <v>4459</v>
      </c>
      <c r="E13" s="17">
        <v>58</v>
      </c>
      <c r="I13" s="49"/>
      <c r="K13" s="49"/>
    </row>
    <row r="14" spans="1:11" s="18" customFormat="1" ht="11.25" customHeight="1" x14ac:dyDescent="0.2">
      <c r="A14" s="23" t="s">
        <v>10</v>
      </c>
      <c r="B14" s="16">
        <v>692</v>
      </c>
      <c r="C14" s="17">
        <v>30</v>
      </c>
      <c r="D14" s="16">
        <v>1076</v>
      </c>
      <c r="E14" s="17">
        <v>14</v>
      </c>
      <c r="I14" s="49"/>
      <c r="K14" s="49"/>
    </row>
    <row r="15" spans="1:11" s="18" customFormat="1" ht="11.25" customHeight="1" x14ac:dyDescent="0.2">
      <c r="A15" s="23" t="s">
        <v>11</v>
      </c>
      <c r="B15" s="16">
        <v>965</v>
      </c>
      <c r="C15" s="17">
        <v>43</v>
      </c>
      <c r="D15" s="16">
        <v>1441</v>
      </c>
      <c r="E15" s="17">
        <v>19</v>
      </c>
      <c r="I15" s="49"/>
      <c r="K15" s="49"/>
    </row>
    <row r="16" spans="1:11" s="18" customFormat="1" ht="11.25" customHeight="1" x14ac:dyDescent="0.2">
      <c r="A16" s="23" t="s">
        <v>12</v>
      </c>
      <c r="B16" s="16">
        <v>464</v>
      </c>
      <c r="C16" s="17">
        <v>20</v>
      </c>
      <c r="D16" s="16">
        <v>634</v>
      </c>
      <c r="E16" s="17">
        <v>8</v>
      </c>
      <c r="I16" s="49"/>
      <c r="K16" s="49"/>
    </row>
    <row r="17" spans="1:12" s="18" customFormat="1" ht="11.25" customHeight="1" x14ac:dyDescent="0.2">
      <c r="A17" s="23" t="s">
        <v>13</v>
      </c>
      <c r="B17" s="16">
        <v>72</v>
      </c>
      <c r="C17" s="17">
        <v>3</v>
      </c>
      <c r="D17" s="16">
        <v>96</v>
      </c>
      <c r="E17" s="17">
        <v>1</v>
      </c>
      <c r="I17" s="49"/>
      <c r="K17" s="49"/>
    </row>
    <row r="18" spans="1:12" s="18" customFormat="1" ht="11.25" customHeight="1" x14ac:dyDescent="0.2">
      <c r="A18" s="24" t="s">
        <v>14</v>
      </c>
      <c r="B18" s="25">
        <v>0</v>
      </c>
      <c r="C18" s="20">
        <v>0</v>
      </c>
      <c r="D18" s="25">
        <v>0</v>
      </c>
      <c r="E18" s="20">
        <v>0</v>
      </c>
      <c r="I18" s="49"/>
      <c r="K18" s="49"/>
    </row>
    <row r="19" spans="1:12" s="21" customFormat="1" ht="11.25" customHeight="1" x14ac:dyDescent="0.2">
      <c r="A19" s="57"/>
      <c r="B19" s="57"/>
      <c r="C19" s="57"/>
      <c r="D19" s="57"/>
      <c r="E19" s="57"/>
      <c r="I19" s="50"/>
      <c r="K19" s="50"/>
    </row>
    <row r="20" spans="1:12" s="21" customFormat="1" ht="11.25" customHeight="1" x14ac:dyDescent="0.2">
      <c r="A20" s="65" t="s">
        <v>15</v>
      </c>
      <c r="B20" s="12">
        <v>2270</v>
      </c>
      <c r="C20" s="13">
        <v>100</v>
      </c>
      <c r="D20" s="12">
        <v>7706</v>
      </c>
      <c r="E20" s="13">
        <v>100</v>
      </c>
    </row>
    <row r="21" spans="1:12" s="18" customFormat="1" ht="11.25" customHeight="1" x14ac:dyDescent="0.2">
      <c r="A21" s="26" t="s">
        <v>16</v>
      </c>
      <c r="B21" s="16">
        <v>716</v>
      </c>
      <c r="C21" s="17">
        <v>32</v>
      </c>
      <c r="D21" s="16">
        <v>5254</v>
      </c>
      <c r="E21" s="17">
        <v>68</v>
      </c>
    </row>
    <row r="22" spans="1:12" s="18" customFormat="1" ht="11.25" customHeight="1" x14ac:dyDescent="0.2">
      <c r="A22" s="26" t="s">
        <v>17</v>
      </c>
      <c r="B22" s="16">
        <v>919</v>
      </c>
      <c r="C22" s="17">
        <v>40</v>
      </c>
      <c r="D22" s="16">
        <v>1786</v>
      </c>
      <c r="E22" s="17">
        <v>23</v>
      </c>
      <c r="I22" s="49"/>
      <c r="K22" s="49"/>
    </row>
    <row r="23" spans="1:12" s="18" customFormat="1" ht="11.25" customHeight="1" x14ac:dyDescent="0.2">
      <c r="A23" s="26" t="s">
        <v>18</v>
      </c>
      <c r="B23" s="16">
        <v>322</v>
      </c>
      <c r="C23" s="17">
        <v>14</v>
      </c>
      <c r="D23" s="16">
        <v>343</v>
      </c>
      <c r="E23" s="17">
        <v>4</v>
      </c>
      <c r="I23" s="49"/>
      <c r="K23" s="49"/>
    </row>
    <row r="24" spans="1:12" s="18" customFormat="1" ht="11.25" customHeight="1" x14ac:dyDescent="0.2">
      <c r="A24" s="26" t="s">
        <v>19</v>
      </c>
      <c r="B24" s="16">
        <v>185</v>
      </c>
      <c r="C24" s="17">
        <v>8</v>
      </c>
      <c r="D24" s="16">
        <v>191</v>
      </c>
      <c r="E24" s="17">
        <v>2</v>
      </c>
      <c r="I24" s="49"/>
      <c r="K24" s="49"/>
    </row>
    <row r="25" spans="1:12" s="18" customFormat="1" ht="11.25" customHeight="1" x14ac:dyDescent="0.2">
      <c r="A25" s="26" t="s">
        <v>20</v>
      </c>
      <c r="B25" s="16">
        <v>121</v>
      </c>
      <c r="C25" s="17">
        <v>5</v>
      </c>
      <c r="D25" s="16">
        <v>124</v>
      </c>
      <c r="E25" s="17">
        <v>2</v>
      </c>
      <c r="I25" s="49"/>
      <c r="K25" s="49"/>
    </row>
    <row r="26" spans="1:12" s="18" customFormat="1" ht="11.25" customHeight="1" x14ac:dyDescent="0.2">
      <c r="A26" s="27" t="s">
        <v>21</v>
      </c>
      <c r="B26" s="19">
        <v>7</v>
      </c>
      <c r="C26" s="20">
        <v>0</v>
      </c>
      <c r="D26" s="19">
        <v>8</v>
      </c>
      <c r="E26" s="20">
        <v>0</v>
      </c>
      <c r="I26" s="49"/>
      <c r="K26" s="49"/>
    </row>
    <row r="27" spans="1:12" s="21" customFormat="1" ht="11.25" customHeight="1" x14ac:dyDescent="0.2">
      <c r="A27" s="58"/>
      <c r="B27" s="58"/>
      <c r="C27" s="58"/>
      <c r="D27" s="58"/>
      <c r="E27" s="58"/>
      <c r="I27" s="50"/>
      <c r="K27" s="50"/>
    </row>
    <row r="28" spans="1:12" s="21" customFormat="1" ht="11.25" customHeight="1" x14ac:dyDescent="0.2">
      <c r="A28" s="65" t="s">
        <v>22</v>
      </c>
      <c r="B28" s="12">
        <v>2270</v>
      </c>
      <c r="C28" s="13">
        <v>100</v>
      </c>
      <c r="D28" s="12">
        <v>7706</v>
      </c>
      <c r="E28" s="13">
        <v>100</v>
      </c>
      <c r="I28" s="50"/>
      <c r="K28" s="50"/>
    </row>
    <row r="29" spans="1:12" s="18" customFormat="1" ht="11.25" customHeight="1" x14ac:dyDescent="0.2">
      <c r="A29" s="26" t="s">
        <v>23</v>
      </c>
      <c r="B29" s="16">
        <v>1331</v>
      </c>
      <c r="C29" s="17">
        <v>59</v>
      </c>
      <c r="D29" s="16">
        <v>4382</v>
      </c>
      <c r="E29" s="17">
        <v>57</v>
      </c>
      <c r="G29" s="21"/>
      <c r="H29" s="21"/>
      <c r="I29" s="50"/>
      <c r="J29" s="21"/>
      <c r="K29" s="50"/>
    </row>
    <row r="30" spans="1:12" s="18" customFormat="1" ht="11.25" customHeight="1" x14ac:dyDescent="0.2">
      <c r="A30" s="26" t="s">
        <v>61</v>
      </c>
      <c r="B30" s="16">
        <v>447</v>
      </c>
      <c r="C30" s="17">
        <v>20</v>
      </c>
      <c r="D30" s="16">
        <v>1423</v>
      </c>
      <c r="E30" s="17">
        <v>18</v>
      </c>
      <c r="I30" s="49"/>
      <c r="K30" s="49"/>
      <c r="L30" s="49"/>
    </row>
    <row r="31" spans="1:12" s="18" customFormat="1" ht="11.25" customHeight="1" x14ac:dyDescent="0.2">
      <c r="A31" s="26" t="s">
        <v>25</v>
      </c>
      <c r="B31" s="16">
        <v>162</v>
      </c>
      <c r="C31" s="17">
        <v>7</v>
      </c>
      <c r="D31" s="16">
        <v>665</v>
      </c>
      <c r="E31" s="17">
        <v>9</v>
      </c>
      <c r="I31" s="49"/>
      <c r="K31" s="49"/>
      <c r="L31" s="49"/>
    </row>
    <row r="32" spans="1:12" s="18" customFormat="1" ht="11.25" customHeight="1" x14ac:dyDescent="0.2">
      <c r="A32" s="26" t="s">
        <v>26</v>
      </c>
      <c r="B32" s="16">
        <v>155</v>
      </c>
      <c r="C32" s="17">
        <v>7</v>
      </c>
      <c r="D32" s="16">
        <v>646</v>
      </c>
      <c r="E32" s="17">
        <v>8</v>
      </c>
      <c r="I32" s="49"/>
      <c r="K32" s="49"/>
      <c r="L32" s="49"/>
    </row>
    <row r="33" spans="1:12" s="18" customFormat="1" ht="11.25" customHeight="1" x14ac:dyDescent="0.2">
      <c r="A33" s="26" t="s">
        <v>27</v>
      </c>
      <c r="B33" s="16">
        <v>71</v>
      </c>
      <c r="C33" s="17">
        <v>3</v>
      </c>
      <c r="D33" s="16">
        <v>172</v>
      </c>
      <c r="E33" s="17">
        <v>2</v>
      </c>
      <c r="I33" s="49"/>
      <c r="K33" s="49"/>
      <c r="L33" s="49"/>
    </row>
    <row r="34" spans="1:12" s="18" customFormat="1" ht="11.25" customHeight="1" x14ac:dyDescent="0.2">
      <c r="A34" s="26" t="s">
        <v>28</v>
      </c>
      <c r="B34" s="16">
        <v>100</v>
      </c>
      <c r="C34" s="17">
        <v>4</v>
      </c>
      <c r="D34" s="16">
        <v>405</v>
      </c>
      <c r="E34" s="17">
        <v>5</v>
      </c>
      <c r="G34" s="28"/>
      <c r="H34" s="28"/>
      <c r="I34" s="55"/>
      <c r="J34" s="28"/>
      <c r="K34" s="55"/>
      <c r="L34" s="49"/>
    </row>
    <row r="35" spans="1:12" s="18" customFormat="1" ht="11.25" customHeight="1" x14ac:dyDescent="0.2">
      <c r="A35" s="26" t="s">
        <v>29</v>
      </c>
      <c r="B35" s="16">
        <v>0</v>
      </c>
      <c r="C35" s="17">
        <v>0</v>
      </c>
      <c r="D35" s="16">
        <v>0</v>
      </c>
      <c r="E35" s="17">
        <v>0</v>
      </c>
      <c r="G35" s="14"/>
      <c r="H35" s="14"/>
      <c r="I35" s="54"/>
      <c r="J35" s="14"/>
      <c r="K35" s="54"/>
      <c r="L35" s="49"/>
    </row>
    <row r="36" spans="1:12" s="18" customFormat="1" ht="11.25" customHeight="1" x14ac:dyDescent="0.2">
      <c r="A36" s="27" t="s">
        <v>70</v>
      </c>
      <c r="B36" s="19">
        <v>4</v>
      </c>
      <c r="C36" s="59">
        <v>0</v>
      </c>
      <c r="D36" s="19">
        <v>13</v>
      </c>
      <c r="E36" s="59">
        <v>0</v>
      </c>
      <c r="G36" s="14"/>
      <c r="H36" s="14"/>
      <c r="I36" s="54"/>
      <c r="J36" s="14"/>
      <c r="K36" s="54"/>
      <c r="L36" s="49"/>
    </row>
    <row r="37" spans="1:12" s="21" customFormat="1" ht="11.25" customHeight="1" x14ac:dyDescent="0.2">
      <c r="A37" s="58"/>
      <c r="B37" s="58"/>
      <c r="C37" s="58"/>
      <c r="D37" s="58"/>
      <c r="E37" s="58"/>
      <c r="J37" s="50"/>
      <c r="L37" s="50"/>
    </row>
    <row r="38" spans="1:12" s="21" customFormat="1" ht="11.25" customHeight="1" x14ac:dyDescent="0.2">
      <c r="A38" s="65" t="s">
        <v>30</v>
      </c>
      <c r="B38" s="12">
        <v>2270</v>
      </c>
      <c r="C38" s="13">
        <v>100</v>
      </c>
      <c r="D38" s="12">
        <v>7706</v>
      </c>
      <c r="E38" s="13">
        <v>100</v>
      </c>
      <c r="J38" s="50"/>
      <c r="L38" s="50"/>
    </row>
    <row r="39" spans="1:12" s="18" customFormat="1" ht="11.25" customHeight="1" x14ac:dyDescent="0.2">
      <c r="A39" s="26" t="s">
        <v>31</v>
      </c>
      <c r="B39" s="16">
        <v>0</v>
      </c>
      <c r="C39" s="17">
        <v>0</v>
      </c>
      <c r="D39" s="16">
        <v>0</v>
      </c>
      <c r="E39" s="17">
        <v>0</v>
      </c>
    </row>
    <row r="40" spans="1:12" s="18" customFormat="1" ht="11.25" customHeight="1" x14ac:dyDescent="0.2">
      <c r="A40" s="26" t="s">
        <v>32</v>
      </c>
      <c r="B40" s="16">
        <v>0</v>
      </c>
      <c r="C40" s="17">
        <v>0</v>
      </c>
      <c r="D40" s="16">
        <v>0</v>
      </c>
      <c r="E40" s="17">
        <v>0</v>
      </c>
      <c r="I40" s="49"/>
      <c r="K40" s="49"/>
      <c r="L40" s="49"/>
    </row>
    <row r="41" spans="1:12" s="18" customFormat="1" ht="11.25" customHeight="1" x14ac:dyDescent="0.2">
      <c r="A41" s="26" t="s">
        <v>33</v>
      </c>
      <c r="B41" s="16">
        <v>1187</v>
      </c>
      <c r="C41" s="17">
        <v>52</v>
      </c>
      <c r="D41" s="16">
        <v>3168</v>
      </c>
      <c r="E41" s="17">
        <v>41</v>
      </c>
      <c r="I41" s="49"/>
      <c r="K41" s="49"/>
      <c r="L41" s="49"/>
    </row>
    <row r="42" spans="1:12" s="18" customFormat="1" ht="11.25" customHeight="1" x14ac:dyDescent="0.2">
      <c r="A42" s="27" t="s">
        <v>34</v>
      </c>
      <c r="B42" s="19">
        <v>1083</v>
      </c>
      <c r="C42" s="20">
        <v>48</v>
      </c>
      <c r="D42" s="19">
        <v>4538</v>
      </c>
      <c r="E42" s="20">
        <v>59</v>
      </c>
      <c r="I42" s="49"/>
      <c r="K42" s="49"/>
      <c r="L42" s="49"/>
    </row>
    <row r="43" spans="1:12" s="21" customFormat="1" ht="11.25" customHeight="1" x14ac:dyDescent="0.2">
      <c r="A43" s="57"/>
      <c r="B43" s="57"/>
      <c r="C43" s="57"/>
      <c r="D43" s="57"/>
      <c r="E43" s="57"/>
      <c r="L43" s="50"/>
    </row>
    <row r="44" spans="1:12" s="21" customFormat="1" ht="11.25" customHeight="1" x14ac:dyDescent="0.2">
      <c r="A44" s="65" t="s">
        <v>35</v>
      </c>
      <c r="B44" s="12">
        <v>2270</v>
      </c>
      <c r="C44" s="13">
        <v>100</v>
      </c>
      <c r="D44" s="12">
        <v>7706</v>
      </c>
      <c r="E44" s="13">
        <v>100</v>
      </c>
    </row>
    <row r="45" spans="1:12" s="18" customFormat="1" ht="11.25" customHeight="1" x14ac:dyDescent="0.2">
      <c r="A45" s="26" t="s">
        <v>36</v>
      </c>
      <c r="B45" s="16">
        <v>0</v>
      </c>
      <c r="C45" s="17">
        <v>0</v>
      </c>
      <c r="D45" s="16">
        <v>0</v>
      </c>
      <c r="E45" s="17">
        <v>0</v>
      </c>
      <c r="J45" s="49"/>
      <c r="L45" s="49"/>
    </row>
    <row r="46" spans="1:12" s="18" customFormat="1" ht="11.25" customHeight="1" x14ac:dyDescent="0.2">
      <c r="A46" s="26" t="s">
        <v>37</v>
      </c>
      <c r="B46" s="16">
        <v>883</v>
      </c>
      <c r="C46" s="17">
        <v>39</v>
      </c>
      <c r="D46" s="16">
        <v>2046</v>
      </c>
      <c r="E46" s="17">
        <v>27</v>
      </c>
      <c r="J46" s="49"/>
      <c r="L46" s="49"/>
    </row>
    <row r="47" spans="1:12" s="18" customFormat="1" ht="11.25" customHeight="1" x14ac:dyDescent="0.2">
      <c r="A47" s="26" t="s">
        <v>38</v>
      </c>
      <c r="B47" s="16">
        <v>856</v>
      </c>
      <c r="C47" s="17">
        <v>38</v>
      </c>
      <c r="D47" s="16">
        <v>3001</v>
      </c>
      <c r="E47" s="17">
        <v>39</v>
      </c>
      <c r="J47" s="49"/>
      <c r="L47" s="49"/>
    </row>
    <row r="48" spans="1:12" s="18" customFormat="1" ht="11.25" customHeight="1" x14ac:dyDescent="0.2">
      <c r="A48" s="27" t="s">
        <v>39</v>
      </c>
      <c r="B48" s="19">
        <v>531</v>
      </c>
      <c r="C48" s="20">
        <v>23</v>
      </c>
      <c r="D48" s="19">
        <v>2659</v>
      </c>
      <c r="E48" s="20">
        <v>35</v>
      </c>
      <c r="J48" s="49"/>
      <c r="L48" s="49"/>
    </row>
    <row r="49" spans="1:13" s="28" customFormat="1" ht="5.25" customHeight="1" x14ac:dyDescent="0.15">
      <c r="A49" s="80"/>
      <c r="B49" s="80"/>
      <c r="C49" s="80"/>
      <c r="D49" s="80"/>
      <c r="E49" s="80"/>
    </row>
    <row r="50" spans="1:13" s="62" customFormat="1" ht="24" customHeight="1" x14ac:dyDescent="0.2">
      <c r="A50" s="81" t="s">
        <v>77</v>
      </c>
      <c r="B50" s="81"/>
      <c r="C50" s="81"/>
      <c r="D50" s="81"/>
      <c r="E50" s="81"/>
      <c r="F50" s="60"/>
      <c r="G50" s="61"/>
      <c r="H50" s="61"/>
      <c r="I50" s="61"/>
      <c r="J50" s="61"/>
      <c r="K50" s="61"/>
      <c r="L50" s="61"/>
      <c r="M50" s="61"/>
    </row>
    <row r="51" spans="1:13" s="14" customFormat="1" ht="5.25" customHeight="1" x14ac:dyDescent="0.2">
      <c r="A51" s="82"/>
      <c r="B51" s="82"/>
      <c r="C51" s="82"/>
      <c r="D51" s="82"/>
      <c r="E51" s="82"/>
    </row>
    <row r="52" spans="1:13" s="14" customFormat="1" ht="11.25" customHeight="1" x14ac:dyDescent="0.2">
      <c r="A52" s="82" t="s">
        <v>81</v>
      </c>
      <c r="B52" s="82"/>
      <c r="C52" s="82"/>
      <c r="D52" s="82"/>
      <c r="E52" s="82"/>
    </row>
    <row r="53" spans="1:13" s="14" customFormat="1" ht="11.25" customHeight="1" x14ac:dyDescent="0.2">
      <c r="A53" s="83" t="s">
        <v>64</v>
      </c>
      <c r="B53" s="83"/>
      <c r="C53" s="83"/>
      <c r="D53" s="83"/>
      <c r="E53" s="83"/>
    </row>
    <row r="55" spans="1:13" ht="22.5" customHeight="1" x14ac:dyDescent="0.2"/>
  </sheetData>
  <mergeCells count="13">
    <mergeCell ref="A53:E53"/>
    <mergeCell ref="A1:E1"/>
    <mergeCell ref="A2:E2"/>
    <mergeCell ref="A3:E3"/>
    <mergeCell ref="B4:C4"/>
    <mergeCell ref="D4:E4"/>
    <mergeCell ref="B5:C5"/>
    <mergeCell ref="D5:E5"/>
    <mergeCell ref="A6:E6"/>
    <mergeCell ref="A49:E49"/>
    <mergeCell ref="A50:E50"/>
    <mergeCell ref="A51:E51"/>
    <mergeCell ref="A52:E52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M55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11" s="1" customFormat="1" ht="15" customHeight="1" x14ac:dyDescent="0.2">
      <c r="A1" s="84"/>
      <c r="B1" s="84"/>
      <c r="C1" s="84"/>
      <c r="D1" s="84"/>
      <c r="E1" s="84"/>
    </row>
    <row r="2" spans="1:11" s="2" customFormat="1" ht="40.9" customHeight="1" x14ac:dyDescent="0.2">
      <c r="A2" s="85" t="s">
        <v>78</v>
      </c>
      <c r="B2" s="85"/>
      <c r="C2" s="85"/>
      <c r="D2" s="85"/>
      <c r="E2" s="85"/>
    </row>
    <row r="3" spans="1:11" s="3" customFormat="1" ht="15" customHeight="1" x14ac:dyDescent="0.25">
      <c r="A3" s="86"/>
      <c r="B3" s="86"/>
      <c r="C3" s="86"/>
      <c r="D3" s="86"/>
      <c r="E3" s="86"/>
    </row>
    <row r="4" spans="1:11" s="4" customFormat="1" ht="12" customHeight="1" x14ac:dyDescent="0.2">
      <c r="A4" s="5"/>
      <c r="B4" s="87" t="s">
        <v>1</v>
      </c>
      <c r="C4" s="88"/>
      <c r="D4" s="87" t="s">
        <v>2</v>
      </c>
      <c r="E4" s="88"/>
    </row>
    <row r="5" spans="1:11" s="4" customFormat="1" ht="13.5" customHeight="1" x14ac:dyDescent="0.2">
      <c r="A5" s="6"/>
      <c r="B5" s="89"/>
      <c r="C5" s="79"/>
      <c r="D5" s="89"/>
      <c r="E5" s="79"/>
    </row>
    <row r="6" spans="1:11" s="4" customFormat="1" ht="13.5" customHeight="1" x14ac:dyDescent="0.2">
      <c r="A6" s="79"/>
      <c r="B6" s="79"/>
      <c r="C6" s="79"/>
      <c r="D6" s="79"/>
      <c r="E6" s="79"/>
      <c r="G6" s="52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  <c r="G7" s="51"/>
    </row>
    <row r="8" spans="1:11" s="10" customFormat="1" ht="12" customHeight="1" x14ac:dyDescent="0.2">
      <c r="A8" s="11" t="s">
        <v>5</v>
      </c>
      <c r="B8" s="12">
        <v>2298</v>
      </c>
      <c r="C8" s="13">
        <v>100</v>
      </c>
      <c r="D8" s="12">
        <v>7777</v>
      </c>
      <c r="E8" s="13">
        <v>100</v>
      </c>
      <c r="I8" s="53"/>
      <c r="K8" s="53"/>
    </row>
    <row r="9" spans="1:11" s="14" customFormat="1" ht="11.25" customHeight="1" x14ac:dyDescent="0.2">
      <c r="A9" s="15" t="s">
        <v>6</v>
      </c>
      <c r="B9" s="16">
        <v>1653</v>
      </c>
      <c r="C9" s="17">
        <v>71.932114882506525</v>
      </c>
      <c r="D9" s="16">
        <v>4387</v>
      </c>
      <c r="E9" s="17">
        <v>56.409926706956412</v>
      </c>
      <c r="I9" s="54"/>
      <c r="K9" s="54"/>
    </row>
    <row r="10" spans="1:11" s="14" customFormat="1" ht="11.25" customHeight="1" x14ac:dyDescent="0.2">
      <c r="A10" s="18" t="s">
        <v>7</v>
      </c>
      <c r="B10" s="19">
        <v>645</v>
      </c>
      <c r="C10" s="20">
        <v>28.067885117493475</v>
      </c>
      <c r="D10" s="19">
        <v>3390</v>
      </c>
      <c r="E10" s="20">
        <v>43.590073293043588</v>
      </c>
      <c r="I10" s="54"/>
      <c r="K10" s="54"/>
    </row>
    <row r="11" spans="1:11" s="21" customFormat="1" ht="11.25" customHeight="1" x14ac:dyDescent="0.2">
      <c r="A11" s="57"/>
      <c r="B11" s="57"/>
      <c r="C11" s="57"/>
      <c r="D11" s="57"/>
      <c r="E11" s="57"/>
    </row>
    <row r="12" spans="1:11" s="21" customFormat="1" ht="11.25" customHeight="1" x14ac:dyDescent="0.2">
      <c r="A12" s="22" t="s">
        <v>8</v>
      </c>
      <c r="B12" s="12">
        <v>2298</v>
      </c>
      <c r="C12" s="13">
        <v>100</v>
      </c>
      <c r="D12" s="12">
        <v>7777</v>
      </c>
      <c r="E12" s="13">
        <v>100</v>
      </c>
      <c r="I12" s="50"/>
      <c r="K12" s="50"/>
    </row>
    <row r="13" spans="1:11" s="18" customFormat="1" ht="11.25" customHeight="1" x14ac:dyDescent="0.2">
      <c r="A13" s="23" t="s">
        <v>9</v>
      </c>
      <c r="B13" s="16">
        <v>92</v>
      </c>
      <c r="C13" s="17">
        <v>4.0034812880765891</v>
      </c>
      <c r="D13" s="16">
        <v>4490</v>
      </c>
      <c r="E13" s="17">
        <v>57.734344863057729</v>
      </c>
      <c r="I13" s="49"/>
      <c r="K13" s="49"/>
    </row>
    <row r="14" spans="1:11" s="18" customFormat="1" ht="11.25" customHeight="1" x14ac:dyDescent="0.2">
      <c r="A14" s="23" t="s">
        <v>10</v>
      </c>
      <c r="B14" s="16">
        <v>693</v>
      </c>
      <c r="C14" s="17">
        <v>30.156657963446477</v>
      </c>
      <c r="D14" s="16">
        <v>1085</v>
      </c>
      <c r="E14" s="17">
        <v>13.95139513951395</v>
      </c>
      <c r="I14" s="49"/>
      <c r="K14" s="49"/>
    </row>
    <row r="15" spans="1:11" s="18" customFormat="1" ht="11.25" customHeight="1" x14ac:dyDescent="0.2">
      <c r="A15" s="23" t="s">
        <v>11</v>
      </c>
      <c r="B15" s="16">
        <v>976</v>
      </c>
      <c r="C15" s="17">
        <v>42.471714534377718</v>
      </c>
      <c r="D15" s="16">
        <v>1472</v>
      </c>
      <c r="E15" s="17">
        <v>18.927607046418927</v>
      </c>
      <c r="I15" s="49"/>
      <c r="K15" s="49"/>
    </row>
    <row r="16" spans="1:11" s="18" customFormat="1" ht="11.25" customHeight="1" x14ac:dyDescent="0.2">
      <c r="A16" s="23" t="s">
        <v>12</v>
      </c>
      <c r="B16" s="16">
        <v>469</v>
      </c>
      <c r="C16" s="17">
        <v>20.409051348999128</v>
      </c>
      <c r="D16" s="16">
        <v>645</v>
      </c>
      <c r="E16" s="17">
        <v>8.2936865115082945</v>
      </c>
      <c r="I16" s="49"/>
      <c r="K16" s="49"/>
    </row>
    <row r="17" spans="1:12" s="18" customFormat="1" ht="11.25" customHeight="1" x14ac:dyDescent="0.2">
      <c r="A17" s="23" t="s">
        <v>13</v>
      </c>
      <c r="B17" s="16">
        <v>68</v>
      </c>
      <c r="C17" s="17">
        <v>2.959094865100087</v>
      </c>
      <c r="D17" s="16">
        <v>85</v>
      </c>
      <c r="E17" s="17">
        <v>1.092966439501093</v>
      </c>
      <c r="I17" s="49"/>
      <c r="K17" s="49"/>
    </row>
    <row r="18" spans="1:12" s="18" customFormat="1" ht="11.25" customHeight="1" x14ac:dyDescent="0.2">
      <c r="A18" s="24" t="s">
        <v>14</v>
      </c>
      <c r="B18" s="25">
        <v>0</v>
      </c>
      <c r="C18" s="20">
        <v>0</v>
      </c>
      <c r="D18" s="25">
        <v>0</v>
      </c>
      <c r="E18" s="20">
        <v>0</v>
      </c>
      <c r="I18" s="49"/>
      <c r="K18" s="49"/>
    </row>
    <row r="19" spans="1:12" s="21" customFormat="1" ht="11.25" customHeight="1" x14ac:dyDescent="0.2">
      <c r="A19" s="57"/>
      <c r="B19" s="57"/>
      <c r="C19" s="57"/>
      <c r="D19" s="57"/>
      <c r="E19" s="57"/>
      <c r="I19" s="50"/>
      <c r="K19" s="50"/>
    </row>
    <row r="20" spans="1:12" s="21" customFormat="1" ht="11.25" customHeight="1" x14ac:dyDescent="0.2">
      <c r="A20" s="22" t="s">
        <v>15</v>
      </c>
      <c r="B20" s="12">
        <v>2298</v>
      </c>
      <c r="C20" s="13">
        <v>100</v>
      </c>
      <c r="D20" s="12">
        <v>7777</v>
      </c>
      <c r="E20" s="13">
        <v>100</v>
      </c>
    </row>
    <row r="21" spans="1:12" s="18" customFormat="1" ht="11.25" customHeight="1" x14ac:dyDescent="0.2">
      <c r="A21" s="26" t="s">
        <v>16</v>
      </c>
      <c r="B21" s="16">
        <v>690</v>
      </c>
      <c r="C21" s="17">
        <v>30.026109660574413</v>
      </c>
      <c r="D21" s="16">
        <v>5208</v>
      </c>
      <c r="E21" s="17">
        <v>66.966696669666973</v>
      </c>
    </row>
    <row r="22" spans="1:12" s="18" customFormat="1" ht="11.25" customHeight="1" x14ac:dyDescent="0.2">
      <c r="A22" s="26" t="s">
        <v>17</v>
      </c>
      <c r="B22" s="16">
        <v>982</v>
      </c>
      <c r="C22" s="17">
        <v>42.732811140121846</v>
      </c>
      <c r="D22" s="16">
        <v>1913</v>
      </c>
      <c r="E22" s="17">
        <v>24.598174103124599</v>
      </c>
      <c r="I22" s="49"/>
      <c r="K22" s="49"/>
    </row>
    <row r="23" spans="1:12" s="18" customFormat="1" ht="11.25" customHeight="1" x14ac:dyDescent="0.2">
      <c r="A23" s="26" t="s">
        <v>18</v>
      </c>
      <c r="B23" s="16">
        <v>317</v>
      </c>
      <c r="C23" s="17">
        <v>13.79460400348129</v>
      </c>
      <c r="D23" s="16">
        <v>338</v>
      </c>
      <c r="E23" s="17">
        <v>4.3461489006043461</v>
      </c>
      <c r="I23" s="49"/>
      <c r="K23" s="49"/>
    </row>
    <row r="24" spans="1:12" s="18" customFormat="1" ht="11.25" customHeight="1" x14ac:dyDescent="0.2">
      <c r="A24" s="26" t="s">
        <v>19</v>
      </c>
      <c r="B24" s="16">
        <v>181</v>
      </c>
      <c r="C24" s="17">
        <v>7.8764142732811138</v>
      </c>
      <c r="D24" s="16">
        <v>187</v>
      </c>
      <c r="E24" s="17">
        <v>2.4045261669024045</v>
      </c>
      <c r="I24" s="49"/>
      <c r="K24" s="49"/>
    </row>
    <row r="25" spans="1:12" s="18" customFormat="1" ht="11.25" customHeight="1" x14ac:dyDescent="0.2">
      <c r="A25" s="26" t="s">
        <v>20</v>
      </c>
      <c r="B25" s="16">
        <v>123</v>
      </c>
      <c r="C25" s="17">
        <v>5.3524804177545686</v>
      </c>
      <c r="D25" s="16">
        <v>125</v>
      </c>
      <c r="E25" s="17">
        <v>1.6073035875016073</v>
      </c>
      <c r="I25" s="49"/>
      <c r="K25" s="49"/>
    </row>
    <row r="26" spans="1:12" s="18" customFormat="1" ht="11.25" customHeight="1" x14ac:dyDescent="0.2">
      <c r="A26" s="27" t="s">
        <v>21</v>
      </c>
      <c r="B26" s="19">
        <v>5</v>
      </c>
      <c r="C26" s="20">
        <v>0.2175805047867711</v>
      </c>
      <c r="D26" s="19">
        <v>6</v>
      </c>
      <c r="E26" s="20">
        <v>7.715057220007715E-2</v>
      </c>
      <c r="I26" s="49"/>
      <c r="K26" s="49"/>
    </row>
    <row r="27" spans="1:12" s="21" customFormat="1" ht="11.25" customHeight="1" x14ac:dyDescent="0.2">
      <c r="A27" s="58"/>
      <c r="B27" s="58"/>
      <c r="C27" s="58"/>
      <c r="D27" s="58"/>
      <c r="E27" s="58"/>
      <c r="I27" s="50"/>
      <c r="K27" s="50"/>
    </row>
    <row r="28" spans="1:12" s="21" customFormat="1" ht="11.25" customHeight="1" x14ac:dyDescent="0.2">
      <c r="A28" s="22" t="s">
        <v>22</v>
      </c>
      <c r="B28" s="12">
        <v>2298</v>
      </c>
      <c r="C28" s="13">
        <v>100</v>
      </c>
      <c r="D28" s="12">
        <v>7777</v>
      </c>
      <c r="E28" s="13">
        <v>100</v>
      </c>
      <c r="I28" s="50"/>
      <c r="K28" s="50"/>
    </row>
    <row r="29" spans="1:12" s="18" customFormat="1" ht="11.25" customHeight="1" x14ac:dyDescent="0.2">
      <c r="A29" s="26" t="s">
        <v>23</v>
      </c>
      <c r="B29" s="16">
        <v>1371</v>
      </c>
      <c r="C29" s="17">
        <v>59.66057441253264</v>
      </c>
      <c r="D29" s="16">
        <v>4531</v>
      </c>
      <c r="E29" s="17">
        <v>58.261540439758264</v>
      </c>
      <c r="G29" s="21"/>
      <c r="H29" s="21"/>
      <c r="I29" s="50"/>
      <c r="J29" s="21"/>
      <c r="K29" s="50"/>
    </row>
    <row r="30" spans="1:12" s="18" customFormat="1" ht="11.25" customHeight="1" x14ac:dyDescent="0.2">
      <c r="A30" s="26" t="s">
        <v>61</v>
      </c>
      <c r="B30" s="16">
        <v>463</v>
      </c>
      <c r="C30" s="17">
        <v>20.147954743255003</v>
      </c>
      <c r="D30" s="16">
        <v>1438</v>
      </c>
      <c r="E30" s="17">
        <v>18.490420470618492</v>
      </c>
      <c r="I30" s="49"/>
      <c r="K30" s="49"/>
      <c r="L30" s="49"/>
    </row>
    <row r="31" spans="1:12" s="18" customFormat="1" ht="11.25" customHeight="1" x14ac:dyDescent="0.2">
      <c r="A31" s="26" t="s">
        <v>25</v>
      </c>
      <c r="B31" s="16">
        <v>170</v>
      </c>
      <c r="C31" s="17">
        <v>7.397737162750218</v>
      </c>
      <c r="D31" s="16">
        <v>723</v>
      </c>
      <c r="E31" s="17">
        <v>9.2966439501092974</v>
      </c>
      <c r="I31" s="49"/>
      <c r="K31" s="49"/>
      <c r="L31" s="49"/>
    </row>
    <row r="32" spans="1:12" s="18" customFormat="1" ht="11.25" customHeight="1" x14ac:dyDescent="0.2">
      <c r="A32" s="26" t="s">
        <v>26</v>
      </c>
      <c r="B32" s="16">
        <v>114</v>
      </c>
      <c r="C32" s="17">
        <v>4.9608355091383807</v>
      </c>
      <c r="D32" s="16">
        <v>485</v>
      </c>
      <c r="E32" s="17">
        <v>6.2363379195062363</v>
      </c>
      <c r="I32" s="49"/>
      <c r="K32" s="49"/>
      <c r="L32" s="49"/>
    </row>
    <row r="33" spans="1:12" s="18" customFormat="1" ht="11.25" customHeight="1" x14ac:dyDescent="0.2">
      <c r="A33" s="26" t="s">
        <v>27</v>
      </c>
      <c r="B33" s="16">
        <v>77</v>
      </c>
      <c r="C33" s="17">
        <v>3.350739773716275</v>
      </c>
      <c r="D33" s="16">
        <v>203</v>
      </c>
      <c r="E33" s="17">
        <v>2.6102610261026102</v>
      </c>
      <c r="I33" s="49"/>
      <c r="K33" s="49"/>
      <c r="L33" s="49"/>
    </row>
    <row r="34" spans="1:12" s="18" customFormat="1" ht="11.25" customHeight="1" x14ac:dyDescent="0.2">
      <c r="A34" s="26" t="s">
        <v>28</v>
      </c>
      <c r="B34" s="16">
        <v>99</v>
      </c>
      <c r="C34" s="17">
        <v>4.3080939947780683</v>
      </c>
      <c r="D34" s="16">
        <v>385</v>
      </c>
      <c r="E34" s="17">
        <v>4.9504950495049505</v>
      </c>
      <c r="G34" s="28"/>
      <c r="H34" s="28"/>
      <c r="I34" s="55"/>
      <c r="J34" s="28"/>
      <c r="K34" s="55"/>
      <c r="L34" s="49"/>
    </row>
    <row r="35" spans="1:12" s="18" customFormat="1" ht="11.25" customHeight="1" x14ac:dyDescent="0.2">
      <c r="A35" s="26" t="s">
        <v>29</v>
      </c>
      <c r="B35" s="16">
        <v>0</v>
      </c>
      <c r="C35" s="17">
        <v>0</v>
      </c>
      <c r="D35" s="16">
        <v>1</v>
      </c>
      <c r="E35" s="17">
        <v>1.2858428700012858E-2</v>
      </c>
      <c r="G35" s="14"/>
      <c r="H35" s="14"/>
      <c r="I35" s="54"/>
      <c r="J35" s="14"/>
      <c r="K35" s="54"/>
      <c r="L35" s="49"/>
    </row>
    <row r="36" spans="1:12" s="18" customFormat="1" ht="11.25" customHeight="1" x14ac:dyDescent="0.2">
      <c r="A36" s="27" t="s">
        <v>70</v>
      </c>
      <c r="B36" s="19">
        <v>4</v>
      </c>
      <c r="C36" s="59">
        <v>0.17406440382941687</v>
      </c>
      <c r="D36" s="19">
        <v>11</v>
      </c>
      <c r="E36" s="59">
        <v>0.14144271570014144</v>
      </c>
      <c r="G36" s="14"/>
      <c r="H36" s="14"/>
      <c r="I36" s="54"/>
      <c r="J36" s="14"/>
      <c r="K36" s="54"/>
      <c r="L36" s="49"/>
    </row>
    <row r="37" spans="1:12" s="21" customFormat="1" ht="11.25" customHeight="1" x14ac:dyDescent="0.2">
      <c r="A37" s="58"/>
      <c r="B37" s="58"/>
      <c r="C37" s="58"/>
      <c r="D37" s="58"/>
      <c r="E37" s="58"/>
      <c r="J37" s="50"/>
      <c r="L37" s="50"/>
    </row>
    <row r="38" spans="1:12" s="21" customFormat="1" ht="11.25" customHeight="1" x14ac:dyDescent="0.2">
      <c r="A38" s="22" t="s">
        <v>30</v>
      </c>
      <c r="B38" s="12">
        <v>2298</v>
      </c>
      <c r="C38" s="13">
        <v>100</v>
      </c>
      <c r="D38" s="12">
        <v>7777</v>
      </c>
      <c r="E38" s="13">
        <v>100</v>
      </c>
      <c r="J38" s="50"/>
      <c r="L38" s="50"/>
    </row>
    <row r="39" spans="1:12" s="18" customFormat="1" ht="11.25" customHeight="1" x14ac:dyDescent="0.2">
      <c r="A39" s="26" t="s">
        <v>31</v>
      </c>
      <c r="B39" s="16">
        <v>0</v>
      </c>
      <c r="C39" s="17">
        <v>0</v>
      </c>
      <c r="D39" s="16">
        <v>0</v>
      </c>
      <c r="E39" s="17">
        <v>0</v>
      </c>
    </row>
    <row r="40" spans="1:12" s="18" customFormat="1" ht="11.25" customHeight="1" x14ac:dyDescent="0.2">
      <c r="A40" s="26" t="s">
        <v>32</v>
      </c>
      <c r="B40" s="16">
        <v>0</v>
      </c>
      <c r="C40" s="17">
        <v>0</v>
      </c>
      <c r="D40" s="16">
        <v>0</v>
      </c>
      <c r="E40" s="17">
        <v>0</v>
      </c>
      <c r="I40" s="49"/>
      <c r="K40" s="49"/>
      <c r="L40" s="49"/>
    </row>
    <row r="41" spans="1:12" s="18" customFormat="1" ht="11.25" customHeight="1" x14ac:dyDescent="0.2">
      <c r="A41" s="26" t="s">
        <v>33</v>
      </c>
      <c r="B41" s="16">
        <v>1180</v>
      </c>
      <c r="C41" s="17">
        <v>51.348999129677985</v>
      </c>
      <c r="D41" s="16">
        <v>3128</v>
      </c>
      <c r="E41" s="17">
        <v>40.221164973640221</v>
      </c>
      <c r="I41" s="49"/>
      <c r="K41" s="49"/>
      <c r="L41" s="49"/>
    </row>
    <row r="42" spans="1:12" s="18" customFormat="1" ht="11.25" customHeight="1" x14ac:dyDescent="0.2">
      <c r="A42" s="27" t="s">
        <v>34</v>
      </c>
      <c r="B42" s="19">
        <v>1118</v>
      </c>
      <c r="C42" s="20">
        <v>48.651000870322022</v>
      </c>
      <c r="D42" s="19">
        <v>4649</v>
      </c>
      <c r="E42" s="20">
        <v>59.778835026359779</v>
      </c>
      <c r="I42" s="49"/>
      <c r="K42" s="49"/>
      <c r="L42" s="49"/>
    </row>
    <row r="43" spans="1:12" s="21" customFormat="1" ht="11.25" customHeight="1" x14ac:dyDescent="0.2">
      <c r="A43" s="57"/>
      <c r="B43" s="57"/>
      <c r="C43" s="57"/>
      <c r="D43" s="57"/>
      <c r="E43" s="57"/>
      <c r="L43" s="50"/>
    </row>
    <row r="44" spans="1:12" s="21" customFormat="1" ht="11.25" customHeight="1" x14ac:dyDescent="0.2">
      <c r="A44" s="22" t="s">
        <v>35</v>
      </c>
      <c r="B44" s="12">
        <v>2298</v>
      </c>
      <c r="C44" s="13">
        <v>100</v>
      </c>
      <c r="D44" s="12">
        <v>7777</v>
      </c>
      <c r="E44" s="13">
        <v>100</v>
      </c>
    </row>
    <row r="45" spans="1:12" s="18" customFormat="1" ht="11.25" customHeight="1" x14ac:dyDescent="0.2">
      <c r="A45" s="26" t="s">
        <v>36</v>
      </c>
      <c r="B45" s="16">
        <v>0</v>
      </c>
      <c r="C45" s="17">
        <v>0</v>
      </c>
      <c r="D45" s="16">
        <v>0</v>
      </c>
      <c r="E45" s="17">
        <v>0</v>
      </c>
      <c r="J45" s="49"/>
      <c r="L45" s="49"/>
    </row>
    <row r="46" spans="1:12" s="18" customFormat="1" ht="11.25" customHeight="1" x14ac:dyDescent="0.2">
      <c r="A46" s="26" t="s">
        <v>37</v>
      </c>
      <c r="B46" s="16">
        <v>914</v>
      </c>
      <c r="C46" s="17">
        <v>39.773716275021762</v>
      </c>
      <c r="D46" s="16">
        <v>2132</v>
      </c>
      <c r="E46" s="17">
        <v>27.41416998842741</v>
      </c>
      <c r="J46" s="49"/>
      <c r="L46" s="49"/>
    </row>
    <row r="47" spans="1:12" s="18" customFormat="1" ht="11.25" customHeight="1" x14ac:dyDescent="0.2">
      <c r="A47" s="26" t="s">
        <v>38</v>
      </c>
      <c r="B47" s="16">
        <v>859</v>
      </c>
      <c r="C47" s="17">
        <v>37.380330722367276</v>
      </c>
      <c r="D47" s="16">
        <v>3018</v>
      </c>
      <c r="E47" s="17">
        <v>38.806737816638808</v>
      </c>
      <c r="J47" s="49"/>
      <c r="L47" s="49"/>
    </row>
    <row r="48" spans="1:12" s="18" customFormat="1" ht="11.25" customHeight="1" x14ac:dyDescent="0.2">
      <c r="A48" s="27" t="s">
        <v>39</v>
      </c>
      <c r="B48" s="19">
        <v>525</v>
      </c>
      <c r="C48" s="20">
        <v>22.845953002610965</v>
      </c>
      <c r="D48" s="19">
        <v>2627</v>
      </c>
      <c r="E48" s="20">
        <v>33.779092194933781</v>
      </c>
      <c r="J48" s="49"/>
      <c r="L48" s="49"/>
    </row>
    <row r="49" spans="1:13" s="28" customFormat="1" ht="5.25" customHeight="1" x14ac:dyDescent="0.15">
      <c r="A49" s="80"/>
      <c r="B49" s="80"/>
      <c r="C49" s="80"/>
      <c r="D49" s="80"/>
      <c r="E49" s="80"/>
    </row>
    <row r="50" spans="1:13" s="62" customFormat="1" ht="24" customHeight="1" x14ac:dyDescent="0.2">
      <c r="A50" s="81" t="s">
        <v>77</v>
      </c>
      <c r="B50" s="81"/>
      <c r="C50" s="81"/>
      <c r="D50" s="81"/>
      <c r="E50" s="81"/>
      <c r="F50" s="60"/>
      <c r="G50" s="61"/>
      <c r="H50" s="61"/>
      <c r="I50" s="61"/>
      <c r="J50" s="61"/>
      <c r="K50" s="61"/>
      <c r="L50" s="61"/>
      <c r="M50" s="61"/>
    </row>
    <row r="51" spans="1:13" s="14" customFormat="1" ht="5.25" customHeight="1" x14ac:dyDescent="0.2">
      <c r="A51" s="82"/>
      <c r="B51" s="82"/>
      <c r="C51" s="82"/>
      <c r="D51" s="82"/>
      <c r="E51" s="82"/>
    </row>
    <row r="52" spans="1:13" s="14" customFormat="1" ht="11.25" customHeight="1" x14ac:dyDescent="0.2">
      <c r="A52" s="82" t="s">
        <v>79</v>
      </c>
      <c r="B52" s="82"/>
      <c r="C52" s="82"/>
      <c r="D52" s="82"/>
      <c r="E52" s="82"/>
    </row>
    <row r="53" spans="1:13" s="14" customFormat="1" ht="11.25" customHeight="1" x14ac:dyDescent="0.2">
      <c r="A53" s="83" t="s">
        <v>64</v>
      </c>
      <c r="B53" s="83"/>
      <c r="C53" s="83"/>
      <c r="D53" s="83"/>
      <c r="E53" s="83"/>
    </row>
    <row r="55" spans="1:13" ht="22.5" customHeight="1" x14ac:dyDescent="0.2"/>
  </sheetData>
  <mergeCells count="13">
    <mergeCell ref="A51:E51"/>
    <mergeCell ref="A52:E52"/>
    <mergeCell ref="A53:E53"/>
    <mergeCell ref="B5:C5"/>
    <mergeCell ref="D5:E5"/>
    <mergeCell ref="A6:E6"/>
    <mergeCell ref="A49:E49"/>
    <mergeCell ref="A50:E50"/>
    <mergeCell ref="A1:E1"/>
    <mergeCell ref="A2:E2"/>
    <mergeCell ref="A3:E3"/>
    <mergeCell ref="B4:C4"/>
    <mergeCell ref="D4:E4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M55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11" s="1" customFormat="1" ht="15" customHeight="1" x14ac:dyDescent="0.2">
      <c r="A1" s="84"/>
      <c r="B1" s="84"/>
      <c r="C1" s="84"/>
      <c r="D1" s="84"/>
      <c r="E1" s="84"/>
    </row>
    <row r="2" spans="1:11" s="2" customFormat="1" ht="40.9" customHeight="1" x14ac:dyDescent="0.2">
      <c r="A2" s="85" t="s">
        <v>75</v>
      </c>
      <c r="B2" s="85"/>
      <c r="C2" s="85"/>
      <c r="D2" s="85"/>
      <c r="E2" s="85"/>
    </row>
    <row r="3" spans="1:11" s="3" customFormat="1" ht="15" customHeight="1" x14ac:dyDescent="0.25">
      <c r="A3" s="86"/>
      <c r="B3" s="86"/>
      <c r="C3" s="86"/>
      <c r="D3" s="86"/>
      <c r="E3" s="86"/>
    </row>
    <row r="4" spans="1:11" s="4" customFormat="1" ht="12" customHeight="1" x14ac:dyDescent="0.2">
      <c r="A4" s="5"/>
      <c r="B4" s="87" t="s">
        <v>1</v>
      </c>
      <c r="C4" s="88"/>
      <c r="D4" s="87" t="s">
        <v>2</v>
      </c>
      <c r="E4" s="88"/>
    </row>
    <row r="5" spans="1:11" s="4" customFormat="1" ht="13.5" customHeight="1" x14ac:dyDescent="0.2">
      <c r="A5" s="6"/>
      <c r="B5" s="89"/>
      <c r="C5" s="79"/>
      <c r="D5" s="89"/>
      <c r="E5" s="79"/>
    </row>
    <row r="6" spans="1:11" s="4" customFormat="1" ht="13.5" customHeight="1" x14ac:dyDescent="0.2">
      <c r="A6" s="79"/>
      <c r="B6" s="79"/>
      <c r="C6" s="79"/>
      <c r="D6" s="79"/>
      <c r="E6" s="79"/>
      <c r="G6" s="52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  <c r="G7" s="51"/>
    </row>
    <row r="8" spans="1:11" s="10" customFormat="1" ht="12" customHeight="1" x14ac:dyDescent="0.2">
      <c r="A8" s="11" t="s">
        <v>5</v>
      </c>
      <c r="B8" s="12">
        <v>2281</v>
      </c>
      <c r="C8" s="13">
        <v>100</v>
      </c>
      <c r="D8" s="12">
        <v>7706</v>
      </c>
      <c r="E8" s="13">
        <v>100</v>
      </c>
      <c r="I8" s="53"/>
      <c r="K8" s="53"/>
    </row>
    <row r="9" spans="1:11" s="14" customFormat="1" ht="11.25" customHeight="1" x14ac:dyDescent="0.2">
      <c r="A9" s="15" t="s">
        <v>6</v>
      </c>
      <c r="B9" s="16">
        <v>1688</v>
      </c>
      <c r="C9" s="17">
        <v>74.002630425252079</v>
      </c>
      <c r="D9" s="16">
        <v>4362</v>
      </c>
      <c r="E9" s="17">
        <v>56.60524266805087</v>
      </c>
      <c r="I9" s="54"/>
      <c r="K9" s="54"/>
    </row>
    <row r="10" spans="1:11" s="14" customFormat="1" ht="11.25" customHeight="1" x14ac:dyDescent="0.2">
      <c r="A10" s="18" t="s">
        <v>7</v>
      </c>
      <c r="B10" s="19">
        <v>593</v>
      </c>
      <c r="C10" s="20">
        <v>25.997369574747921</v>
      </c>
      <c r="D10" s="19">
        <v>3344</v>
      </c>
      <c r="E10" s="20">
        <v>43.39475733194913</v>
      </c>
      <c r="I10" s="54"/>
      <c r="K10" s="54"/>
    </row>
    <row r="11" spans="1:11" s="21" customFormat="1" ht="11.25" customHeight="1" x14ac:dyDescent="0.2">
      <c r="A11" s="57"/>
      <c r="B11" s="57"/>
      <c r="C11" s="57"/>
      <c r="D11" s="57"/>
      <c r="E11" s="57"/>
    </row>
    <row r="12" spans="1:11" s="21" customFormat="1" ht="11.25" customHeight="1" x14ac:dyDescent="0.2">
      <c r="A12" s="22" t="s">
        <v>8</v>
      </c>
      <c r="B12" s="12">
        <v>2281</v>
      </c>
      <c r="C12" s="13">
        <v>100</v>
      </c>
      <c r="D12" s="12">
        <v>7706</v>
      </c>
      <c r="E12" s="13">
        <v>100</v>
      </c>
      <c r="I12" s="50"/>
      <c r="K12" s="50"/>
    </row>
    <row r="13" spans="1:11" s="18" customFormat="1" ht="11.25" customHeight="1" x14ac:dyDescent="0.2">
      <c r="A13" s="23" t="s">
        <v>9</v>
      </c>
      <c r="B13" s="16">
        <v>95</v>
      </c>
      <c r="C13" s="17">
        <v>4.1648399824638318</v>
      </c>
      <c r="D13" s="16">
        <v>4456</v>
      </c>
      <c r="E13" s="17">
        <v>57.825071372956138</v>
      </c>
      <c r="I13" s="49"/>
      <c r="K13" s="49"/>
    </row>
    <row r="14" spans="1:11" s="18" customFormat="1" ht="11.25" customHeight="1" x14ac:dyDescent="0.2">
      <c r="A14" s="23" t="s">
        <v>10</v>
      </c>
      <c r="B14" s="16">
        <v>690</v>
      </c>
      <c r="C14" s="17">
        <v>30.249890398947834</v>
      </c>
      <c r="D14" s="16">
        <v>1076</v>
      </c>
      <c r="E14" s="17">
        <v>13.96314560083052</v>
      </c>
      <c r="I14" s="49"/>
      <c r="K14" s="49"/>
    </row>
    <row r="15" spans="1:11" s="18" customFormat="1" ht="11.25" customHeight="1" x14ac:dyDescent="0.2">
      <c r="A15" s="23" t="s">
        <v>11</v>
      </c>
      <c r="B15" s="16">
        <v>980</v>
      </c>
      <c r="C15" s="17">
        <v>42.963612450679527</v>
      </c>
      <c r="D15" s="16">
        <v>1466</v>
      </c>
      <c r="E15" s="17">
        <v>19.024137036075786</v>
      </c>
      <c r="I15" s="49"/>
      <c r="K15" s="49"/>
    </row>
    <row r="16" spans="1:11" s="18" customFormat="1" ht="11.25" customHeight="1" x14ac:dyDescent="0.2">
      <c r="A16" s="23" t="s">
        <v>12</v>
      </c>
      <c r="B16" s="16">
        <v>453</v>
      </c>
      <c r="C16" s="17">
        <v>19.859710653222269</v>
      </c>
      <c r="D16" s="16">
        <v>630</v>
      </c>
      <c r="E16" s="17">
        <v>8.1754477030885031</v>
      </c>
      <c r="I16" s="49"/>
      <c r="K16" s="49"/>
    </row>
    <row r="17" spans="1:12" s="18" customFormat="1" ht="11.25" customHeight="1" x14ac:dyDescent="0.2">
      <c r="A17" s="23" t="s">
        <v>13</v>
      </c>
      <c r="B17" s="16">
        <v>63</v>
      </c>
      <c r="C17" s="17">
        <v>2.761946514686541</v>
      </c>
      <c r="D17" s="16">
        <v>78</v>
      </c>
      <c r="E17" s="17">
        <v>1.0121982870490527</v>
      </c>
      <c r="I17" s="49"/>
      <c r="K17" s="49"/>
    </row>
    <row r="18" spans="1:12" s="18" customFormat="1" ht="11.25" customHeight="1" x14ac:dyDescent="0.2">
      <c r="A18" s="24" t="s">
        <v>14</v>
      </c>
      <c r="B18" s="25">
        <v>0</v>
      </c>
      <c r="C18" s="20">
        <v>0</v>
      </c>
      <c r="D18" s="25">
        <v>0</v>
      </c>
      <c r="E18" s="20">
        <v>0</v>
      </c>
      <c r="I18" s="49"/>
      <c r="K18" s="49"/>
    </row>
    <row r="19" spans="1:12" s="21" customFormat="1" ht="11.25" customHeight="1" x14ac:dyDescent="0.2">
      <c r="A19" s="57"/>
      <c r="B19" s="57"/>
      <c r="C19" s="57"/>
      <c r="D19" s="57"/>
      <c r="E19" s="57"/>
      <c r="I19" s="50"/>
      <c r="K19" s="50"/>
    </row>
    <row r="20" spans="1:12" s="21" customFormat="1" ht="11.25" customHeight="1" x14ac:dyDescent="0.2">
      <c r="A20" s="22" t="s">
        <v>15</v>
      </c>
      <c r="B20" s="12">
        <v>2281</v>
      </c>
      <c r="C20" s="13">
        <v>100</v>
      </c>
      <c r="D20" s="12">
        <v>7706</v>
      </c>
      <c r="E20" s="13">
        <v>100</v>
      </c>
    </row>
    <row r="21" spans="1:12" s="18" customFormat="1" ht="11.25" customHeight="1" x14ac:dyDescent="0.2">
      <c r="A21" s="26" t="s">
        <v>16</v>
      </c>
      <c r="B21" s="16">
        <v>667</v>
      </c>
      <c r="C21" s="17">
        <v>29.2415607189829</v>
      </c>
      <c r="D21" s="16">
        <v>5159</v>
      </c>
      <c r="E21" s="17">
        <v>66.947832857513617</v>
      </c>
    </row>
    <row r="22" spans="1:12" s="18" customFormat="1" ht="11.25" customHeight="1" x14ac:dyDescent="0.2">
      <c r="A22" s="26" t="s">
        <v>17</v>
      </c>
      <c r="B22" s="16">
        <v>948</v>
      </c>
      <c r="C22" s="17">
        <v>41.56071898290223</v>
      </c>
      <c r="D22" s="16">
        <v>1846</v>
      </c>
      <c r="E22" s="17">
        <v>23.955359460160913</v>
      </c>
      <c r="I22" s="49"/>
      <c r="K22" s="49"/>
    </row>
    <row r="23" spans="1:12" s="18" customFormat="1" ht="11.25" customHeight="1" x14ac:dyDescent="0.2">
      <c r="A23" s="26" t="s">
        <v>18</v>
      </c>
      <c r="B23" s="16">
        <v>360</v>
      </c>
      <c r="C23" s="17">
        <v>15.782551512494519</v>
      </c>
      <c r="D23" s="16">
        <v>387</v>
      </c>
      <c r="E23" s="17">
        <v>5.0220607318972235</v>
      </c>
      <c r="I23" s="49"/>
      <c r="K23" s="49"/>
    </row>
    <row r="24" spans="1:12" s="18" customFormat="1" ht="11.25" customHeight="1" x14ac:dyDescent="0.2">
      <c r="A24" s="26" t="s">
        <v>19</v>
      </c>
      <c r="B24" s="16">
        <v>191</v>
      </c>
      <c r="C24" s="17">
        <v>8.3735203857957039</v>
      </c>
      <c r="D24" s="16">
        <v>194</v>
      </c>
      <c r="E24" s="17">
        <v>2.5175188165066182</v>
      </c>
      <c r="I24" s="49"/>
      <c r="K24" s="49"/>
    </row>
    <row r="25" spans="1:12" s="18" customFormat="1" ht="11.25" customHeight="1" x14ac:dyDescent="0.2">
      <c r="A25" s="26" t="s">
        <v>20</v>
      </c>
      <c r="B25" s="16">
        <v>108</v>
      </c>
      <c r="C25" s="17">
        <v>4.7347654537483557</v>
      </c>
      <c r="D25" s="16">
        <v>112</v>
      </c>
      <c r="E25" s="17">
        <v>1.4534129249935115</v>
      </c>
      <c r="I25" s="49"/>
      <c r="K25" s="49"/>
    </row>
    <row r="26" spans="1:12" s="18" customFormat="1" ht="11.25" customHeight="1" x14ac:dyDescent="0.2">
      <c r="A26" s="27" t="s">
        <v>21</v>
      </c>
      <c r="B26" s="19">
        <v>7</v>
      </c>
      <c r="C26" s="20">
        <v>0.3068829460762823</v>
      </c>
      <c r="D26" s="19">
        <v>8</v>
      </c>
      <c r="E26" s="20">
        <v>0.10381520892810796</v>
      </c>
      <c r="I26" s="49"/>
      <c r="K26" s="49"/>
    </row>
    <row r="27" spans="1:12" s="21" customFormat="1" ht="11.25" customHeight="1" x14ac:dyDescent="0.2">
      <c r="A27" s="58"/>
      <c r="B27" s="58"/>
      <c r="C27" s="58"/>
      <c r="D27" s="58"/>
      <c r="E27" s="58"/>
      <c r="I27" s="50"/>
      <c r="K27" s="50"/>
    </row>
    <row r="28" spans="1:12" s="21" customFormat="1" ht="11.25" customHeight="1" x14ac:dyDescent="0.2">
      <c r="A28" s="22" t="s">
        <v>22</v>
      </c>
      <c r="B28" s="12">
        <v>2281</v>
      </c>
      <c r="C28" s="13">
        <v>100</v>
      </c>
      <c r="D28" s="12">
        <v>7706</v>
      </c>
      <c r="E28" s="13">
        <v>100</v>
      </c>
      <c r="I28" s="50"/>
      <c r="K28" s="50"/>
    </row>
    <row r="29" spans="1:12" s="18" customFormat="1" ht="11.25" customHeight="1" x14ac:dyDescent="0.2">
      <c r="A29" s="26" t="s">
        <v>23</v>
      </c>
      <c r="B29" s="16">
        <v>1364</v>
      </c>
      <c r="C29" s="17">
        <v>59.798334064007022</v>
      </c>
      <c r="D29" s="16">
        <v>4557</v>
      </c>
      <c r="E29" s="17">
        <v>59.135738385673498</v>
      </c>
      <c r="G29" s="21"/>
      <c r="H29" s="21"/>
      <c r="I29" s="50"/>
      <c r="J29" s="21"/>
      <c r="K29" s="50"/>
    </row>
    <row r="30" spans="1:12" s="18" customFormat="1" ht="11.25" customHeight="1" x14ac:dyDescent="0.2">
      <c r="A30" s="26" t="s">
        <v>61</v>
      </c>
      <c r="B30" s="16">
        <v>476</v>
      </c>
      <c r="C30" s="17">
        <v>20.868040333187199</v>
      </c>
      <c r="D30" s="16">
        <v>1495</v>
      </c>
      <c r="E30" s="17">
        <v>19.400467168440176</v>
      </c>
      <c r="I30" s="49"/>
      <c r="K30" s="49"/>
      <c r="L30" s="49"/>
    </row>
    <row r="31" spans="1:12" s="18" customFormat="1" ht="11.25" customHeight="1" x14ac:dyDescent="0.2">
      <c r="A31" s="26" t="s">
        <v>25</v>
      </c>
      <c r="B31" s="16">
        <v>187</v>
      </c>
      <c r="C31" s="17">
        <v>8.1981587023235427</v>
      </c>
      <c r="D31" s="16">
        <v>738</v>
      </c>
      <c r="E31" s="17">
        <v>9.5769530236179587</v>
      </c>
      <c r="I31" s="49"/>
      <c r="K31" s="49"/>
      <c r="L31" s="49"/>
    </row>
    <row r="32" spans="1:12" s="18" customFormat="1" ht="11.25" customHeight="1" x14ac:dyDescent="0.2">
      <c r="A32" s="26" t="s">
        <v>26</v>
      </c>
      <c r="B32" s="16">
        <v>95</v>
      </c>
      <c r="C32" s="17">
        <v>4.1648399824638318</v>
      </c>
      <c r="D32" s="16">
        <v>400</v>
      </c>
      <c r="E32" s="17">
        <v>5.1907604464053989</v>
      </c>
      <c r="I32" s="49"/>
      <c r="K32" s="49"/>
      <c r="L32" s="49"/>
    </row>
    <row r="33" spans="1:12" s="18" customFormat="1" ht="11.25" customHeight="1" x14ac:dyDescent="0.2">
      <c r="A33" s="26" t="s">
        <v>27</v>
      </c>
      <c r="B33" s="16">
        <v>80</v>
      </c>
      <c r="C33" s="17">
        <v>3.5072336694432265</v>
      </c>
      <c r="D33" s="16">
        <v>207</v>
      </c>
      <c r="E33" s="17">
        <v>2.6862185310147937</v>
      </c>
      <c r="I33" s="49"/>
      <c r="K33" s="49"/>
      <c r="L33" s="49"/>
    </row>
    <row r="34" spans="1:12" s="18" customFormat="1" ht="11.25" customHeight="1" x14ac:dyDescent="0.2">
      <c r="A34" s="26" t="s">
        <v>28</v>
      </c>
      <c r="B34" s="16">
        <v>77</v>
      </c>
      <c r="C34" s="17">
        <v>3.3757124068391056</v>
      </c>
      <c r="D34" s="16">
        <v>303</v>
      </c>
      <c r="E34" s="17">
        <v>3.9320010381520896</v>
      </c>
      <c r="G34" s="28"/>
      <c r="H34" s="28"/>
      <c r="I34" s="55"/>
      <c r="J34" s="28"/>
      <c r="K34" s="55"/>
      <c r="L34" s="49"/>
    </row>
    <row r="35" spans="1:12" s="18" customFormat="1" ht="11.25" customHeight="1" x14ac:dyDescent="0.2">
      <c r="A35" s="26" t="s">
        <v>29</v>
      </c>
      <c r="B35" s="16">
        <v>0</v>
      </c>
      <c r="C35" s="17">
        <v>0</v>
      </c>
      <c r="D35" s="16">
        <v>0</v>
      </c>
      <c r="E35" s="17">
        <v>0</v>
      </c>
      <c r="G35" s="14"/>
      <c r="H35" s="14"/>
      <c r="I35" s="54"/>
      <c r="J35" s="14"/>
      <c r="K35" s="54"/>
      <c r="L35" s="49"/>
    </row>
    <row r="36" spans="1:12" s="18" customFormat="1" ht="11.25" customHeight="1" x14ac:dyDescent="0.2">
      <c r="A36" s="27" t="s">
        <v>70</v>
      </c>
      <c r="B36" s="19">
        <v>2</v>
      </c>
      <c r="C36" s="59">
        <v>8.7680841736080664E-2</v>
      </c>
      <c r="D36" s="19">
        <v>6</v>
      </c>
      <c r="E36" s="59">
        <v>7.7861406696080979E-2</v>
      </c>
      <c r="G36" s="14"/>
      <c r="H36" s="14"/>
      <c r="I36" s="54"/>
      <c r="J36" s="14"/>
      <c r="K36" s="54"/>
      <c r="L36" s="49"/>
    </row>
    <row r="37" spans="1:12" s="21" customFormat="1" ht="11.25" customHeight="1" x14ac:dyDescent="0.2">
      <c r="A37" s="58"/>
      <c r="B37" s="58"/>
      <c r="C37" s="58"/>
      <c r="D37" s="58"/>
      <c r="E37" s="58"/>
      <c r="J37" s="50"/>
      <c r="L37" s="50"/>
    </row>
    <row r="38" spans="1:12" s="21" customFormat="1" ht="11.25" customHeight="1" x14ac:dyDescent="0.2">
      <c r="A38" s="22" t="s">
        <v>30</v>
      </c>
      <c r="B38" s="12">
        <v>2281</v>
      </c>
      <c r="C38" s="13">
        <v>100</v>
      </c>
      <c r="D38" s="12">
        <v>7706</v>
      </c>
      <c r="E38" s="13">
        <v>100</v>
      </c>
      <c r="J38" s="50"/>
      <c r="L38" s="50"/>
    </row>
    <row r="39" spans="1:12" s="18" customFormat="1" ht="11.25" customHeight="1" x14ac:dyDescent="0.2">
      <c r="A39" s="26" t="s">
        <v>31</v>
      </c>
      <c r="B39" s="16">
        <v>0</v>
      </c>
      <c r="C39" s="17">
        <v>0</v>
      </c>
      <c r="D39" s="16">
        <v>0</v>
      </c>
      <c r="E39" s="17">
        <v>0</v>
      </c>
    </row>
    <row r="40" spans="1:12" s="18" customFormat="1" ht="11.25" customHeight="1" x14ac:dyDescent="0.2">
      <c r="A40" s="26" t="s">
        <v>32</v>
      </c>
      <c r="B40" s="16">
        <v>0</v>
      </c>
      <c r="C40" s="17">
        <v>0</v>
      </c>
      <c r="D40" s="16">
        <v>0</v>
      </c>
      <c r="E40" s="17">
        <v>0</v>
      </c>
      <c r="I40" s="49"/>
      <c r="K40" s="49"/>
      <c r="L40" s="49"/>
    </row>
    <row r="41" spans="1:12" s="18" customFormat="1" ht="11.25" customHeight="1" x14ac:dyDescent="0.2">
      <c r="A41" s="26" t="s">
        <v>33</v>
      </c>
      <c r="B41" s="16">
        <v>1190</v>
      </c>
      <c r="C41" s="17">
        <v>52.170100832967989</v>
      </c>
      <c r="D41" s="16">
        <v>3146</v>
      </c>
      <c r="E41" s="17">
        <v>40.825330910978458</v>
      </c>
      <c r="I41" s="49"/>
      <c r="K41" s="49"/>
      <c r="L41" s="49"/>
    </row>
    <row r="42" spans="1:12" s="18" customFormat="1" ht="11.25" customHeight="1" x14ac:dyDescent="0.2">
      <c r="A42" s="27" t="s">
        <v>34</v>
      </c>
      <c r="B42" s="19">
        <v>1091</v>
      </c>
      <c r="C42" s="20">
        <v>47.829899167032004</v>
      </c>
      <c r="D42" s="19">
        <v>4560</v>
      </c>
      <c r="E42" s="20">
        <v>59.174669089021535</v>
      </c>
      <c r="I42" s="49"/>
      <c r="K42" s="49"/>
      <c r="L42" s="49"/>
    </row>
    <row r="43" spans="1:12" s="21" customFormat="1" ht="11.25" customHeight="1" x14ac:dyDescent="0.2">
      <c r="A43" s="57"/>
      <c r="B43" s="57"/>
      <c r="C43" s="57"/>
      <c r="D43" s="57"/>
      <c r="E43" s="57"/>
      <c r="L43" s="50"/>
    </row>
    <row r="44" spans="1:12" s="21" customFormat="1" ht="11.25" customHeight="1" x14ac:dyDescent="0.2">
      <c r="A44" s="22" t="s">
        <v>35</v>
      </c>
      <c r="B44" s="12">
        <v>2281</v>
      </c>
      <c r="C44" s="13">
        <v>100</v>
      </c>
      <c r="D44" s="12">
        <v>7706</v>
      </c>
      <c r="E44" s="13">
        <v>100</v>
      </c>
    </row>
    <row r="45" spans="1:12" s="18" customFormat="1" ht="11.25" customHeight="1" x14ac:dyDescent="0.2">
      <c r="A45" s="26" t="s">
        <v>36</v>
      </c>
      <c r="B45" s="16">
        <v>0</v>
      </c>
      <c r="C45" s="17">
        <v>0</v>
      </c>
      <c r="D45" s="16">
        <v>0</v>
      </c>
      <c r="E45" s="17">
        <v>0</v>
      </c>
      <c r="J45" s="49"/>
      <c r="L45" s="49"/>
    </row>
    <row r="46" spans="1:12" s="18" customFormat="1" ht="11.25" customHeight="1" x14ac:dyDescent="0.2">
      <c r="A46" s="26" t="s">
        <v>37</v>
      </c>
      <c r="B46" s="16">
        <v>899</v>
      </c>
      <c r="C46" s="17">
        <v>39.412538360368259</v>
      </c>
      <c r="D46" s="16">
        <v>2079</v>
      </c>
      <c r="E46" s="17">
        <v>26.978977420192056</v>
      </c>
      <c r="J46" s="49"/>
      <c r="L46" s="49"/>
    </row>
    <row r="47" spans="1:12" s="18" customFormat="1" ht="11.25" customHeight="1" x14ac:dyDescent="0.2">
      <c r="A47" s="26" t="s">
        <v>38</v>
      </c>
      <c r="B47" s="16">
        <v>858</v>
      </c>
      <c r="C47" s="17">
        <v>37.615081104778611</v>
      </c>
      <c r="D47" s="16">
        <v>3011</v>
      </c>
      <c r="E47" s="17">
        <v>39.073449260316636</v>
      </c>
      <c r="J47" s="49"/>
      <c r="L47" s="49"/>
    </row>
    <row r="48" spans="1:12" s="18" customFormat="1" ht="11.25" customHeight="1" x14ac:dyDescent="0.2">
      <c r="A48" s="27" t="s">
        <v>39</v>
      </c>
      <c r="B48" s="19">
        <v>524</v>
      </c>
      <c r="C48" s="20">
        <v>22.972380534853134</v>
      </c>
      <c r="D48" s="19">
        <v>2616</v>
      </c>
      <c r="E48" s="20">
        <v>33.947573319491305</v>
      </c>
      <c r="J48" s="49"/>
      <c r="L48" s="49"/>
    </row>
    <row r="49" spans="1:13" s="28" customFormat="1" ht="5.25" customHeight="1" x14ac:dyDescent="0.15">
      <c r="A49" s="80"/>
      <c r="B49" s="80"/>
      <c r="C49" s="80"/>
      <c r="D49" s="80"/>
      <c r="E49" s="80"/>
    </row>
    <row r="50" spans="1:13" s="62" customFormat="1" ht="24" customHeight="1" x14ac:dyDescent="0.2">
      <c r="A50" s="81" t="s">
        <v>77</v>
      </c>
      <c r="B50" s="81"/>
      <c r="C50" s="81"/>
      <c r="D50" s="81"/>
      <c r="E50" s="81"/>
      <c r="F50" s="60"/>
      <c r="G50" s="61"/>
      <c r="H50" s="61"/>
      <c r="I50" s="61"/>
      <c r="J50" s="61"/>
      <c r="K50" s="61"/>
      <c r="L50" s="61"/>
      <c r="M50" s="61"/>
    </row>
    <row r="51" spans="1:13" s="14" customFormat="1" ht="5.25" customHeight="1" x14ac:dyDescent="0.2">
      <c r="A51" s="82"/>
      <c r="B51" s="82"/>
      <c r="C51" s="82"/>
      <c r="D51" s="82"/>
      <c r="E51" s="82"/>
    </row>
    <row r="52" spans="1:13" s="14" customFormat="1" ht="11.25" customHeight="1" x14ac:dyDescent="0.2">
      <c r="A52" s="82" t="s">
        <v>76</v>
      </c>
      <c r="B52" s="82"/>
      <c r="C52" s="82"/>
      <c r="D52" s="82"/>
      <c r="E52" s="82"/>
    </row>
    <row r="53" spans="1:13" s="14" customFormat="1" ht="11.25" customHeight="1" x14ac:dyDescent="0.2">
      <c r="A53" s="83" t="s">
        <v>64</v>
      </c>
      <c r="B53" s="83"/>
      <c r="C53" s="83"/>
      <c r="D53" s="83"/>
      <c r="E53" s="83"/>
    </row>
    <row r="55" spans="1:13" ht="22.5" customHeight="1" x14ac:dyDescent="0.2"/>
  </sheetData>
  <mergeCells count="13">
    <mergeCell ref="A52:E52"/>
    <mergeCell ref="A53:E53"/>
    <mergeCell ref="A50:E50"/>
    <mergeCell ref="B5:C5"/>
    <mergeCell ref="D5:E5"/>
    <mergeCell ref="A6:E6"/>
    <mergeCell ref="A49:E49"/>
    <mergeCell ref="A51:E51"/>
    <mergeCell ref="A1:E1"/>
    <mergeCell ref="A2:E2"/>
    <mergeCell ref="A3:E3"/>
    <mergeCell ref="B4:C4"/>
    <mergeCell ref="D4:E4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L55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11" s="1" customFormat="1" ht="15" customHeight="1" x14ac:dyDescent="0.2">
      <c r="A1" s="84"/>
      <c r="B1" s="84"/>
      <c r="C1" s="84"/>
      <c r="D1" s="84"/>
      <c r="E1" s="84"/>
    </row>
    <row r="2" spans="1:11" s="2" customFormat="1" ht="40.9" customHeight="1" x14ac:dyDescent="0.2">
      <c r="A2" s="85" t="s">
        <v>73</v>
      </c>
      <c r="B2" s="85"/>
      <c r="C2" s="85"/>
      <c r="D2" s="85"/>
      <c r="E2" s="85"/>
    </row>
    <row r="3" spans="1:11" s="3" customFormat="1" ht="15" customHeight="1" x14ac:dyDescent="0.25">
      <c r="A3" s="86"/>
      <c r="B3" s="86"/>
      <c r="C3" s="86"/>
      <c r="D3" s="86"/>
      <c r="E3" s="86"/>
    </row>
    <row r="4" spans="1:11" s="4" customFormat="1" ht="12" customHeight="1" x14ac:dyDescent="0.2">
      <c r="A4" s="5"/>
      <c r="B4" s="87" t="s">
        <v>1</v>
      </c>
      <c r="C4" s="88"/>
      <c r="D4" s="87" t="s">
        <v>2</v>
      </c>
      <c r="E4" s="88"/>
    </row>
    <row r="5" spans="1:11" s="4" customFormat="1" ht="13.5" customHeight="1" x14ac:dyDescent="0.2">
      <c r="A5" s="6"/>
      <c r="B5" s="89"/>
      <c r="C5" s="79"/>
      <c r="D5" s="89"/>
      <c r="E5" s="79"/>
    </row>
    <row r="6" spans="1:11" s="4" customFormat="1" ht="13.5" customHeight="1" x14ac:dyDescent="0.2">
      <c r="A6" s="79"/>
      <c r="B6" s="79"/>
      <c r="C6" s="79"/>
      <c r="D6" s="79"/>
      <c r="E6" s="79"/>
      <c r="G6" s="52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  <c r="G7" s="51"/>
    </row>
    <row r="8" spans="1:11" s="10" customFormat="1" ht="12" customHeight="1" x14ac:dyDescent="0.2">
      <c r="A8" s="11" t="s">
        <v>5</v>
      </c>
      <c r="B8" s="12">
        <v>2287</v>
      </c>
      <c r="C8" s="13">
        <f>SUM(B8)/$B$8*100</f>
        <v>100</v>
      </c>
      <c r="D8" s="12">
        <v>7742</v>
      </c>
      <c r="E8" s="13">
        <f>SUM(D8)/$D$8*100</f>
        <v>100</v>
      </c>
      <c r="I8" s="53"/>
      <c r="K8" s="53"/>
    </row>
    <row r="9" spans="1:11" s="14" customFormat="1" ht="11.25" customHeight="1" x14ac:dyDescent="0.2">
      <c r="A9" s="15" t="s">
        <v>6</v>
      </c>
      <c r="B9" s="16">
        <v>1693</v>
      </c>
      <c r="C9" s="17">
        <f>SUM(B9)/$B$8*100</f>
        <v>74.027109750765192</v>
      </c>
      <c r="D9" s="16">
        <v>4352</v>
      </c>
      <c r="E9" s="17">
        <f>SUM(D9)/$D$8*100</f>
        <v>56.21286489279256</v>
      </c>
      <c r="I9" s="54"/>
      <c r="K9" s="54"/>
    </row>
    <row r="10" spans="1:11" s="14" customFormat="1" ht="11.25" customHeight="1" x14ac:dyDescent="0.2">
      <c r="A10" s="18" t="s">
        <v>7</v>
      </c>
      <c r="B10" s="19">
        <v>594</v>
      </c>
      <c r="C10" s="20">
        <f>SUM(B10)/$B$8*100</f>
        <v>25.972890249234805</v>
      </c>
      <c r="D10" s="19">
        <v>3390</v>
      </c>
      <c r="E10" s="20">
        <f>SUM(D10)/$D$8*100</f>
        <v>43.78713510720744</v>
      </c>
      <c r="I10" s="54"/>
      <c r="K10" s="54"/>
    </row>
    <row r="11" spans="1:11" s="21" customFormat="1" ht="11.25" customHeight="1" x14ac:dyDescent="0.2">
      <c r="A11" s="57"/>
      <c r="B11" s="57"/>
      <c r="C11" s="57"/>
      <c r="D11" s="57"/>
      <c r="E11" s="57"/>
    </row>
    <row r="12" spans="1:11" s="21" customFormat="1" ht="11.25" customHeight="1" x14ac:dyDescent="0.2">
      <c r="A12" s="22" t="s">
        <v>8</v>
      </c>
      <c r="B12" s="12">
        <v>2287</v>
      </c>
      <c r="C12" s="13">
        <f t="shared" ref="C12:C18" si="0">SUM(B12)/$B$12*100</f>
        <v>100</v>
      </c>
      <c r="D12" s="12">
        <v>7742</v>
      </c>
      <c r="E12" s="13">
        <f t="shared" ref="E12:E18" si="1">SUM(D12)/$D$12*100</f>
        <v>100</v>
      </c>
      <c r="I12" s="50"/>
      <c r="K12" s="50"/>
    </row>
    <row r="13" spans="1:11" s="18" customFormat="1" ht="11.25" customHeight="1" x14ac:dyDescent="0.2">
      <c r="A13" s="23" t="s">
        <v>9</v>
      </c>
      <c r="B13" s="16">
        <v>117</v>
      </c>
      <c r="C13" s="17">
        <f t="shared" si="0"/>
        <v>5.1158723218189772</v>
      </c>
      <c r="D13" s="16">
        <v>4437</v>
      </c>
      <c r="E13" s="17">
        <f t="shared" si="1"/>
        <v>57.310772410229916</v>
      </c>
      <c r="I13" s="49"/>
      <c r="K13" s="49"/>
    </row>
    <row r="14" spans="1:11" s="18" customFormat="1" ht="11.25" customHeight="1" x14ac:dyDescent="0.2">
      <c r="A14" s="23" t="s">
        <v>10</v>
      </c>
      <c r="B14" s="16">
        <v>704</v>
      </c>
      <c r="C14" s="17">
        <f t="shared" si="0"/>
        <v>30.782684739833844</v>
      </c>
      <c r="D14" s="16">
        <v>1108</v>
      </c>
      <c r="E14" s="17">
        <f t="shared" si="1"/>
        <v>14.311547403771636</v>
      </c>
      <c r="I14" s="49"/>
      <c r="K14" s="49"/>
    </row>
    <row r="15" spans="1:11" s="18" customFormat="1" ht="11.25" customHeight="1" x14ac:dyDescent="0.2">
      <c r="A15" s="23" t="s">
        <v>11</v>
      </c>
      <c r="B15" s="16">
        <v>954</v>
      </c>
      <c r="C15" s="17">
        <f t="shared" si="0"/>
        <v>41.714035854831657</v>
      </c>
      <c r="D15" s="16">
        <v>1472</v>
      </c>
      <c r="E15" s="17">
        <f t="shared" si="1"/>
        <v>19.013174890209246</v>
      </c>
      <c r="I15" s="49"/>
      <c r="K15" s="49"/>
    </row>
    <row r="16" spans="1:11" s="18" customFormat="1" ht="11.25" customHeight="1" x14ac:dyDescent="0.2">
      <c r="A16" s="23" t="s">
        <v>12</v>
      </c>
      <c r="B16" s="16">
        <v>450</v>
      </c>
      <c r="C16" s="17">
        <f t="shared" si="0"/>
        <v>19.676432006996063</v>
      </c>
      <c r="D16" s="16">
        <v>645</v>
      </c>
      <c r="E16" s="17">
        <f t="shared" si="1"/>
        <v>8.3311805734952209</v>
      </c>
      <c r="I16" s="49"/>
      <c r="K16" s="49"/>
    </row>
    <row r="17" spans="1:12" s="18" customFormat="1" ht="11.25" customHeight="1" x14ac:dyDescent="0.2">
      <c r="A17" s="23" t="s">
        <v>13</v>
      </c>
      <c r="B17" s="16">
        <v>62</v>
      </c>
      <c r="C17" s="17">
        <f t="shared" si="0"/>
        <v>2.7109750765194578</v>
      </c>
      <c r="D17" s="16">
        <v>80</v>
      </c>
      <c r="E17" s="17">
        <f t="shared" si="1"/>
        <v>1.033324722293981</v>
      </c>
      <c r="I17" s="49"/>
      <c r="K17" s="49"/>
    </row>
    <row r="18" spans="1:12" s="18" customFormat="1" ht="11.25" customHeight="1" x14ac:dyDescent="0.2">
      <c r="A18" s="24" t="s">
        <v>14</v>
      </c>
      <c r="B18" s="25">
        <v>0</v>
      </c>
      <c r="C18" s="20">
        <f t="shared" si="0"/>
        <v>0</v>
      </c>
      <c r="D18" s="25">
        <v>0</v>
      </c>
      <c r="E18" s="20">
        <f t="shared" si="1"/>
        <v>0</v>
      </c>
      <c r="I18" s="49"/>
      <c r="K18" s="49"/>
    </row>
    <row r="19" spans="1:12" s="21" customFormat="1" ht="11.25" customHeight="1" x14ac:dyDescent="0.2">
      <c r="A19" s="57"/>
      <c r="B19" s="57"/>
      <c r="C19" s="57"/>
      <c r="D19" s="57"/>
      <c r="E19" s="57"/>
      <c r="I19" s="50"/>
      <c r="K19" s="50"/>
    </row>
    <row r="20" spans="1:12" s="21" customFormat="1" ht="11.25" customHeight="1" x14ac:dyDescent="0.2">
      <c r="A20" s="22" t="s">
        <v>15</v>
      </c>
      <c r="B20" s="12">
        <v>2287</v>
      </c>
      <c r="C20" s="13">
        <f t="shared" ref="C20:C26" si="2">SUM(B20)/$B$20*100</f>
        <v>100</v>
      </c>
      <c r="D20" s="12">
        <v>7742</v>
      </c>
      <c r="E20" s="13">
        <f t="shared" ref="E20:E26" si="3">SUM(D20)/$D$20*100</f>
        <v>100</v>
      </c>
    </row>
    <row r="21" spans="1:12" s="18" customFormat="1" ht="11.25" customHeight="1" x14ac:dyDescent="0.2">
      <c r="A21" s="26" t="s">
        <v>16</v>
      </c>
      <c r="B21" s="16">
        <v>635</v>
      </c>
      <c r="C21" s="17">
        <f t="shared" si="2"/>
        <v>27.765631832094446</v>
      </c>
      <c r="D21" s="16">
        <v>5082</v>
      </c>
      <c r="E21" s="17">
        <f t="shared" si="3"/>
        <v>65.641952983725133</v>
      </c>
    </row>
    <row r="22" spans="1:12" s="18" customFormat="1" ht="11.25" customHeight="1" x14ac:dyDescent="0.2">
      <c r="A22" s="26" t="s">
        <v>17</v>
      </c>
      <c r="B22" s="16">
        <v>1007</v>
      </c>
      <c r="C22" s="17">
        <f t="shared" si="2"/>
        <v>44.031482291211191</v>
      </c>
      <c r="D22" s="16">
        <v>1973</v>
      </c>
      <c r="E22" s="17">
        <f t="shared" si="3"/>
        <v>25.484370963575305</v>
      </c>
      <c r="I22" s="49"/>
      <c r="K22" s="49"/>
    </row>
    <row r="23" spans="1:12" s="18" customFormat="1" ht="11.25" customHeight="1" x14ac:dyDescent="0.2">
      <c r="A23" s="26" t="s">
        <v>18</v>
      </c>
      <c r="B23" s="16">
        <v>365</v>
      </c>
      <c r="C23" s="17">
        <f t="shared" si="2"/>
        <v>15.959772627896809</v>
      </c>
      <c r="D23" s="16">
        <v>397</v>
      </c>
      <c r="E23" s="17">
        <f t="shared" si="3"/>
        <v>5.1278739343838797</v>
      </c>
      <c r="I23" s="49"/>
      <c r="K23" s="49"/>
    </row>
    <row r="24" spans="1:12" s="18" customFormat="1" ht="11.25" customHeight="1" x14ac:dyDescent="0.2">
      <c r="A24" s="26" t="s">
        <v>19</v>
      </c>
      <c r="B24" s="16">
        <v>185</v>
      </c>
      <c r="C24" s="17">
        <f t="shared" si="2"/>
        <v>8.0891998250983832</v>
      </c>
      <c r="D24" s="16">
        <v>189</v>
      </c>
      <c r="E24" s="17">
        <f t="shared" si="3"/>
        <v>2.4412296564195297</v>
      </c>
      <c r="I24" s="49"/>
      <c r="K24" s="49"/>
    </row>
    <row r="25" spans="1:12" s="18" customFormat="1" ht="11.25" customHeight="1" x14ac:dyDescent="0.2">
      <c r="A25" s="26" t="s">
        <v>20</v>
      </c>
      <c r="B25" s="16">
        <v>89</v>
      </c>
      <c r="C25" s="17">
        <f t="shared" si="2"/>
        <v>3.8915609969392215</v>
      </c>
      <c r="D25" s="16">
        <v>93</v>
      </c>
      <c r="E25" s="17">
        <f t="shared" si="3"/>
        <v>1.2012399896667529</v>
      </c>
      <c r="I25" s="49"/>
      <c r="K25" s="49"/>
    </row>
    <row r="26" spans="1:12" s="18" customFormat="1" ht="11.25" customHeight="1" x14ac:dyDescent="0.2">
      <c r="A26" s="27" t="s">
        <v>21</v>
      </c>
      <c r="B26" s="19">
        <v>6</v>
      </c>
      <c r="C26" s="20">
        <f t="shared" si="2"/>
        <v>0.26235242675994752</v>
      </c>
      <c r="D26" s="19">
        <v>8</v>
      </c>
      <c r="E26" s="20">
        <f t="shared" si="3"/>
        <v>0.10333247222939809</v>
      </c>
      <c r="I26" s="49"/>
      <c r="K26" s="49"/>
    </row>
    <row r="27" spans="1:12" s="21" customFormat="1" ht="11.25" customHeight="1" x14ac:dyDescent="0.2">
      <c r="A27" s="58"/>
      <c r="B27" s="58"/>
      <c r="C27" s="58"/>
      <c r="D27" s="58"/>
      <c r="E27" s="58"/>
      <c r="I27" s="50"/>
      <c r="K27" s="50"/>
    </row>
    <row r="28" spans="1:12" s="21" customFormat="1" ht="11.25" customHeight="1" x14ac:dyDescent="0.2">
      <c r="A28" s="22" t="s">
        <v>22</v>
      </c>
      <c r="B28" s="12">
        <v>2287</v>
      </c>
      <c r="C28" s="13">
        <f t="shared" ref="C28:C36" si="4">SUM(B28)/$B$28*100</f>
        <v>100</v>
      </c>
      <c r="D28" s="12">
        <v>7742</v>
      </c>
      <c r="E28" s="13">
        <f t="shared" ref="E28:E36" si="5">SUM(D28)/$D$28*100</f>
        <v>100</v>
      </c>
      <c r="I28" s="50"/>
      <c r="K28" s="50"/>
    </row>
    <row r="29" spans="1:12" s="18" customFormat="1" ht="11.25" customHeight="1" x14ac:dyDescent="0.2">
      <c r="A29" s="26" t="s">
        <v>23</v>
      </c>
      <c r="B29" s="16">
        <v>1457</v>
      </c>
      <c r="C29" s="17">
        <f t="shared" si="4"/>
        <v>63.707914298207257</v>
      </c>
      <c r="D29" s="16">
        <v>4855</v>
      </c>
      <c r="E29" s="17">
        <f t="shared" si="5"/>
        <v>62.709894084215968</v>
      </c>
      <c r="G29" s="21"/>
      <c r="H29" s="21"/>
      <c r="I29" s="50"/>
      <c r="J29" s="21"/>
      <c r="K29" s="50"/>
    </row>
    <row r="30" spans="1:12" s="18" customFormat="1" ht="11.25" customHeight="1" x14ac:dyDescent="0.2">
      <c r="A30" s="26" t="s">
        <v>61</v>
      </c>
      <c r="B30" s="16">
        <v>462</v>
      </c>
      <c r="C30" s="17">
        <f t="shared" si="4"/>
        <v>20.201136860515959</v>
      </c>
      <c r="D30" s="16">
        <v>1476</v>
      </c>
      <c r="E30" s="17">
        <f t="shared" si="5"/>
        <v>19.064841126323948</v>
      </c>
      <c r="I30" s="49"/>
      <c r="K30" s="49"/>
      <c r="L30" s="49"/>
    </row>
    <row r="31" spans="1:12" s="18" customFormat="1" ht="11.25" customHeight="1" x14ac:dyDescent="0.2">
      <c r="A31" s="26" t="s">
        <v>25</v>
      </c>
      <c r="B31" s="16">
        <v>201</v>
      </c>
      <c r="C31" s="17">
        <f t="shared" si="4"/>
        <v>8.7888062964582421</v>
      </c>
      <c r="D31" s="16">
        <v>838</v>
      </c>
      <c r="E31" s="17">
        <f t="shared" si="5"/>
        <v>10.82407646602945</v>
      </c>
      <c r="I31" s="49"/>
      <c r="K31" s="49"/>
      <c r="L31" s="49"/>
    </row>
    <row r="32" spans="1:12" s="18" customFormat="1" ht="11.25" customHeight="1" x14ac:dyDescent="0.2">
      <c r="A32" s="26" t="s">
        <v>26</v>
      </c>
      <c r="B32" s="16">
        <v>32</v>
      </c>
      <c r="C32" s="17">
        <f t="shared" si="4"/>
        <v>1.3992129427197202</v>
      </c>
      <c r="D32" s="16">
        <v>147</v>
      </c>
      <c r="E32" s="17">
        <f t="shared" si="5"/>
        <v>1.89873417721519</v>
      </c>
      <c r="I32" s="49"/>
      <c r="K32" s="49"/>
      <c r="L32" s="49"/>
    </row>
    <row r="33" spans="1:12" s="18" customFormat="1" ht="11.25" customHeight="1" x14ac:dyDescent="0.2">
      <c r="A33" s="26" t="s">
        <v>27</v>
      </c>
      <c r="B33" s="16">
        <v>84</v>
      </c>
      <c r="C33" s="17">
        <f t="shared" si="4"/>
        <v>3.6729339746392657</v>
      </c>
      <c r="D33" s="16">
        <v>234</v>
      </c>
      <c r="E33" s="17">
        <f t="shared" si="5"/>
        <v>3.0224748127098944</v>
      </c>
      <c r="I33" s="49"/>
      <c r="K33" s="49"/>
      <c r="L33" s="49"/>
    </row>
    <row r="34" spans="1:12" s="18" customFormat="1" ht="11.25" customHeight="1" x14ac:dyDescent="0.2">
      <c r="A34" s="26" t="s">
        <v>28</v>
      </c>
      <c r="B34" s="16">
        <v>50</v>
      </c>
      <c r="C34" s="17">
        <f t="shared" si="4"/>
        <v>2.1862702229995628</v>
      </c>
      <c r="D34" s="16">
        <v>190</v>
      </c>
      <c r="E34" s="17">
        <f t="shared" si="5"/>
        <v>2.4541462154482043</v>
      </c>
      <c r="G34" s="28"/>
      <c r="H34" s="28"/>
      <c r="I34" s="55"/>
      <c r="J34" s="28"/>
      <c r="K34" s="55"/>
      <c r="L34" s="49"/>
    </row>
    <row r="35" spans="1:12" s="18" customFormat="1" ht="11.25" customHeight="1" x14ac:dyDescent="0.2">
      <c r="A35" s="26" t="s">
        <v>29</v>
      </c>
      <c r="B35" s="16">
        <v>0</v>
      </c>
      <c r="C35" s="17">
        <f t="shared" si="4"/>
        <v>0</v>
      </c>
      <c r="D35" s="16">
        <v>0</v>
      </c>
      <c r="E35" s="17">
        <f t="shared" si="5"/>
        <v>0</v>
      </c>
      <c r="G35" s="14"/>
      <c r="H35" s="14"/>
      <c r="I35" s="54"/>
      <c r="J35" s="14"/>
      <c r="K35" s="54"/>
      <c r="L35" s="49"/>
    </row>
    <row r="36" spans="1:12" s="18" customFormat="1" ht="11.25" customHeight="1" x14ac:dyDescent="0.2">
      <c r="A36" s="27" t="s">
        <v>70</v>
      </c>
      <c r="B36" s="19">
        <v>1</v>
      </c>
      <c r="C36" s="59">
        <f t="shared" si="4"/>
        <v>4.3725404459991256E-2</v>
      </c>
      <c r="D36" s="19">
        <v>2</v>
      </c>
      <c r="E36" s="59">
        <f t="shared" si="5"/>
        <v>2.5833118057349523E-2</v>
      </c>
      <c r="G36" s="14"/>
      <c r="H36" s="14"/>
      <c r="I36" s="54"/>
      <c r="J36" s="14"/>
      <c r="K36" s="54"/>
      <c r="L36" s="49"/>
    </row>
    <row r="37" spans="1:12" s="21" customFormat="1" ht="11.25" customHeight="1" x14ac:dyDescent="0.2">
      <c r="A37" s="58"/>
      <c r="B37" s="58"/>
      <c r="C37" s="58"/>
      <c r="D37" s="58"/>
      <c r="E37" s="58"/>
      <c r="J37" s="50"/>
      <c r="L37" s="50"/>
    </row>
    <row r="38" spans="1:12" s="21" customFormat="1" ht="11.25" customHeight="1" x14ac:dyDescent="0.2">
      <c r="A38" s="22" t="s">
        <v>30</v>
      </c>
      <c r="B38" s="12">
        <v>2287</v>
      </c>
      <c r="C38" s="13">
        <f>SUM(B38)/$B$38*100</f>
        <v>100</v>
      </c>
      <c r="D38" s="12">
        <v>7742</v>
      </c>
      <c r="E38" s="13">
        <f>SUM(D38)/$D$38*100</f>
        <v>100</v>
      </c>
      <c r="J38" s="50"/>
      <c r="L38" s="50"/>
    </row>
    <row r="39" spans="1:12" s="18" customFormat="1" ht="11.25" customHeight="1" x14ac:dyDescent="0.2">
      <c r="A39" s="26" t="s">
        <v>31</v>
      </c>
      <c r="B39" s="16">
        <v>0</v>
      </c>
      <c r="C39" s="17">
        <f>SUM(B39)/$B$38*100</f>
        <v>0</v>
      </c>
      <c r="D39" s="16">
        <v>0</v>
      </c>
      <c r="E39" s="17">
        <f>SUM(D39)/$D$38*100</f>
        <v>0</v>
      </c>
    </row>
    <row r="40" spans="1:12" s="18" customFormat="1" ht="11.25" customHeight="1" x14ac:dyDescent="0.2">
      <c r="A40" s="26" t="s">
        <v>32</v>
      </c>
      <c r="B40" s="16">
        <v>0</v>
      </c>
      <c r="C40" s="17">
        <f>SUM(B40)/$B$38*100</f>
        <v>0</v>
      </c>
      <c r="D40" s="16">
        <v>0</v>
      </c>
      <c r="E40" s="17">
        <f>SUM(D40)/$D$38*100</f>
        <v>0</v>
      </c>
      <c r="I40" s="49"/>
      <c r="K40" s="49"/>
      <c r="L40" s="49"/>
    </row>
    <row r="41" spans="1:12" s="18" customFormat="1" ht="11.25" customHeight="1" x14ac:dyDescent="0.2">
      <c r="A41" s="26" t="s">
        <v>33</v>
      </c>
      <c r="B41" s="16">
        <v>1114</v>
      </c>
      <c r="C41" s="17">
        <f>SUM(B41)/$B$38*100</f>
        <v>48.710100568430256</v>
      </c>
      <c r="D41" s="16">
        <v>2900</v>
      </c>
      <c r="E41" s="17">
        <f>SUM(D41)/$D$38*100</f>
        <v>37.458021183156809</v>
      </c>
      <c r="I41" s="49"/>
      <c r="K41" s="49"/>
      <c r="L41" s="49"/>
    </row>
    <row r="42" spans="1:12" s="18" customFormat="1" ht="11.25" customHeight="1" x14ac:dyDescent="0.2">
      <c r="A42" s="27" t="s">
        <v>34</v>
      </c>
      <c r="B42" s="19">
        <v>1173</v>
      </c>
      <c r="C42" s="20">
        <f>SUM(B42)/$B$38*100</f>
        <v>51.289899431569744</v>
      </c>
      <c r="D42" s="19">
        <v>4842</v>
      </c>
      <c r="E42" s="20">
        <f>SUM(D42)/$D$38*100</f>
        <v>62.541978816843191</v>
      </c>
      <c r="I42" s="49"/>
      <c r="K42" s="49"/>
      <c r="L42" s="49"/>
    </row>
    <row r="43" spans="1:12" s="21" customFormat="1" ht="11.25" customHeight="1" x14ac:dyDescent="0.2">
      <c r="A43" s="57"/>
      <c r="B43" s="57"/>
      <c r="C43" s="57"/>
      <c r="D43" s="57"/>
      <c r="E43" s="57"/>
      <c r="L43" s="50"/>
    </row>
    <row r="44" spans="1:12" s="21" customFormat="1" ht="11.25" customHeight="1" x14ac:dyDescent="0.2">
      <c r="A44" s="22" t="s">
        <v>35</v>
      </c>
      <c r="B44" s="12">
        <v>2287</v>
      </c>
      <c r="C44" s="13">
        <f>SUM(B44)/$B$44*100</f>
        <v>100</v>
      </c>
      <c r="D44" s="12">
        <v>7742</v>
      </c>
      <c r="E44" s="13">
        <f>SUM(D44)/$D$44*100</f>
        <v>100</v>
      </c>
    </row>
    <row r="45" spans="1:12" s="18" customFormat="1" ht="11.25" customHeight="1" x14ac:dyDescent="0.2">
      <c r="A45" s="26" t="s">
        <v>36</v>
      </c>
      <c r="B45" s="16">
        <v>0</v>
      </c>
      <c r="C45" s="17">
        <f>SUM(B45)/$B$44*100</f>
        <v>0</v>
      </c>
      <c r="D45" s="16">
        <v>0</v>
      </c>
      <c r="E45" s="17">
        <f>SUM(D45)/$D$44*100</f>
        <v>0</v>
      </c>
      <c r="J45" s="49"/>
      <c r="L45" s="49"/>
    </row>
    <row r="46" spans="1:12" s="18" customFormat="1" ht="11.25" customHeight="1" x14ac:dyDescent="0.2">
      <c r="A46" s="26" t="s">
        <v>37</v>
      </c>
      <c r="B46" s="16">
        <v>924</v>
      </c>
      <c r="C46" s="17">
        <f>SUM(B46)/$B$44*100</f>
        <v>40.402273721031918</v>
      </c>
      <c r="D46" s="16">
        <v>2163</v>
      </c>
      <c r="E46" s="17">
        <f>SUM(D46)/$D$44*100</f>
        <v>27.93851717902351</v>
      </c>
      <c r="J46" s="49"/>
      <c r="L46" s="49"/>
    </row>
    <row r="47" spans="1:12" s="18" customFormat="1" ht="11.25" customHeight="1" x14ac:dyDescent="0.2">
      <c r="A47" s="26" t="s">
        <v>38</v>
      </c>
      <c r="B47" s="16">
        <v>860</v>
      </c>
      <c r="C47" s="17">
        <f>SUM(B47)/$B$44*100</f>
        <v>37.603847835592482</v>
      </c>
      <c r="D47" s="16">
        <v>3072</v>
      </c>
      <c r="E47" s="17">
        <f>SUM(D47)/$D$44*100</f>
        <v>39.679669336088871</v>
      </c>
      <c r="J47" s="49"/>
      <c r="L47" s="49"/>
    </row>
    <row r="48" spans="1:12" s="18" customFormat="1" ht="11.25" customHeight="1" x14ac:dyDescent="0.2">
      <c r="A48" s="27" t="s">
        <v>39</v>
      </c>
      <c r="B48" s="19">
        <v>503</v>
      </c>
      <c r="C48" s="20">
        <f>SUM(B48)/$B$44*100</f>
        <v>21.9938784433756</v>
      </c>
      <c r="D48" s="19">
        <v>2507</v>
      </c>
      <c r="E48" s="20">
        <f>SUM(D48)/$D$44*100</f>
        <v>32.38181348488763</v>
      </c>
      <c r="J48" s="49"/>
      <c r="L48" s="49"/>
    </row>
    <row r="49" spans="1:6" s="28" customFormat="1" ht="5.25" customHeight="1" x14ac:dyDescent="0.15">
      <c r="A49" s="80"/>
      <c r="B49" s="80"/>
      <c r="C49" s="80"/>
      <c r="D49" s="80"/>
      <c r="E49" s="80"/>
    </row>
    <row r="50" spans="1:6" s="14" customFormat="1" ht="25.5" customHeight="1" x14ac:dyDescent="0.2">
      <c r="A50" s="90" t="s">
        <v>63</v>
      </c>
      <c r="B50" s="91"/>
      <c r="C50" s="91"/>
      <c r="D50" s="91"/>
      <c r="E50" s="91"/>
      <c r="F50" s="56"/>
    </row>
    <row r="51" spans="1:6" s="14" customFormat="1" ht="5.25" customHeight="1" x14ac:dyDescent="0.2">
      <c r="A51" s="82"/>
      <c r="B51" s="82"/>
      <c r="C51" s="82"/>
      <c r="D51" s="82"/>
      <c r="E51" s="82"/>
    </row>
    <row r="52" spans="1:6" s="14" customFormat="1" ht="11.25" customHeight="1" x14ac:dyDescent="0.2">
      <c r="A52" s="82" t="s">
        <v>74</v>
      </c>
      <c r="B52" s="82"/>
      <c r="C52" s="82"/>
      <c r="D52" s="82"/>
      <c r="E52" s="82"/>
    </row>
    <row r="53" spans="1:6" s="14" customFormat="1" ht="11.25" customHeight="1" x14ac:dyDescent="0.2">
      <c r="A53" s="83" t="s">
        <v>64</v>
      </c>
      <c r="B53" s="83"/>
      <c r="C53" s="83"/>
      <c r="D53" s="83"/>
      <c r="E53" s="83"/>
    </row>
    <row r="55" spans="1:6" ht="22.5" customHeight="1" x14ac:dyDescent="0.2"/>
  </sheetData>
  <mergeCells count="13">
    <mergeCell ref="A51:E51"/>
    <mergeCell ref="A52:E52"/>
    <mergeCell ref="A53:E53"/>
    <mergeCell ref="B5:C5"/>
    <mergeCell ref="D5:E5"/>
    <mergeCell ref="A6:E6"/>
    <mergeCell ref="A49:E49"/>
    <mergeCell ref="A50:E50"/>
    <mergeCell ref="A1:E1"/>
    <mergeCell ref="A2:E2"/>
    <mergeCell ref="A3:E3"/>
    <mergeCell ref="B4:C4"/>
    <mergeCell ref="D4:E4"/>
  </mergeCells>
  <pageMargins left="0.75" right="0.75" top="1" bottom="1" header="0.5" footer="0.5"/>
  <pageSetup paperSize="9" orientation="portrait" r:id="rId1"/>
  <headerFooter alignWithMargins="0"/>
  <ignoredErrors>
    <ignoredError sqref="C40:E4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L55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11" s="1" customFormat="1" ht="15" customHeight="1" x14ac:dyDescent="0.2">
      <c r="A1" s="84"/>
      <c r="B1" s="84"/>
      <c r="C1" s="84"/>
      <c r="D1" s="84"/>
      <c r="E1" s="84"/>
    </row>
    <row r="2" spans="1:11" s="2" customFormat="1" ht="40.9" customHeight="1" x14ac:dyDescent="0.2">
      <c r="A2" s="85" t="s">
        <v>69</v>
      </c>
      <c r="B2" s="85"/>
      <c r="C2" s="85"/>
      <c r="D2" s="85"/>
      <c r="E2" s="85"/>
    </row>
    <row r="3" spans="1:11" s="3" customFormat="1" ht="15" customHeight="1" x14ac:dyDescent="0.25">
      <c r="A3" s="86"/>
      <c r="B3" s="86"/>
      <c r="C3" s="86"/>
      <c r="D3" s="86"/>
      <c r="E3" s="86"/>
    </row>
    <row r="4" spans="1:11" s="4" customFormat="1" ht="12" customHeight="1" x14ac:dyDescent="0.2">
      <c r="A4" s="5"/>
      <c r="B4" s="87" t="s">
        <v>1</v>
      </c>
      <c r="C4" s="88"/>
      <c r="D4" s="87" t="s">
        <v>2</v>
      </c>
      <c r="E4" s="88"/>
    </row>
    <row r="5" spans="1:11" s="4" customFormat="1" ht="13.5" customHeight="1" x14ac:dyDescent="0.2">
      <c r="A5" s="6"/>
      <c r="B5" s="89"/>
      <c r="C5" s="79"/>
      <c r="D5" s="89"/>
      <c r="E5" s="79"/>
    </row>
    <row r="6" spans="1:11" s="4" customFormat="1" ht="13.5" customHeight="1" x14ac:dyDescent="0.2">
      <c r="A6" s="79"/>
      <c r="B6" s="79"/>
      <c r="C6" s="79"/>
      <c r="D6" s="79"/>
      <c r="E6" s="79"/>
      <c r="G6" s="52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  <c r="G7" s="51"/>
    </row>
    <row r="8" spans="1:11" s="10" customFormat="1" ht="12" customHeight="1" x14ac:dyDescent="0.2">
      <c r="A8" s="11" t="s">
        <v>5</v>
      </c>
      <c r="B8" s="12">
        <f>SUM(B9:B10)</f>
        <v>2721</v>
      </c>
      <c r="C8" s="13">
        <f>SUM(B8)/$B$8*100</f>
        <v>100</v>
      </c>
      <c r="D8" s="12">
        <f>SUM(D9:D10)</f>
        <v>9516</v>
      </c>
      <c r="E8" s="13">
        <f>SUM(D8)/$D$8*100</f>
        <v>100</v>
      </c>
      <c r="I8" s="53"/>
      <c r="K8" s="53"/>
    </row>
    <row r="9" spans="1:11" s="14" customFormat="1" ht="11.25" customHeight="1" x14ac:dyDescent="0.2">
      <c r="A9" s="15" t="s">
        <v>6</v>
      </c>
      <c r="B9" s="16">
        <v>1932</v>
      </c>
      <c r="C9" s="17">
        <f>SUM(B9)/$B$8*100</f>
        <v>71.003307607497248</v>
      </c>
      <c r="D9" s="16">
        <v>5295</v>
      </c>
      <c r="E9" s="17">
        <f>SUM(D9)/$D$8*100</f>
        <v>55.64312736443884</v>
      </c>
      <c r="I9" s="54"/>
      <c r="K9" s="54"/>
    </row>
    <row r="10" spans="1:11" s="14" customFormat="1" ht="11.25" customHeight="1" x14ac:dyDescent="0.2">
      <c r="A10" s="18" t="s">
        <v>7</v>
      </c>
      <c r="B10" s="19">
        <v>789</v>
      </c>
      <c r="C10" s="20">
        <f>SUM(B10)/$B$8*100</f>
        <v>28.996692392502755</v>
      </c>
      <c r="D10" s="19">
        <v>4221</v>
      </c>
      <c r="E10" s="20">
        <f>SUM(D10)/$D$8*100</f>
        <v>44.35687263556116</v>
      </c>
      <c r="I10" s="54"/>
      <c r="K10" s="54"/>
    </row>
    <row r="11" spans="1:11" s="21" customFormat="1" ht="11.25" customHeight="1" x14ac:dyDescent="0.2">
      <c r="A11" s="57"/>
      <c r="B11" s="57"/>
      <c r="C11" s="57"/>
      <c r="D11" s="57"/>
      <c r="E11" s="57"/>
    </row>
    <row r="12" spans="1:11" s="21" customFormat="1" ht="11.25" customHeight="1" x14ac:dyDescent="0.2">
      <c r="A12" s="22" t="s">
        <v>8</v>
      </c>
      <c r="B12" s="12">
        <f>SUM(B13:B18)</f>
        <v>2721</v>
      </c>
      <c r="C12" s="13">
        <f t="shared" ref="C12:C18" si="0">SUM(B12)/$B$12*100</f>
        <v>100</v>
      </c>
      <c r="D12" s="12">
        <f>SUM(D13:D18)</f>
        <v>9516</v>
      </c>
      <c r="E12" s="13">
        <f t="shared" ref="E12:E18" si="1">SUM(D12)/$D$12*100</f>
        <v>100</v>
      </c>
      <c r="I12" s="50"/>
      <c r="K12" s="50"/>
    </row>
    <row r="13" spans="1:11" s="18" customFormat="1" ht="11.25" customHeight="1" x14ac:dyDescent="0.2">
      <c r="A13" s="23" t="s">
        <v>9</v>
      </c>
      <c r="B13" s="16">
        <v>126</v>
      </c>
      <c r="C13" s="17">
        <f t="shared" si="0"/>
        <v>4.6306504961411248</v>
      </c>
      <c r="D13" s="16">
        <v>5424</v>
      </c>
      <c r="E13" s="17">
        <f t="shared" si="1"/>
        <v>56.998738965952079</v>
      </c>
      <c r="I13" s="49"/>
      <c r="K13" s="49"/>
    </row>
    <row r="14" spans="1:11" s="18" customFormat="1" ht="11.25" customHeight="1" x14ac:dyDescent="0.2">
      <c r="A14" s="23" t="s">
        <v>10</v>
      </c>
      <c r="B14" s="16">
        <v>844</v>
      </c>
      <c r="C14" s="17">
        <f t="shared" si="0"/>
        <v>31.018008085262771</v>
      </c>
      <c r="D14" s="16">
        <v>1381</v>
      </c>
      <c r="E14" s="17">
        <f t="shared" si="1"/>
        <v>14.512400168137873</v>
      </c>
      <c r="I14" s="49"/>
      <c r="K14" s="49"/>
    </row>
    <row r="15" spans="1:11" s="18" customFormat="1" ht="11.25" customHeight="1" x14ac:dyDescent="0.2">
      <c r="A15" s="23" t="s">
        <v>11</v>
      </c>
      <c r="B15" s="16">
        <v>1154</v>
      </c>
      <c r="C15" s="17">
        <f t="shared" si="0"/>
        <v>42.410878353546487</v>
      </c>
      <c r="D15" s="16">
        <v>1849</v>
      </c>
      <c r="E15" s="17">
        <f t="shared" si="1"/>
        <v>19.430432955023118</v>
      </c>
      <c r="I15" s="49"/>
      <c r="K15" s="49"/>
    </row>
    <row r="16" spans="1:11" s="18" customFormat="1" ht="11.25" customHeight="1" x14ac:dyDescent="0.2">
      <c r="A16" s="23" t="s">
        <v>12</v>
      </c>
      <c r="B16" s="16">
        <v>536</v>
      </c>
      <c r="C16" s="17">
        <f t="shared" si="0"/>
        <v>19.69864020580669</v>
      </c>
      <c r="D16" s="16">
        <v>788</v>
      </c>
      <c r="E16" s="17">
        <f t="shared" si="1"/>
        <v>8.2807902480033633</v>
      </c>
      <c r="I16" s="49"/>
      <c r="K16" s="49"/>
    </row>
    <row r="17" spans="1:12" s="18" customFormat="1" ht="11.25" customHeight="1" x14ac:dyDescent="0.2">
      <c r="A17" s="23" t="s">
        <v>13</v>
      </c>
      <c r="B17" s="16">
        <v>61</v>
      </c>
      <c r="C17" s="17">
        <f t="shared" si="0"/>
        <v>2.2418228592429252</v>
      </c>
      <c r="D17" s="16">
        <v>72</v>
      </c>
      <c r="E17" s="17">
        <f t="shared" si="1"/>
        <v>0.75662042875157631</v>
      </c>
      <c r="I17" s="49"/>
      <c r="K17" s="49"/>
    </row>
    <row r="18" spans="1:12" s="18" customFormat="1" ht="11.25" customHeight="1" x14ac:dyDescent="0.2">
      <c r="A18" s="24" t="s">
        <v>14</v>
      </c>
      <c r="B18" s="25">
        <v>0</v>
      </c>
      <c r="C18" s="20">
        <f t="shared" si="0"/>
        <v>0</v>
      </c>
      <c r="D18" s="25">
        <v>2</v>
      </c>
      <c r="E18" s="20">
        <f t="shared" si="1"/>
        <v>2.1017234131988229E-2</v>
      </c>
      <c r="I18" s="49"/>
      <c r="K18" s="49"/>
    </row>
    <row r="19" spans="1:12" s="21" customFormat="1" ht="11.25" customHeight="1" x14ac:dyDescent="0.2">
      <c r="A19" s="57"/>
      <c r="B19" s="57"/>
      <c r="C19" s="57"/>
      <c r="D19" s="57"/>
      <c r="E19" s="57"/>
      <c r="I19" s="50"/>
      <c r="K19" s="50"/>
    </row>
    <row r="20" spans="1:12" s="21" customFormat="1" ht="11.25" customHeight="1" x14ac:dyDescent="0.2">
      <c r="A20" s="22" t="s">
        <v>15</v>
      </c>
      <c r="B20" s="12">
        <f>SUM(B21:B26)</f>
        <v>2721</v>
      </c>
      <c r="C20" s="13">
        <f t="shared" ref="C20:C26" si="2">SUM(B20)/$B$20*100</f>
        <v>100</v>
      </c>
      <c r="D20" s="12">
        <f>SUM(D21:D26)</f>
        <v>9516</v>
      </c>
      <c r="E20" s="13">
        <f t="shared" ref="E20:E26" si="3">SUM(D20)/$D$20*100</f>
        <v>100</v>
      </c>
    </row>
    <row r="21" spans="1:12" s="18" customFormat="1" ht="11.25" customHeight="1" x14ac:dyDescent="0.2">
      <c r="A21" s="26" t="s">
        <v>16</v>
      </c>
      <c r="B21" s="16">
        <v>648</v>
      </c>
      <c r="C21" s="17">
        <f t="shared" si="2"/>
        <v>23.814773980154357</v>
      </c>
      <c r="D21" s="16">
        <v>6080</v>
      </c>
      <c r="E21" s="17">
        <f t="shared" si="3"/>
        <v>63.892391761244212</v>
      </c>
    </row>
    <row r="22" spans="1:12" s="18" customFormat="1" ht="11.25" customHeight="1" x14ac:dyDescent="0.2">
      <c r="A22" s="26" t="s">
        <v>17</v>
      </c>
      <c r="B22" s="16">
        <v>1364</v>
      </c>
      <c r="C22" s="17">
        <f t="shared" si="2"/>
        <v>50.128629180448371</v>
      </c>
      <c r="D22" s="16">
        <v>2689</v>
      </c>
      <c r="E22" s="17">
        <f t="shared" si="3"/>
        <v>28.257671290458177</v>
      </c>
      <c r="I22" s="49"/>
      <c r="K22" s="49"/>
    </row>
    <row r="23" spans="1:12" s="18" customFormat="1" ht="11.25" customHeight="1" x14ac:dyDescent="0.2">
      <c r="A23" s="26" t="s">
        <v>18</v>
      </c>
      <c r="B23" s="16">
        <v>418</v>
      </c>
      <c r="C23" s="17">
        <f t="shared" si="2"/>
        <v>15.361999264976111</v>
      </c>
      <c r="D23" s="16">
        <v>446</v>
      </c>
      <c r="E23" s="17">
        <f t="shared" si="3"/>
        <v>4.6868432114333753</v>
      </c>
      <c r="I23" s="49"/>
      <c r="K23" s="49"/>
    </row>
    <row r="24" spans="1:12" s="18" customFormat="1" ht="11.25" customHeight="1" x14ac:dyDescent="0.2">
      <c r="A24" s="26" t="s">
        <v>19</v>
      </c>
      <c r="B24" s="16">
        <v>202</v>
      </c>
      <c r="C24" s="17">
        <f t="shared" si="2"/>
        <v>7.423741271591326</v>
      </c>
      <c r="D24" s="16">
        <v>205</v>
      </c>
      <c r="E24" s="17">
        <f t="shared" si="3"/>
        <v>2.1542664985287936</v>
      </c>
      <c r="I24" s="49"/>
      <c r="K24" s="49"/>
    </row>
    <row r="25" spans="1:12" s="18" customFormat="1" ht="11.25" customHeight="1" x14ac:dyDescent="0.2">
      <c r="A25" s="26" t="s">
        <v>20</v>
      </c>
      <c r="B25" s="16">
        <v>84</v>
      </c>
      <c r="C25" s="17">
        <f t="shared" si="2"/>
        <v>3.0871003307607494</v>
      </c>
      <c r="D25" s="16">
        <v>89</v>
      </c>
      <c r="E25" s="17">
        <f t="shared" si="3"/>
        <v>0.93526691887347635</v>
      </c>
      <c r="I25" s="49"/>
      <c r="K25" s="49"/>
    </row>
    <row r="26" spans="1:12" s="18" customFormat="1" ht="11.25" customHeight="1" x14ac:dyDescent="0.2">
      <c r="A26" s="27" t="s">
        <v>21</v>
      </c>
      <c r="B26" s="19">
        <v>5</v>
      </c>
      <c r="C26" s="20">
        <f t="shared" si="2"/>
        <v>0.18375597206909225</v>
      </c>
      <c r="D26" s="19">
        <v>7</v>
      </c>
      <c r="E26" s="20">
        <f t="shared" si="3"/>
        <v>7.3560319461958804E-2</v>
      </c>
      <c r="I26" s="49"/>
      <c r="K26" s="49"/>
    </row>
    <row r="27" spans="1:12" s="21" customFormat="1" ht="11.25" customHeight="1" x14ac:dyDescent="0.2">
      <c r="A27" s="58"/>
      <c r="B27" s="58"/>
      <c r="C27" s="58"/>
      <c r="D27" s="58"/>
      <c r="E27" s="58"/>
      <c r="I27" s="50"/>
      <c r="K27" s="50"/>
    </row>
    <row r="28" spans="1:12" s="21" customFormat="1" ht="11.25" customHeight="1" x14ac:dyDescent="0.2">
      <c r="A28" s="22" t="s">
        <v>22</v>
      </c>
      <c r="B28" s="12">
        <f>SUM(B29:B36)</f>
        <v>2721</v>
      </c>
      <c r="C28" s="13">
        <f t="shared" ref="C28:C36" si="4">SUM(B28)/$B$28*100</f>
        <v>100</v>
      </c>
      <c r="D28" s="12">
        <f>SUM(D29:D36)</f>
        <v>9516</v>
      </c>
      <c r="E28" s="13">
        <f t="shared" ref="E28:E36" si="5">SUM(D28)/$D$28*100</f>
        <v>100</v>
      </c>
      <c r="I28" s="50"/>
      <c r="K28" s="50"/>
    </row>
    <row r="29" spans="1:12" s="18" customFormat="1" ht="11.25" customHeight="1" x14ac:dyDescent="0.2">
      <c r="A29" s="26" t="s">
        <v>23</v>
      </c>
      <c r="B29" s="16">
        <v>1703</v>
      </c>
      <c r="C29" s="17">
        <f t="shared" si="4"/>
        <v>62.587284086732822</v>
      </c>
      <c r="D29" s="16">
        <v>5865</v>
      </c>
      <c r="E29" s="17">
        <f t="shared" si="5"/>
        <v>61.633039092055483</v>
      </c>
      <c r="G29" s="21"/>
      <c r="H29" s="21"/>
      <c r="I29" s="50"/>
      <c r="J29" s="21"/>
      <c r="K29" s="50"/>
    </row>
    <row r="30" spans="1:12" s="18" customFormat="1" ht="11.25" customHeight="1" x14ac:dyDescent="0.2">
      <c r="A30" s="26" t="s">
        <v>61</v>
      </c>
      <c r="B30" s="16">
        <v>575</v>
      </c>
      <c r="C30" s="17">
        <f t="shared" si="4"/>
        <v>21.131936787945609</v>
      </c>
      <c r="D30" s="16">
        <v>1940</v>
      </c>
      <c r="E30" s="17">
        <f t="shared" si="5"/>
        <v>20.386717108028584</v>
      </c>
      <c r="I30" s="49"/>
      <c r="K30" s="49"/>
      <c r="L30" s="49"/>
    </row>
    <row r="31" spans="1:12" s="18" customFormat="1" ht="11.25" customHeight="1" x14ac:dyDescent="0.2">
      <c r="A31" s="26" t="s">
        <v>25</v>
      </c>
      <c r="B31" s="16">
        <v>260</v>
      </c>
      <c r="C31" s="17">
        <f t="shared" si="4"/>
        <v>9.5553105475927964</v>
      </c>
      <c r="D31" s="16">
        <v>1086</v>
      </c>
      <c r="E31" s="17">
        <f t="shared" si="5"/>
        <v>11.41235813366961</v>
      </c>
      <c r="I31" s="49"/>
      <c r="K31" s="49"/>
      <c r="L31" s="49"/>
    </row>
    <row r="32" spans="1:12" s="18" customFormat="1" ht="11.25" customHeight="1" x14ac:dyDescent="0.2">
      <c r="A32" s="26" t="s">
        <v>26</v>
      </c>
      <c r="B32" s="16">
        <v>40</v>
      </c>
      <c r="C32" s="17">
        <f t="shared" si="4"/>
        <v>1.470047776552738</v>
      </c>
      <c r="D32" s="16">
        <v>175</v>
      </c>
      <c r="E32" s="17">
        <f t="shared" si="5"/>
        <v>1.8390079865489701</v>
      </c>
      <c r="I32" s="49"/>
      <c r="K32" s="49"/>
      <c r="L32" s="49"/>
    </row>
    <row r="33" spans="1:12" s="18" customFormat="1" ht="11.25" customHeight="1" x14ac:dyDescent="0.2">
      <c r="A33" s="26" t="s">
        <v>27</v>
      </c>
      <c r="B33" s="16">
        <v>93</v>
      </c>
      <c r="C33" s="17">
        <f t="shared" si="4"/>
        <v>3.4178610804851157</v>
      </c>
      <c r="D33" s="16">
        <v>255</v>
      </c>
      <c r="E33" s="17">
        <f t="shared" si="5"/>
        <v>2.6796973518284992</v>
      </c>
      <c r="I33" s="49"/>
      <c r="K33" s="49"/>
      <c r="L33" s="49"/>
    </row>
    <row r="34" spans="1:12" s="18" customFormat="1" ht="11.25" customHeight="1" x14ac:dyDescent="0.2">
      <c r="A34" s="26" t="s">
        <v>28</v>
      </c>
      <c r="B34" s="16">
        <v>49</v>
      </c>
      <c r="C34" s="17">
        <f t="shared" si="4"/>
        <v>1.8008085262771041</v>
      </c>
      <c r="D34" s="16">
        <v>193</v>
      </c>
      <c r="E34" s="17">
        <f t="shared" si="5"/>
        <v>2.0281630937368642</v>
      </c>
      <c r="G34" s="28"/>
      <c r="H34" s="28"/>
      <c r="I34" s="55"/>
      <c r="J34" s="28"/>
      <c r="K34" s="55"/>
      <c r="L34" s="49"/>
    </row>
    <row r="35" spans="1:12" s="18" customFormat="1" ht="11.25" customHeight="1" x14ac:dyDescent="0.2">
      <c r="A35" s="26" t="s">
        <v>29</v>
      </c>
      <c r="B35" s="16">
        <v>0</v>
      </c>
      <c r="C35" s="17">
        <f t="shared" si="4"/>
        <v>0</v>
      </c>
      <c r="D35" s="16">
        <v>0</v>
      </c>
      <c r="E35" s="17">
        <f t="shared" si="5"/>
        <v>0</v>
      </c>
      <c r="G35" s="14"/>
      <c r="H35" s="14"/>
      <c r="I35" s="54"/>
      <c r="J35" s="14"/>
      <c r="K35" s="54"/>
      <c r="L35" s="49"/>
    </row>
    <row r="36" spans="1:12" s="18" customFormat="1" ht="11.25" customHeight="1" x14ac:dyDescent="0.2">
      <c r="A36" s="27" t="s">
        <v>70</v>
      </c>
      <c r="B36" s="19">
        <v>1</v>
      </c>
      <c r="C36" s="59">
        <f t="shared" si="4"/>
        <v>3.6751194413818453E-2</v>
      </c>
      <c r="D36" s="19">
        <v>2</v>
      </c>
      <c r="E36" s="59">
        <f t="shared" si="5"/>
        <v>2.1017234131988229E-2</v>
      </c>
      <c r="G36" s="14"/>
      <c r="H36" s="14"/>
      <c r="I36" s="54"/>
      <c r="J36" s="14"/>
      <c r="K36" s="54"/>
      <c r="L36" s="49"/>
    </row>
    <row r="37" spans="1:12" s="21" customFormat="1" ht="11.25" customHeight="1" x14ac:dyDescent="0.2">
      <c r="A37" s="58"/>
      <c r="B37" s="58"/>
      <c r="C37" s="58"/>
      <c r="D37" s="58"/>
      <c r="E37" s="58"/>
      <c r="J37" s="50"/>
      <c r="L37" s="50"/>
    </row>
    <row r="38" spans="1:12" s="21" customFormat="1" ht="11.25" customHeight="1" x14ac:dyDescent="0.2">
      <c r="A38" s="22" t="s">
        <v>30</v>
      </c>
      <c r="B38" s="12">
        <f>SUM(B39:B42)</f>
        <v>2721</v>
      </c>
      <c r="C38" s="13">
        <f>SUM(B38)/$B$38*100</f>
        <v>100</v>
      </c>
      <c r="D38" s="12">
        <f>SUM(D39:D42)</f>
        <v>9516</v>
      </c>
      <c r="E38" s="13">
        <f>SUM(D38)/$D$38*100</f>
        <v>100</v>
      </c>
      <c r="J38" s="50"/>
      <c r="L38" s="50"/>
    </row>
    <row r="39" spans="1:12" s="18" customFormat="1" ht="11.25" customHeight="1" x14ac:dyDescent="0.2">
      <c r="A39" s="26" t="s">
        <v>31</v>
      </c>
      <c r="B39" s="16">
        <v>0</v>
      </c>
      <c r="C39" s="17">
        <f>SUM(B39)/$B$38*100</f>
        <v>0</v>
      </c>
      <c r="D39" s="16">
        <v>0</v>
      </c>
      <c r="E39" s="17">
        <f>SUM(D39)/$D$38*100</f>
        <v>0</v>
      </c>
    </row>
    <row r="40" spans="1:12" s="18" customFormat="1" ht="11.25" customHeight="1" x14ac:dyDescent="0.2">
      <c r="A40" s="26" t="s">
        <v>32</v>
      </c>
      <c r="B40" s="16">
        <v>0</v>
      </c>
      <c r="C40" s="17">
        <f>SUM(B40)/$B$38*100</f>
        <v>0</v>
      </c>
      <c r="D40" s="16">
        <v>0</v>
      </c>
      <c r="E40" s="17">
        <f>SUM(D40)/$D$38*100</f>
        <v>0</v>
      </c>
      <c r="I40" s="49"/>
      <c r="K40" s="49"/>
      <c r="L40" s="49"/>
    </row>
    <row r="41" spans="1:12" s="18" customFormat="1" ht="11.25" customHeight="1" x14ac:dyDescent="0.2">
      <c r="A41" s="26" t="s">
        <v>33</v>
      </c>
      <c r="B41" s="16">
        <v>1181</v>
      </c>
      <c r="C41" s="17">
        <f>SUM(B41)/$B$38*100</f>
        <v>43.403160602719588</v>
      </c>
      <c r="D41" s="16">
        <v>3091</v>
      </c>
      <c r="E41" s="17">
        <f>SUM(D41)/$D$38*100</f>
        <v>32.482135350987811</v>
      </c>
      <c r="I41" s="49"/>
      <c r="K41" s="49"/>
      <c r="L41" s="49"/>
    </row>
    <row r="42" spans="1:12" s="18" customFormat="1" ht="11.25" customHeight="1" x14ac:dyDescent="0.2">
      <c r="A42" s="27" t="s">
        <v>34</v>
      </c>
      <c r="B42" s="19">
        <v>1540</v>
      </c>
      <c r="C42" s="20">
        <f>SUM(B42)/$B$38*100</f>
        <v>56.596839397280405</v>
      </c>
      <c r="D42" s="19">
        <v>6425</v>
      </c>
      <c r="E42" s="20">
        <f>SUM(D42)/$D$38*100</f>
        <v>67.517864649012196</v>
      </c>
      <c r="I42" s="49"/>
      <c r="K42" s="49"/>
      <c r="L42" s="49"/>
    </row>
    <row r="43" spans="1:12" s="21" customFormat="1" ht="11.25" customHeight="1" x14ac:dyDescent="0.2">
      <c r="A43" s="57"/>
      <c r="B43" s="57"/>
      <c r="C43" s="57"/>
      <c r="D43" s="57"/>
      <c r="E43" s="57"/>
      <c r="L43" s="50"/>
    </row>
    <row r="44" spans="1:12" s="21" customFormat="1" ht="11.25" customHeight="1" x14ac:dyDescent="0.2">
      <c r="A44" s="22" t="s">
        <v>35</v>
      </c>
      <c r="B44" s="12">
        <f>SUM(B45:B48)</f>
        <v>2721</v>
      </c>
      <c r="C44" s="13">
        <f>SUM(B44)/$B$44*100</f>
        <v>100</v>
      </c>
      <c r="D44" s="12">
        <f>SUM(D45:D48)</f>
        <v>9516</v>
      </c>
      <c r="E44" s="13">
        <f>SUM(D44)/$D$44*100</f>
        <v>100</v>
      </c>
    </row>
    <row r="45" spans="1:12" s="18" customFormat="1" ht="11.25" customHeight="1" x14ac:dyDescent="0.2">
      <c r="A45" s="26" t="s">
        <v>36</v>
      </c>
      <c r="B45" s="16">
        <v>0</v>
      </c>
      <c r="C45" s="17">
        <f>SUM(B45)/$B$44*100</f>
        <v>0</v>
      </c>
      <c r="D45" s="16">
        <v>0</v>
      </c>
      <c r="E45" s="17">
        <f>SUM(D45)/$D$44*100</f>
        <v>0</v>
      </c>
      <c r="J45" s="49"/>
      <c r="L45" s="49"/>
    </row>
    <row r="46" spans="1:12" s="18" customFormat="1" ht="11.25" customHeight="1" x14ac:dyDescent="0.2">
      <c r="A46" s="26" t="s">
        <v>37</v>
      </c>
      <c r="B46" s="16">
        <v>972</v>
      </c>
      <c r="C46" s="17">
        <f>SUM(B46)/$B$44*100</f>
        <v>35.722160970231528</v>
      </c>
      <c r="D46" s="16">
        <v>2281</v>
      </c>
      <c r="E46" s="17">
        <f>SUM(D46)/$D$44*100</f>
        <v>23.970155527532576</v>
      </c>
      <c r="J46" s="49"/>
      <c r="L46" s="49"/>
    </row>
    <row r="47" spans="1:12" s="18" customFormat="1" ht="11.25" customHeight="1" x14ac:dyDescent="0.2">
      <c r="A47" s="26" t="s">
        <v>38</v>
      </c>
      <c r="B47" s="16">
        <v>1126</v>
      </c>
      <c r="C47" s="17">
        <f>SUM(B47)/$B$44*100</f>
        <v>41.381844909959575</v>
      </c>
      <c r="D47" s="16">
        <v>4108</v>
      </c>
      <c r="E47" s="17">
        <f>SUM(D47)/$D$44*100</f>
        <v>43.169398907103826</v>
      </c>
      <c r="J47" s="49"/>
      <c r="L47" s="49"/>
    </row>
    <row r="48" spans="1:12" s="18" customFormat="1" ht="11.25" customHeight="1" x14ac:dyDescent="0.2">
      <c r="A48" s="27" t="s">
        <v>39</v>
      </c>
      <c r="B48" s="19">
        <v>623</v>
      </c>
      <c r="C48" s="20">
        <f>SUM(B48)/$B$44*100</f>
        <v>22.895994119808893</v>
      </c>
      <c r="D48" s="19">
        <v>3127</v>
      </c>
      <c r="E48" s="20">
        <f>SUM(D48)/$D$44*100</f>
        <v>32.860445565363598</v>
      </c>
      <c r="J48" s="49"/>
      <c r="L48" s="49"/>
    </row>
    <row r="49" spans="1:6" s="28" customFormat="1" ht="5.25" customHeight="1" x14ac:dyDescent="0.15">
      <c r="A49" s="80"/>
      <c r="B49" s="80"/>
      <c r="C49" s="80"/>
      <c r="D49" s="80"/>
      <c r="E49" s="80"/>
    </row>
    <row r="50" spans="1:6" s="14" customFormat="1" ht="25.5" customHeight="1" x14ac:dyDescent="0.2">
      <c r="A50" s="90" t="s">
        <v>63</v>
      </c>
      <c r="B50" s="91"/>
      <c r="C50" s="91"/>
      <c r="D50" s="91"/>
      <c r="E50" s="91"/>
      <c r="F50" s="56"/>
    </row>
    <row r="51" spans="1:6" s="14" customFormat="1" ht="5.25" customHeight="1" x14ac:dyDescent="0.2">
      <c r="A51" s="82"/>
      <c r="B51" s="82"/>
      <c r="C51" s="82"/>
      <c r="D51" s="82"/>
      <c r="E51" s="82"/>
    </row>
    <row r="52" spans="1:6" s="14" customFormat="1" ht="11.25" customHeight="1" x14ac:dyDescent="0.2">
      <c r="A52" s="82" t="s">
        <v>71</v>
      </c>
      <c r="B52" s="82"/>
      <c r="C52" s="82"/>
      <c r="D52" s="82"/>
      <c r="E52" s="82"/>
    </row>
    <row r="53" spans="1:6" s="14" customFormat="1" ht="11.25" customHeight="1" x14ac:dyDescent="0.2">
      <c r="A53" s="83" t="s">
        <v>64</v>
      </c>
      <c r="B53" s="83"/>
      <c r="C53" s="83"/>
      <c r="D53" s="83"/>
      <c r="E53" s="83"/>
    </row>
    <row r="55" spans="1:6" ht="22.5" customHeight="1" x14ac:dyDescent="0.2"/>
  </sheetData>
  <mergeCells count="13">
    <mergeCell ref="A52:E52"/>
    <mergeCell ref="A53:E53"/>
    <mergeCell ref="A6:E6"/>
    <mergeCell ref="B5:C5"/>
    <mergeCell ref="D5:E5"/>
    <mergeCell ref="A49:E49"/>
    <mergeCell ref="A50:E50"/>
    <mergeCell ref="A51:E51"/>
    <mergeCell ref="A1:E1"/>
    <mergeCell ref="A2:E2"/>
    <mergeCell ref="A3:E3"/>
    <mergeCell ref="B4:C4"/>
    <mergeCell ref="D4:E4"/>
  </mergeCells>
  <pageMargins left="0.75" right="0.75" top="1" bottom="1" header="0.5" footer="0.5"/>
  <pageSetup paperSize="9" orientation="portrait" r:id="rId1"/>
  <headerFooter alignWithMargins="0"/>
  <ignoredErrors>
    <ignoredError sqref="C8 C12:C4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L54"/>
  <sheetViews>
    <sheetView workbookViewId="0">
      <selection sqref="A1:E1"/>
    </sheetView>
  </sheetViews>
  <sheetFormatPr defaultRowHeight="12.75" x14ac:dyDescent="0.2"/>
  <cols>
    <col min="1" max="1" width="20.7109375" customWidth="1"/>
    <col min="2" max="5" width="15.7109375" customWidth="1"/>
  </cols>
  <sheetData>
    <row r="1" spans="1:11" s="1" customFormat="1" ht="15" customHeight="1" x14ac:dyDescent="0.2">
      <c r="A1" s="84"/>
      <c r="B1" s="84"/>
      <c r="C1" s="84"/>
      <c r="D1" s="84"/>
      <c r="E1" s="84"/>
    </row>
    <row r="2" spans="1:11" s="2" customFormat="1" ht="40.9" customHeight="1" x14ac:dyDescent="0.2">
      <c r="A2" s="85" t="s">
        <v>67</v>
      </c>
      <c r="B2" s="85"/>
      <c r="C2" s="85"/>
      <c r="D2" s="85"/>
      <c r="E2" s="85"/>
    </row>
    <row r="3" spans="1:11" s="3" customFormat="1" ht="15" customHeight="1" x14ac:dyDescent="0.25">
      <c r="A3" s="86"/>
      <c r="B3" s="86"/>
      <c r="C3" s="86"/>
      <c r="D3" s="86"/>
      <c r="E3" s="86"/>
    </row>
    <row r="4" spans="1:11" s="4" customFormat="1" ht="12" customHeight="1" x14ac:dyDescent="0.2">
      <c r="A4" s="5"/>
      <c r="B4" s="87" t="s">
        <v>1</v>
      </c>
      <c r="C4" s="88"/>
      <c r="D4" s="87" t="s">
        <v>2</v>
      </c>
      <c r="E4" s="88"/>
    </row>
    <row r="5" spans="1:11" s="4" customFormat="1" ht="13.5" customHeight="1" x14ac:dyDescent="0.2">
      <c r="A5" s="6"/>
      <c r="B5" s="89"/>
      <c r="C5" s="79"/>
      <c r="D5" s="89"/>
      <c r="E5" s="79"/>
    </row>
    <row r="6" spans="1:11" s="4" customFormat="1" ht="13.5" customHeight="1" x14ac:dyDescent="0.2">
      <c r="A6" s="79"/>
      <c r="B6" s="79"/>
      <c r="C6" s="79"/>
      <c r="D6" s="79"/>
      <c r="E6" s="79"/>
      <c r="G6" s="52"/>
    </row>
    <row r="7" spans="1:11" s="7" customFormat="1" ht="12" customHeight="1" x14ac:dyDescent="0.2">
      <c r="A7" s="8"/>
      <c r="B7" s="9" t="s">
        <v>3</v>
      </c>
      <c r="C7" s="9" t="s">
        <v>4</v>
      </c>
      <c r="D7" s="9" t="s">
        <v>3</v>
      </c>
      <c r="E7" s="9" t="s">
        <v>4</v>
      </c>
      <c r="G7" s="51"/>
    </row>
    <row r="8" spans="1:11" s="10" customFormat="1" ht="12" customHeight="1" x14ac:dyDescent="0.2">
      <c r="A8" s="11" t="s">
        <v>5</v>
      </c>
      <c r="B8" s="12">
        <v>3104</v>
      </c>
      <c r="C8" s="13">
        <v>100</v>
      </c>
      <c r="D8" s="12">
        <v>10808</v>
      </c>
      <c r="E8" s="13">
        <v>100</v>
      </c>
      <c r="I8" s="53"/>
      <c r="K8" s="53"/>
    </row>
    <row r="9" spans="1:11" s="14" customFormat="1" ht="11.25" customHeight="1" x14ac:dyDescent="0.2">
      <c r="A9" s="15" t="s">
        <v>6</v>
      </c>
      <c r="B9" s="16">
        <v>2146</v>
      </c>
      <c r="C9" s="17">
        <v>69.136597938144334</v>
      </c>
      <c r="D9" s="16">
        <v>5947</v>
      </c>
      <c r="E9" s="17">
        <v>55.02405625462621</v>
      </c>
      <c r="I9" s="54"/>
      <c r="K9" s="54"/>
    </row>
    <row r="10" spans="1:11" s="14" customFormat="1" ht="11.25" customHeight="1" x14ac:dyDescent="0.2">
      <c r="A10" s="18" t="s">
        <v>7</v>
      </c>
      <c r="B10" s="19">
        <v>958</v>
      </c>
      <c r="C10" s="20">
        <v>30.863402061855673</v>
      </c>
      <c r="D10" s="19">
        <v>4861</v>
      </c>
      <c r="E10" s="20">
        <v>44.975943745373797</v>
      </c>
      <c r="I10" s="54"/>
      <c r="K10" s="54"/>
    </row>
    <row r="11" spans="1:11" s="21" customFormat="1" ht="11.25" customHeight="1" x14ac:dyDescent="0.2">
      <c r="A11" s="92"/>
      <c r="B11" s="92"/>
      <c r="C11" s="92"/>
      <c r="D11" s="92"/>
      <c r="E11" s="92"/>
    </row>
    <row r="12" spans="1:11" s="21" customFormat="1" ht="11.25" customHeight="1" x14ac:dyDescent="0.2">
      <c r="A12" s="22" t="s">
        <v>8</v>
      </c>
      <c r="B12" s="12">
        <v>3104</v>
      </c>
      <c r="C12" s="13">
        <v>100</v>
      </c>
      <c r="D12" s="12">
        <v>10808</v>
      </c>
      <c r="E12" s="13">
        <v>100</v>
      </c>
      <c r="I12" s="50"/>
      <c r="K12" s="50"/>
    </row>
    <row r="13" spans="1:11" s="18" customFormat="1" ht="11.25" customHeight="1" x14ac:dyDescent="0.2">
      <c r="A13" s="23" t="s">
        <v>9</v>
      </c>
      <c r="B13" s="16">
        <v>151</v>
      </c>
      <c r="C13" s="17">
        <v>4.8646907216494846</v>
      </c>
      <c r="D13" s="16">
        <v>6084</v>
      </c>
      <c r="E13" s="17">
        <v>56.291635825314579</v>
      </c>
      <c r="I13" s="49"/>
      <c r="K13" s="49"/>
    </row>
    <row r="14" spans="1:11" s="18" customFormat="1" ht="11.25" customHeight="1" x14ac:dyDescent="0.2">
      <c r="A14" s="23" t="s">
        <v>10</v>
      </c>
      <c r="B14" s="16">
        <v>968</v>
      </c>
      <c r="C14" s="17">
        <v>31.185567010309278</v>
      </c>
      <c r="D14" s="16">
        <v>1617</v>
      </c>
      <c r="E14" s="17">
        <v>14.961139896373057</v>
      </c>
      <c r="I14" s="49"/>
      <c r="K14" s="49"/>
    </row>
    <row r="15" spans="1:11" s="18" customFormat="1" ht="11.25" customHeight="1" x14ac:dyDescent="0.2">
      <c r="A15" s="23" t="s">
        <v>11</v>
      </c>
      <c r="B15" s="16">
        <v>1333</v>
      </c>
      <c r="C15" s="17">
        <v>42.944587628865975</v>
      </c>
      <c r="D15" s="16">
        <v>2150</v>
      </c>
      <c r="E15" s="17">
        <v>19.892672094744633</v>
      </c>
      <c r="I15" s="49"/>
      <c r="K15" s="49"/>
    </row>
    <row r="16" spans="1:11" s="18" customFormat="1" ht="11.25" customHeight="1" x14ac:dyDescent="0.2">
      <c r="A16" s="23" t="s">
        <v>12</v>
      </c>
      <c r="B16" s="16">
        <v>595</v>
      </c>
      <c r="C16" s="17">
        <v>19.168814432989691</v>
      </c>
      <c r="D16" s="16">
        <v>876</v>
      </c>
      <c r="E16" s="17">
        <v>8.1051073279052552</v>
      </c>
      <c r="I16" s="49"/>
      <c r="K16" s="49"/>
    </row>
    <row r="17" spans="1:12" s="18" customFormat="1" ht="11.25" customHeight="1" x14ac:dyDescent="0.2">
      <c r="A17" s="23" t="s">
        <v>13</v>
      </c>
      <c r="B17" s="16">
        <v>57</v>
      </c>
      <c r="C17" s="17">
        <v>1.8363402061855671</v>
      </c>
      <c r="D17" s="16">
        <v>78</v>
      </c>
      <c r="E17" s="17">
        <v>0.72168763878608433</v>
      </c>
      <c r="I17" s="49"/>
      <c r="K17" s="49"/>
    </row>
    <row r="18" spans="1:12" s="18" customFormat="1" ht="11.25" customHeight="1" x14ac:dyDescent="0.2">
      <c r="A18" s="24" t="s">
        <v>14</v>
      </c>
      <c r="B18" s="25">
        <v>0</v>
      </c>
      <c r="C18" s="20">
        <v>0</v>
      </c>
      <c r="D18" s="25">
        <v>3</v>
      </c>
      <c r="E18" s="20">
        <v>2.7757216876387859E-2</v>
      </c>
      <c r="I18" s="49"/>
      <c r="K18" s="49"/>
    </row>
    <row r="19" spans="1:12" s="21" customFormat="1" ht="11.25" customHeight="1" x14ac:dyDescent="0.2">
      <c r="A19" s="92"/>
      <c r="B19" s="92"/>
      <c r="C19" s="92"/>
      <c r="D19" s="92"/>
      <c r="E19" s="92"/>
      <c r="I19" s="50"/>
      <c r="K19" s="50"/>
    </row>
    <row r="20" spans="1:12" s="21" customFormat="1" ht="11.25" customHeight="1" x14ac:dyDescent="0.2">
      <c r="A20" s="22" t="s">
        <v>15</v>
      </c>
      <c r="B20" s="12">
        <v>3104</v>
      </c>
      <c r="C20" s="13">
        <v>100</v>
      </c>
      <c r="D20" s="12">
        <v>10808</v>
      </c>
      <c r="E20" s="13">
        <v>100</v>
      </c>
    </row>
    <row r="21" spans="1:12" s="18" customFormat="1" ht="11.25" customHeight="1" x14ac:dyDescent="0.2">
      <c r="A21" s="26" t="s">
        <v>16</v>
      </c>
      <c r="B21" s="16">
        <v>700</v>
      </c>
      <c r="C21" s="17">
        <v>22.551546391752577</v>
      </c>
      <c r="D21" s="16">
        <v>6778</v>
      </c>
      <c r="E21" s="17">
        <v>62.712805329385645</v>
      </c>
    </row>
    <row r="22" spans="1:12" s="18" customFormat="1" ht="11.25" customHeight="1" x14ac:dyDescent="0.2">
      <c r="A22" s="26" t="s">
        <v>17</v>
      </c>
      <c r="B22" s="16">
        <v>1630</v>
      </c>
      <c r="C22" s="17">
        <v>52.512886597938149</v>
      </c>
      <c r="D22" s="16">
        <v>3213</v>
      </c>
      <c r="E22" s="17">
        <v>29.7279792746114</v>
      </c>
      <c r="I22" s="49"/>
      <c r="K22" s="49"/>
    </row>
    <row r="23" spans="1:12" s="18" customFormat="1" ht="11.25" customHeight="1" x14ac:dyDescent="0.2">
      <c r="A23" s="26" t="s">
        <v>18</v>
      </c>
      <c r="B23" s="16">
        <v>460</v>
      </c>
      <c r="C23" s="17">
        <v>14.81958762886598</v>
      </c>
      <c r="D23" s="16">
        <v>494</v>
      </c>
      <c r="E23" s="17">
        <v>4.5706883789785344</v>
      </c>
      <c r="I23" s="49"/>
      <c r="K23" s="49"/>
    </row>
    <row r="24" spans="1:12" s="18" customFormat="1" ht="11.25" customHeight="1" x14ac:dyDescent="0.2">
      <c r="A24" s="26" t="s">
        <v>19</v>
      </c>
      <c r="B24" s="16">
        <v>216</v>
      </c>
      <c r="C24" s="17">
        <v>6.9587628865979383</v>
      </c>
      <c r="D24" s="16">
        <v>219</v>
      </c>
      <c r="E24" s="17">
        <v>2.0262768319763138</v>
      </c>
      <c r="I24" s="49"/>
      <c r="K24" s="49"/>
    </row>
    <row r="25" spans="1:12" s="18" customFormat="1" ht="11.25" customHeight="1" x14ac:dyDescent="0.2">
      <c r="A25" s="26" t="s">
        <v>20</v>
      </c>
      <c r="B25" s="16">
        <v>91</v>
      </c>
      <c r="C25" s="17">
        <v>2.9317010309278349</v>
      </c>
      <c r="D25" s="16">
        <v>95</v>
      </c>
      <c r="E25" s="17">
        <v>0.87897853441894891</v>
      </c>
      <c r="I25" s="49"/>
      <c r="K25" s="49"/>
    </row>
    <row r="26" spans="1:12" s="18" customFormat="1" ht="11.25" customHeight="1" x14ac:dyDescent="0.2">
      <c r="A26" s="27" t="s">
        <v>21</v>
      </c>
      <c r="B26" s="19">
        <v>7</v>
      </c>
      <c r="C26" s="20">
        <v>0.22551546391752575</v>
      </c>
      <c r="D26" s="19">
        <v>9</v>
      </c>
      <c r="E26" s="20">
        <v>8.3271650629163585E-2</v>
      </c>
      <c r="I26" s="49"/>
      <c r="K26" s="49"/>
    </row>
    <row r="27" spans="1:12" s="21" customFormat="1" ht="11.25" customHeight="1" x14ac:dyDescent="0.2">
      <c r="A27" s="93"/>
      <c r="B27" s="93"/>
      <c r="C27" s="93"/>
      <c r="D27" s="93"/>
      <c r="E27" s="93"/>
      <c r="I27" s="50"/>
      <c r="K27" s="50"/>
    </row>
    <row r="28" spans="1:12" s="21" customFormat="1" ht="11.25" customHeight="1" x14ac:dyDescent="0.2">
      <c r="A28" s="22" t="s">
        <v>22</v>
      </c>
      <c r="B28" s="12">
        <v>3104</v>
      </c>
      <c r="C28" s="13">
        <v>100</v>
      </c>
      <c r="D28" s="12">
        <v>10808</v>
      </c>
      <c r="E28" s="13">
        <v>100</v>
      </c>
      <c r="I28" s="50"/>
      <c r="K28" s="50"/>
    </row>
    <row r="29" spans="1:12" s="18" customFormat="1" ht="11.25" customHeight="1" x14ac:dyDescent="0.2">
      <c r="A29" s="26" t="s">
        <v>23</v>
      </c>
      <c r="B29" s="16">
        <v>1702</v>
      </c>
      <c r="C29" s="17">
        <v>54.832474226804131</v>
      </c>
      <c r="D29" s="16">
        <v>5948</v>
      </c>
      <c r="E29" s="17">
        <v>55.03330866025167</v>
      </c>
      <c r="G29" s="21"/>
      <c r="H29" s="21"/>
      <c r="I29" s="50"/>
      <c r="J29" s="21"/>
      <c r="K29" s="50"/>
    </row>
    <row r="30" spans="1:12" s="18" customFormat="1" ht="11.25" customHeight="1" x14ac:dyDescent="0.2">
      <c r="A30" s="26" t="s">
        <v>61</v>
      </c>
      <c r="B30" s="16">
        <v>822</v>
      </c>
      <c r="C30" s="17">
        <v>26.481958762886599</v>
      </c>
      <c r="D30" s="16">
        <v>2747</v>
      </c>
      <c r="E30" s="17">
        <v>25.416358253145816</v>
      </c>
      <c r="I30" s="49"/>
      <c r="K30" s="49"/>
      <c r="L30" s="49"/>
    </row>
    <row r="31" spans="1:12" s="18" customFormat="1" ht="11.25" customHeight="1" x14ac:dyDescent="0.2">
      <c r="A31" s="26" t="s">
        <v>25</v>
      </c>
      <c r="B31" s="16">
        <v>312</v>
      </c>
      <c r="C31" s="17">
        <v>10.051546391752577</v>
      </c>
      <c r="D31" s="16">
        <v>1219</v>
      </c>
      <c r="E31" s="17">
        <v>11.278682457438933</v>
      </c>
      <c r="I31" s="49"/>
      <c r="K31" s="49"/>
      <c r="L31" s="49"/>
    </row>
    <row r="32" spans="1:12" s="18" customFormat="1" ht="11.25" customHeight="1" x14ac:dyDescent="0.2">
      <c r="A32" s="26" t="s">
        <v>26</v>
      </c>
      <c r="B32" s="16">
        <v>78</v>
      </c>
      <c r="C32" s="17">
        <v>2.5128865979381443</v>
      </c>
      <c r="D32" s="16">
        <v>306</v>
      </c>
      <c r="E32" s="17">
        <v>2.8312361213915618</v>
      </c>
      <c r="I32" s="49"/>
      <c r="K32" s="49"/>
      <c r="L32" s="49"/>
    </row>
    <row r="33" spans="1:12" s="18" customFormat="1" ht="11.25" customHeight="1" x14ac:dyDescent="0.2">
      <c r="A33" s="26" t="s">
        <v>27</v>
      </c>
      <c r="B33" s="16">
        <v>118</v>
      </c>
      <c r="C33" s="17">
        <v>3.8015463917525771</v>
      </c>
      <c r="D33" s="16">
        <v>304</v>
      </c>
      <c r="E33" s="17">
        <v>2.8127313101406366</v>
      </c>
      <c r="I33" s="49"/>
      <c r="K33" s="49"/>
      <c r="L33" s="49"/>
    </row>
    <row r="34" spans="1:12" s="18" customFormat="1" ht="11.25" customHeight="1" x14ac:dyDescent="0.2">
      <c r="A34" s="26" t="s">
        <v>28</v>
      </c>
      <c r="B34" s="16">
        <v>71</v>
      </c>
      <c r="C34" s="17">
        <v>2.2873711340206184</v>
      </c>
      <c r="D34" s="16">
        <v>281</v>
      </c>
      <c r="E34" s="17">
        <v>2.5999259807549966</v>
      </c>
      <c r="G34" s="28"/>
      <c r="H34" s="28"/>
      <c r="I34" s="55"/>
      <c r="J34" s="28"/>
      <c r="K34" s="55"/>
      <c r="L34" s="49"/>
    </row>
    <row r="35" spans="1:12" s="18" customFormat="1" ht="11.25" customHeight="1" x14ac:dyDescent="0.2">
      <c r="A35" s="27" t="s">
        <v>72</v>
      </c>
      <c r="B35" s="19">
        <v>1</v>
      </c>
      <c r="C35" s="20">
        <v>3.2216494845360821E-2</v>
      </c>
      <c r="D35" s="19">
        <v>3</v>
      </c>
      <c r="E35" s="20">
        <v>2.7757216876387859E-2</v>
      </c>
      <c r="G35" s="14"/>
      <c r="H35" s="14"/>
      <c r="I35" s="54"/>
      <c r="J35" s="14"/>
      <c r="K35" s="54"/>
      <c r="L35" s="49"/>
    </row>
    <row r="36" spans="1:12" s="21" customFormat="1" ht="11.25" customHeight="1" x14ac:dyDescent="0.2">
      <c r="A36" s="93"/>
      <c r="B36" s="93"/>
      <c r="C36" s="93"/>
      <c r="D36" s="93"/>
      <c r="E36" s="93"/>
      <c r="J36" s="50"/>
      <c r="L36" s="50"/>
    </row>
    <row r="37" spans="1:12" s="21" customFormat="1" ht="11.25" customHeight="1" x14ac:dyDescent="0.2">
      <c r="A37" s="22" t="s">
        <v>30</v>
      </c>
      <c r="B37" s="12">
        <v>3104</v>
      </c>
      <c r="C37" s="13">
        <v>100</v>
      </c>
      <c r="D37" s="12">
        <v>10808</v>
      </c>
      <c r="E37" s="13">
        <v>100</v>
      </c>
      <c r="J37" s="50"/>
      <c r="L37" s="50"/>
    </row>
    <row r="38" spans="1:12" s="18" customFormat="1" ht="11.25" customHeight="1" x14ac:dyDescent="0.2">
      <c r="A38" s="26" t="s">
        <v>31</v>
      </c>
      <c r="B38" s="16">
        <v>0</v>
      </c>
      <c r="C38" s="17">
        <v>0</v>
      </c>
      <c r="D38" s="16">
        <v>0</v>
      </c>
      <c r="E38" s="17">
        <v>0</v>
      </c>
    </row>
    <row r="39" spans="1:12" s="18" customFormat="1" ht="11.25" customHeight="1" x14ac:dyDescent="0.2">
      <c r="A39" s="26" t="s">
        <v>32</v>
      </c>
      <c r="B39" s="16">
        <v>0</v>
      </c>
      <c r="C39" s="17">
        <v>0</v>
      </c>
      <c r="D39" s="16">
        <v>0</v>
      </c>
      <c r="E39" s="17">
        <v>0</v>
      </c>
      <c r="I39" s="49"/>
      <c r="K39" s="49"/>
      <c r="L39" s="49"/>
    </row>
    <row r="40" spans="1:12" s="18" customFormat="1" ht="11.25" customHeight="1" x14ac:dyDescent="0.2">
      <c r="A40" s="26" t="s">
        <v>33</v>
      </c>
      <c r="B40" s="16">
        <v>1280</v>
      </c>
      <c r="C40" s="17">
        <v>41.237113402061851</v>
      </c>
      <c r="D40" s="16">
        <v>3326</v>
      </c>
      <c r="E40" s="17">
        <v>30.773501110288677</v>
      </c>
      <c r="I40" s="49"/>
      <c r="K40" s="49"/>
      <c r="L40" s="49"/>
    </row>
    <row r="41" spans="1:12" s="18" customFormat="1" ht="11.25" customHeight="1" x14ac:dyDescent="0.2">
      <c r="A41" s="27" t="s">
        <v>34</v>
      </c>
      <c r="B41" s="19">
        <v>1824</v>
      </c>
      <c r="C41" s="20">
        <v>58.762886597938149</v>
      </c>
      <c r="D41" s="19">
        <v>7482</v>
      </c>
      <c r="E41" s="20">
        <v>69.226498889711337</v>
      </c>
      <c r="I41" s="49"/>
      <c r="K41" s="49"/>
      <c r="L41" s="49"/>
    </row>
    <row r="42" spans="1:12" s="21" customFormat="1" ht="11.25" customHeight="1" x14ac:dyDescent="0.2">
      <c r="A42" s="92"/>
      <c r="B42" s="92"/>
      <c r="C42" s="92"/>
      <c r="D42" s="92"/>
      <c r="E42" s="92"/>
      <c r="L42" s="50"/>
    </row>
    <row r="43" spans="1:12" s="21" customFormat="1" ht="11.25" customHeight="1" x14ac:dyDescent="0.2">
      <c r="A43" s="22" t="s">
        <v>35</v>
      </c>
      <c r="B43" s="12">
        <v>3104</v>
      </c>
      <c r="C43" s="13">
        <v>100</v>
      </c>
      <c r="D43" s="12">
        <v>10808</v>
      </c>
      <c r="E43" s="13">
        <v>100</v>
      </c>
    </row>
    <row r="44" spans="1:12" s="18" customFormat="1" ht="11.25" customHeight="1" x14ac:dyDescent="0.2">
      <c r="A44" s="26" t="s">
        <v>36</v>
      </c>
      <c r="B44" s="16">
        <v>0</v>
      </c>
      <c r="C44" s="17">
        <v>0</v>
      </c>
      <c r="D44" s="16">
        <v>0</v>
      </c>
      <c r="E44" s="17">
        <v>0</v>
      </c>
      <c r="J44" s="49"/>
      <c r="L44" s="49"/>
    </row>
    <row r="45" spans="1:12" s="18" customFormat="1" ht="11.25" customHeight="1" x14ac:dyDescent="0.2">
      <c r="A45" s="26" t="s">
        <v>37</v>
      </c>
      <c r="B45" s="16">
        <v>1159</v>
      </c>
      <c r="C45" s="17">
        <v>37.338917525773198</v>
      </c>
      <c r="D45" s="16">
        <v>2781</v>
      </c>
      <c r="E45" s="17">
        <v>25.73094004441155</v>
      </c>
      <c r="J45" s="49"/>
      <c r="L45" s="49"/>
    </row>
    <row r="46" spans="1:12" s="18" customFormat="1" ht="11.25" customHeight="1" x14ac:dyDescent="0.2">
      <c r="A46" s="26" t="s">
        <v>38</v>
      </c>
      <c r="B46" s="16">
        <v>1281</v>
      </c>
      <c r="C46" s="17">
        <v>41.269329896907216</v>
      </c>
      <c r="D46" s="16">
        <v>4687</v>
      </c>
      <c r="E46" s="17">
        <v>43.366025166543302</v>
      </c>
      <c r="J46" s="49"/>
      <c r="L46" s="49"/>
    </row>
    <row r="47" spans="1:12" s="18" customFormat="1" ht="11.25" customHeight="1" x14ac:dyDescent="0.2">
      <c r="A47" s="27" t="s">
        <v>39</v>
      </c>
      <c r="B47" s="19">
        <v>664</v>
      </c>
      <c r="C47" s="20">
        <v>21.391752577319586</v>
      </c>
      <c r="D47" s="19">
        <v>3340</v>
      </c>
      <c r="E47" s="20">
        <v>30.903034789045154</v>
      </c>
      <c r="J47" s="49"/>
      <c r="L47" s="49"/>
    </row>
    <row r="48" spans="1:12" s="28" customFormat="1" ht="5.25" customHeight="1" x14ac:dyDescent="0.15">
      <c r="A48" s="80"/>
      <c r="B48" s="80"/>
      <c r="C48" s="80"/>
      <c r="D48" s="80"/>
      <c r="E48" s="80"/>
    </row>
    <row r="49" spans="1:6" s="14" customFormat="1" ht="25.5" customHeight="1" x14ac:dyDescent="0.2">
      <c r="A49" s="90" t="s">
        <v>63</v>
      </c>
      <c r="B49" s="91"/>
      <c r="C49" s="91"/>
      <c r="D49" s="91"/>
      <c r="E49" s="91"/>
      <c r="F49" s="56"/>
    </row>
    <row r="50" spans="1:6" s="14" customFormat="1" ht="5.25" customHeight="1" x14ac:dyDescent="0.2">
      <c r="A50" s="82"/>
      <c r="B50" s="82"/>
      <c r="C50" s="82"/>
      <c r="D50" s="82"/>
      <c r="E50" s="82"/>
    </row>
    <row r="51" spans="1:6" s="14" customFormat="1" ht="11.25" customHeight="1" x14ac:dyDescent="0.2">
      <c r="A51" s="82" t="s">
        <v>68</v>
      </c>
      <c r="B51" s="82"/>
      <c r="C51" s="82"/>
      <c r="D51" s="82"/>
      <c r="E51" s="82"/>
    </row>
    <row r="52" spans="1:6" s="14" customFormat="1" ht="11.25" customHeight="1" x14ac:dyDescent="0.2">
      <c r="A52" s="83" t="s">
        <v>64</v>
      </c>
      <c r="B52" s="83"/>
      <c r="C52" s="83"/>
      <c r="D52" s="83"/>
      <c r="E52" s="83"/>
    </row>
    <row r="54" spans="1:6" ht="22.5" customHeight="1" x14ac:dyDescent="0.2"/>
  </sheetData>
  <mergeCells count="18">
    <mergeCell ref="A42:E42"/>
    <mergeCell ref="A1:E1"/>
    <mergeCell ref="A2:E2"/>
    <mergeCell ref="A3:E3"/>
    <mergeCell ref="B4:C4"/>
    <mergeCell ref="D4:E4"/>
    <mergeCell ref="B5:C5"/>
    <mergeCell ref="D5:E5"/>
    <mergeCell ref="A6:E6"/>
    <mergeCell ref="A11:E11"/>
    <mergeCell ref="A19:E19"/>
    <mergeCell ref="A27:E27"/>
    <mergeCell ref="A36:E36"/>
    <mergeCell ref="A48:E48"/>
    <mergeCell ref="A49:E49"/>
    <mergeCell ref="A50:E50"/>
    <mergeCell ref="A51:E51"/>
    <mergeCell ref="A52:E5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Assegni familiari integrativi pagati nel mese di dicembre 2010 (in valori assoluti e percentuali), secondo il sesso, la classe d'età, lo stato civile, la nazionalità, la tipologia familiare e il numero di figli, in Ticino</dc:title>
  <dc:creator>David Ronald</dc:creator>
  <cp:lastModifiedBy>Charpié Antoine / T116896</cp:lastModifiedBy>
  <cp:lastPrinted>2019-06-17T07:54:41Z</cp:lastPrinted>
  <dcterms:created xsi:type="dcterms:W3CDTF">2005-11-07T10:23:36Z</dcterms:created>
  <dcterms:modified xsi:type="dcterms:W3CDTF">2024-04-26T11:58:32Z</dcterms:modified>
</cp:coreProperties>
</file>