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Questa_cartella_di_lavoro" defaultThemeVersion="124226"/>
  <mc:AlternateContent xmlns:mc="http://schemas.openxmlformats.org/markup-compatibility/2006">
    <mc:Choice Requires="x15">
      <x15ac:absPath xmlns:x15ac="http://schemas.microsoft.com/office/spreadsheetml/2010/11/ac" url="F:\USTAT\Cds\GCds\Annuari\Cantone\2024\Tabelle aggiornate\13 Sicurezza sociale\"/>
    </mc:Choice>
  </mc:AlternateContent>
  <bookViews>
    <workbookView xWindow="0" yWindow="0" windowWidth="28800" windowHeight="10800"/>
  </bookViews>
  <sheets>
    <sheet name="2023" sheetId="22" r:id="rId1"/>
    <sheet name="2022" sheetId="21" r:id="rId2"/>
    <sheet name="2021" sheetId="20" r:id="rId3"/>
    <sheet name="2020" sheetId="19" r:id="rId4"/>
    <sheet name="2019" sheetId="18" r:id="rId5"/>
    <sheet name="2018" sheetId="16" r:id="rId6"/>
    <sheet name="2017" sheetId="17" r:id="rId7"/>
    <sheet name="2016" sheetId="15" r:id="rId8"/>
    <sheet name="2015" sheetId="14" r:id="rId9"/>
    <sheet name="2014" sheetId="13" r:id="rId10"/>
    <sheet name="2013" sheetId="12" r:id="rId11"/>
    <sheet name="2012" sheetId="11" r:id="rId12"/>
    <sheet name="2011" sheetId="10" r:id="rId13"/>
    <sheet name="2010" sheetId="1" r:id="rId14"/>
    <sheet name="2009" sheetId="4" r:id="rId15"/>
    <sheet name="2008" sheetId="5" r:id="rId16"/>
    <sheet name="2007" sheetId="6" r:id="rId17"/>
    <sheet name="2006" sheetId="7" r:id="rId18"/>
    <sheet name="2005" sheetId="8" r:id="rId19"/>
    <sheet name="2004" sheetId="9" r:id="rId20"/>
  </sheets>
  <definedNames>
    <definedName name="_xlnm.Print_Area" localSheetId="10">'2013'!$A$1:$E$52</definedName>
    <definedName name="_xlnm.Print_Area" localSheetId="9">'2014'!$A$1:$E$52</definedName>
    <definedName name="_xlnm.Print_Area" localSheetId="8">'2015'!$A$1:$E$52</definedName>
    <definedName name="_xlnm.Print_Area" localSheetId="7">'2016'!$A$1:$E$52</definedName>
    <definedName name="_xlnm.Print_Area" localSheetId="6">'2017'!$A$1:$E$52</definedName>
    <definedName name="_xlnm.Print_Area" localSheetId="5">'2018'!$A$1:$E$52</definedName>
    <definedName name="_xlnm.Print_Area" localSheetId="4">'2019'!$A$1:$E$53</definedName>
    <definedName name="_xlnm.Print_Area" localSheetId="3">'2020'!$A$1:$E$53</definedName>
    <definedName name="_xlnm.Print_Area" localSheetId="2">'2021'!$A$1:$E$53</definedName>
    <definedName name="_xlnm.Print_Area" localSheetId="1">'2022'!$A$1:$E$53</definedName>
    <definedName name="_xlnm.Print_Area" localSheetId="0">'2023'!$A$1:$E$53</definedName>
  </definedNames>
  <calcPr calcId="162913"/>
</workbook>
</file>

<file path=xl/calcChain.xml><?xml version="1.0" encoding="utf-8"?>
<calcChain xmlns="http://schemas.openxmlformats.org/spreadsheetml/2006/main">
  <c r="E47" i="17" l="1"/>
  <c r="C47" i="17"/>
  <c r="E46" i="17"/>
  <c r="C46" i="17"/>
  <c r="E45" i="17"/>
  <c r="C45" i="17"/>
  <c r="E44" i="17"/>
  <c r="C44" i="17"/>
  <c r="E43" i="17"/>
  <c r="C43" i="17"/>
  <c r="E41" i="17"/>
  <c r="C41" i="17"/>
  <c r="E40" i="17"/>
  <c r="C40" i="17"/>
  <c r="E39" i="17"/>
  <c r="C39" i="17"/>
  <c r="E38" i="17"/>
  <c r="C38" i="17"/>
  <c r="E37" i="17"/>
  <c r="C37" i="17"/>
  <c r="E35" i="17"/>
  <c r="C35" i="17"/>
  <c r="E34" i="17"/>
  <c r="C34" i="17"/>
  <c r="E33" i="17"/>
  <c r="C33" i="17"/>
  <c r="E32" i="17"/>
  <c r="C32" i="17"/>
  <c r="E31" i="17"/>
  <c r="C31" i="17"/>
  <c r="E30" i="17"/>
  <c r="C30" i="17"/>
  <c r="E29" i="17"/>
  <c r="C29" i="17"/>
  <c r="E28" i="17"/>
  <c r="C28" i="17"/>
  <c r="E26" i="17"/>
  <c r="C26" i="17"/>
  <c r="E25" i="17"/>
  <c r="C25" i="17"/>
  <c r="E24" i="17"/>
  <c r="C24" i="17"/>
  <c r="E23" i="17"/>
  <c r="C23" i="17"/>
  <c r="E22" i="17"/>
  <c r="C22" i="17"/>
  <c r="E21" i="17"/>
  <c r="C21" i="17"/>
  <c r="E20" i="17"/>
  <c r="C20" i="17"/>
  <c r="E18" i="17"/>
  <c r="C18" i="17"/>
  <c r="E17" i="17"/>
  <c r="C17" i="17"/>
  <c r="E16" i="17"/>
  <c r="C16" i="17"/>
  <c r="E15" i="17"/>
  <c r="C15" i="17"/>
  <c r="E14" i="17"/>
  <c r="C14" i="17"/>
  <c r="E13" i="17"/>
  <c r="C13" i="17"/>
  <c r="E12" i="17"/>
  <c r="C12" i="17"/>
  <c r="E10" i="17"/>
  <c r="C10" i="17"/>
  <c r="E9" i="17"/>
  <c r="C9" i="17"/>
  <c r="E8" i="17"/>
  <c r="C8" i="17"/>
  <c r="C47" i="15"/>
  <c r="D43" i="15"/>
  <c r="E47" i="15"/>
  <c r="B43" i="15"/>
  <c r="C43" i="15"/>
  <c r="C41" i="15"/>
  <c r="C39" i="15"/>
  <c r="D37" i="15"/>
  <c r="E41" i="15"/>
  <c r="B37" i="15"/>
  <c r="C37" i="15"/>
  <c r="D28" i="15"/>
  <c r="E28" i="15"/>
  <c r="B28" i="15"/>
  <c r="C28" i="15"/>
  <c r="D20" i="15"/>
  <c r="E25" i="15"/>
  <c r="B20" i="15"/>
  <c r="C22" i="15"/>
  <c r="D12" i="15"/>
  <c r="E17" i="15"/>
  <c r="B12" i="15"/>
  <c r="C12" i="15"/>
  <c r="D8" i="15"/>
  <c r="E9" i="15"/>
  <c r="B8" i="15"/>
  <c r="C8" i="15"/>
  <c r="D43" i="14"/>
  <c r="E47" i="14"/>
  <c r="B43" i="14"/>
  <c r="C47" i="14"/>
  <c r="D37" i="14"/>
  <c r="E41" i="14"/>
  <c r="B37" i="14"/>
  <c r="C41" i="14"/>
  <c r="D28" i="14"/>
  <c r="E34" i="14"/>
  <c r="B28" i="14"/>
  <c r="C28" i="14"/>
  <c r="D20" i="14"/>
  <c r="E25" i="14"/>
  <c r="B20" i="14"/>
  <c r="C20" i="14"/>
  <c r="D12" i="14"/>
  <c r="E17" i="14"/>
  <c r="B12" i="14"/>
  <c r="C12" i="14"/>
  <c r="D8" i="14"/>
  <c r="E9" i="14"/>
  <c r="B8" i="14"/>
  <c r="C10" i="14"/>
  <c r="D43" i="13"/>
  <c r="E44" i="13"/>
  <c r="B43" i="13"/>
  <c r="C47" i="13"/>
  <c r="D37" i="13"/>
  <c r="E40" i="13"/>
  <c r="E41" i="13"/>
  <c r="B37" i="13"/>
  <c r="C41" i="13"/>
  <c r="D28" i="13"/>
  <c r="E35" i="13"/>
  <c r="B28" i="13"/>
  <c r="C28" i="13"/>
  <c r="D20" i="13"/>
  <c r="E25" i="13"/>
  <c r="B20" i="13"/>
  <c r="C20" i="13"/>
  <c r="D12" i="13"/>
  <c r="E17" i="13"/>
  <c r="B12" i="13"/>
  <c r="C12" i="13"/>
  <c r="D8" i="13"/>
  <c r="E9" i="13"/>
  <c r="B8" i="13"/>
  <c r="C8" i="13"/>
  <c r="D43" i="12"/>
  <c r="E47" i="12"/>
  <c r="B43" i="12"/>
  <c r="C47" i="12"/>
  <c r="D37" i="12"/>
  <c r="E41" i="12"/>
  <c r="B37" i="12"/>
  <c r="C41" i="12"/>
  <c r="D28" i="12"/>
  <c r="E31" i="12"/>
  <c r="B28" i="12"/>
  <c r="C35" i="12"/>
  <c r="D20" i="12"/>
  <c r="E26" i="12"/>
  <c r="B20" i="12"/>
  <c r="C20" i="12"/>
  <c r="C25" i="12"/>
  <c r="D12" i="12"/>
  <c r="E18" i="12"/>
  <c r="B12" i="12"/>
  <c r="C16" i="12"/>
  <c r="D8" i="12"/>
  <c r="E10" i="12"/>
  <c r="B8" i="12"/>
  <c r="C9" i="12"/>
  <c r="B8" i="11"/>
  <c r="C10" i="11"/>
  <c r="C8" i="11"/>
  <c r="D8" i="11"/>
  <c r="E8" i="11"/>
  <c r="C9" i="11"/>
  <c r="E9" i="11"/>
  <c r="E10" i="11"/>
  <c r="B12" i="11"/>
  <c r="C12" i="11"/>
  <c r="D12" i="11"/>
  <c r="E12" i="11"/>
  <c r="E13" i="11"/>
  <c r="E14" i="11"/>
  <c r="E15" i="11"/>
  <c r="E17" i="11"/>
  <c r="E18" i="11"/>
  <c r="B20" i="11"/>
  <c r="C20" i="11"/>
  <c r="C22" i="11"/>
  <c r="D20" i="11"/>
  <c r="E20" i="11"/>
  <c r="C21" i="11"/>
  <c r="E21" i="11"/>
  <c r="E22" i="11"/>
  <c r="E23" i="11"/>
  <c r="E24" i="11"/>
  <c r="C25" i="11"/>
  <c r="E25" i="11"/>
  <c r="E26" i="11"/>
  <c r="B28" i="11"/>
  <c r="C29" i="11"/>
  <c r="C28" i="11"/>
  <c r="D28" i="11"/>
  <c r="E28" i="11"/>
  <c r="C31" i="11"/>
  <c r="E31" i="11"/>
  <c r="C33" i="11"/>
  <c r="C35" i="11"/>
  <c r="E35" i="11"/>
  <c r="B37" i="11"/>
  <c r="C37" i="11"/>
  <c r="D37" i="11"/>
  <c r="E37" i="11"/>
  <c r="C38" i="11"/>
  <c r="C39" i="11"/>
  <c r="E39" i="11"/>
  <c r="C40" i="11"/>
  <c r="E40" i="11"/>
  <c r="C41" i="11"/>
  <c r="E41" i="11"/>
  <c r="B43" i="11"/>
  <c r="C43" i="11"/>
  <c r="D43" i="11"/>
  <c r="E45" i="11"/>
  <c r="C44" i="11"/>
  <c r="C45" i="11"/>
  <c r="C46" i="11"/>
  <c r="E46" i="11"/>
  <c r="C47" i="11"/>
  <c r="E47" i="11"/>
  <c r="D43" i="10"/>
  <c r="E47" i="10"/>
  <c r="B43" i="10"/>
  <c r="C47" i="10"/>
  <c r="E46" i="10"/>
  <c r="E45" i="10"/>
  <c r="C45" i="10"/>
  <c r="E44" i="10"/>
  <c r="C44" i="10"/>
  <c r="E43" i="10"/>
  <c r="C43" i="10"/>
  <c r="D37" i="10"/>
  <c r="E41" i="10"/>
  <c r="B37" i="10"/>
  <c r="C41" i="10"/>
  <c r="E40" i="10"/>
  <c r="E39" i="10"/>
  <c r="C39" i="10"/>
  <c r="E38" i="10"/>
  <c r="E37" i="10"/>
  <c r="D28" i="10"/>
  <c r="E35" i="10"/>
  <c r="B28" i="10"/>
  <c r="C33" i="10"/>
  <c r="E34" i="10"/>
  <c r="E33" i="10"/>
  <c r="E32" i="10"/>
  <c r="E31" i="10"/>
  <c r="C31" i="10"/>
  <c r="E30" i="10"/>
  <c r="C30" i="10"/>
  <c r="E29" i="10"/>
  <c r="C29" i="10"/>
  <c r="E28" i="10"/>
  <c r="C28" i="10"/>
  <c r="D20" i="10"/>
  <c r="E26" i="10"/>
  <c r="B20" i="10"/>
  <c r="C24" i="10"/>
  <c r="E25" i="10"/>
  <c r="E24" i="10"/>
  <c r="E23" i="10"/>
  <c r="E22" i="10"/>
  <c r="E21" i="10"/>
  <c r="C21" i="10"/>
  <c r="E20" i="10"/>
  <c r="D12" i="10"/>
  <c r="E15" i="10"/>
  <c r="B12" i="10"/>
  <c r="C18" i="10"/>
  <c r="D8" i="10"/>
  <c r="E10" i="10"/>
  <c r="B8" i="10"/>
  <c r="C9" i="10"/>
  <c r="E9" i="10"/>
  <c r="E8" i="10"/>
  <c r="E44" i="9"/>
  <c r="F47" i="9"/>
  <c r="C44" i="9"/>
  <c r="D48" i="9"/>
  <c r="F45" i="9"/>
  <c r="D45" i="9"/>
  <c r="E38" i="9"/>
  <c r="F42" i="9"/>
  <c r="F38" i="9"/>
  <c r="C38" i="9"/>
  <c r="D42" i="9"/>
  <c r="D41" i="9"/>
  <c r="D40" i="9"/>
  <c r="F39" i="9"/>
  <c r="D39" i="9"/>
  <c r="D38" i="9"/>
  <c r="C29" i="9"/>
  <c r="D31" i="9"/>
  <c r="E29" i="9"/>
  <c r="F35" i="9"/>
  <c r="F32" i="9"/>
  <c r="F31" i="9"/>
  <c r="F30" i="9"/>
  <c r="E21" i="9"/>
  <c r="F22" i="9"/>
  <c r="C21" i="9"/>
  <c r="D27" i="9"/>
  <c r="F24" i="9"/>
  <c r="D22" i="9"/>
  <c r="E13" i="9"/>
  <c r="F18" i="9"/>
  <c r="F19" i="9"/>
  <c r="C13" i="9"/>
  <c r="D19" i="9"/>
  <c r="F16" i="9"/>
  <c r="F15" i="9"/>
  <c r="F14" i="9"/>
  <c r="D14" i="9"/>
  <c r="E9" i="9"/>
  <c r="F11" i="9"/>
  <c r="C9" i="9"/>
  <c r="D10" i="9"/>
  <c r="F10" i="9"/>
  <c r="F9" i="9"/>
  <c r="E44" i="8"/>
  <c r="F45" i="8"/>
  <c r="F44" i="8"/>
  <c r="C44" i="8"/>
  <c r="D45" i="8"/>
  <c r="D44" i="8"/>
  <c r="E38" i="8"/>
  <c r="F39" i="8"/>
  <c r="C38" i="8"/>
  <c r="D42" i="8"/>
  <c r="D39" i="8"/>
  <c r="E29" i="8"/>
  <c r="F36" i="8"/>
  <c r="C29" i="8"/>
  <c r="D36" i="8"/>
  <c r="D29" i="8"/>
  <c r="D35" i="8"/>
  <c r="D34" i="8"/>
  <c r="D33" i="8"/>
  <c r="D32" i="8"/>
  <c r="D31" i="8"/>
  <c r="D30" i="8"/>
  <c r="E21" i="8"/>
  <c r="F27" i="8"/>
  <c r="C21" i="8"/>
  <c r="D27" i="8"/>
  <c r="F25" i="8"/>
  <c r="F24" i="8"/>
  <c r="F23" i="8"/>
  <c r="F22" i="8"/>
  <c r="D22" i="8"/>
  <c r="E13" i="8"/>
  <c r="F14" i="8"/>
  <c r="C13" i="8"/>
  <c r="D19" i="8"/>
  <c r="F16" i="8"/>
  <c r="E9" i="8"/>
  <c r="F10" i="8"/>
  <c r="F9" i="8"/>
  <c r="F11" i="8"/>
  <c r="C9" i="8"/>
  <c r="D11" i="8"/>
  <c r="D9" i="8"/>
  <c r="D10" i="8"/>
  <c r="E38" i="7"/>
  <c r="F42" i="7"/>
  <c r="C38" i="7"/>
  <c r="D42" i="7"/>
  <c r="F40" i="7"/>
  <c r="D39" i="7"/>
  <c r="E33" i="7"/>
  <c r="F37" i="7"/>
  <c r="C33" i="7"/>
  <c r="D37" i="7"/>
  <c r="F36" i="7"/>
  <c r="D35" i="7"/>
  <c r="E25" i="7"/>
  <c r="F31" i="7"/>
  <c r="C25" i="7"/>
  <c r="D32" i="7"/>
  <c r="F29" i="7"/>
  <c r="F27" i="7"/>
  <c r="F26" i="7"/>
  <c r="E18" i="7"/>
  <c r="F24" i="7"/>
  <c r="C18" i="7"/>
  <c r="F21" i="7"/>
  <c r="E11" i="7"/>
  <c r="F17" i="7"/>
  <c r="C11" i="7"/>
  <c r="F10" i="7"/>
  <c r="D10" i="7"/>
  <c r="F9" i="7"/>
  <c r="D9" i="7"/>
  <c r="E47" i="6"/>
  <c r="C47" i="6"/>
  <c r="E46" i="6"/>
  <c r="C46" i="6"/>
  <c r="E45" i="6"/>
  <c r="C45" i="6"/>
  <c r="E41" i="6"/>
  <c r="C41" i="6"/>
  <c r="E40" i="6"/>
  <c r="C40" i="6"/>
  <c r="E35" i="6"/>
  <c r="C35" i="6"/>
  <c r="E34" i="6"/>
  <c r="C34" i="6"/>
  <c r="E33" i="6"/>
  <c r="C33" i="6"/>
  <c r="E32" i="6"/>
  <c r="C32" i="6"/>
  <c r="E31" i="6"/>
  <c r="C31" i="6"/>
  <c r="E30" i="6"/>
  <c r="C30" i="6"/>
  <c r="E29" i="6"/>
  <c r="C29" i="6"/>
  <c r="E26" i="6"/>
  <c r="C26" i="6"/>
  <c r="E25" i="6"/>
  <c r="C25" i="6"/>
  <c r="E24" i="6"/>
  <c r="C24" i="6"/>
  <c r="E23" i="6"/>
  <c r="C23" i="6"/>
  <c r="E22" i="6"/>
  <c r="C22" i="6"/>
  <c r="E21" i="6"/>
  <c r="C21" i="6"/>
  <c r="E18" i="6"/>
  <c r="C18" i="6"/>
  <c r="E17" i="6"/>
  <c r="C17" i="6"/>
  <c r="E16" i="6"/>
  <c r="C16" i="6"/>
  <c r="E15" i="6"/>
  <c r="C15" i="6"/>
  <c r="E14" i="6"/>
  <c r="C14" i="6"/>
  <c r="E13" i="6"/>
  <c r="C13" i="6"/>
  <c r="E10" i="6"/>
  <c r="C10" i="6"/>
  <c r="E9" i="6"/>
  <c r="C9" i="6"/>
  <c r="D43" i="4"/>
  <c r="E47" i="4"/>
  <c r="B43" i="4"/>
  <c r="E44" i="4"/>
  <c r="E43" i="4"/>
  <c r="D37" i="4"/>
  <c r="E41" i="4"/>
  <c r="B37" i="4"/>
  <c r="C41" i="4"/>
  <c r="E38" i="4"/>
  <c r="D28" i="4"/>
  <c r="E35" i="4"/>
  <c r="B28" i="4"/>
  <c r="C35" i="4"/>
  <c r="E31" i="4"/>
  <c r="E29" i="4"/>
  <c r="D20" i="4"/>
  <c r="E26" i="4"/>
  <c r="B20" i="4"/>
  <c r="C25" i="4"/>
  <c r="E23" i="4"/>
  <c r="D12" i="4"/>
  <c r="E18" i="4"/>
  <c r="B12" i="4"/>
  <c r="C17" i="4"/>
  <c r="D8" i="4"/>
  <c r="E8" i="4"/>
  <c r="B8" i="4"/>
  <c r="C9" i="4"/>
  <c r="D43" i="1"/>
  <c r="E44" i="1"/>
  <c r="B43" i="1"/>
  <c r="C47" i="1"/>
  <c r="D37" i="1"/>
  <c r="E41" i="1"/>
  <c r="B37" i="1"/>
  <c r="D28" i="1"/>
  <c r="E34" i="1"/>
  <c r="B28" i="1"/>
  <c r="D20" i="1"/>
  <c r="E26" i="1"/>
  <c r="B20" i="1"/>
  <c r="E22" i="1"/>
  <c r="E20" i="1"/>
  <c r="D12" i="1"/>
  <c r="E18" i="1"/>
  <c r="B12" i="1"/>
  <c r="E16" i="1"/>
  <c r="E15" i="1"/>
  <c r="E14" i="1"/>
  <c r="E12" i="1"/>
  <c r="D8" i="1"/>
  <c r="E10" i="1"/>
  <c r="B8" i="1"/>
  <c r="E8" i="1"/>
  <c r="E44" i="12"/>
  <c r="E45" i="12"/>
  <c r="E46" i="12"/>
  <c r="E43" i="12"/>
  <c r="E33" i="12"/>
  <c r="E35" i="12"/>
  <c r="C34" i="12"/>
  <c r="E21" i="12"/>
  <c r="E25" i="12"/>
  <c r="C24" i="12"/>
  <c r="C22" i="12"/>
  <c r="C26" i="12"/>
  <c r="C14" i="12"/>
  <c r="C18" i="12"/>
  <c r="C12" i="12"/>
  <c r="C10" i="12"/>
  <c r="C8" i="12"/>
  <c r="C38" i="12"/>
  <c r="C44" i="12"/>
  <c r="C46" i="12"/>
  <c r="E14" i="12"/>
  <c r="E20" i="12"/>
  <c r="E24" i="12"/>
  <c r="E30" i="12"/>
  <c r="C37" i="12"/>
  <c r="C43" i="12"/>
  <c r="C13" i="12"/>
  <c r="C15" i="12"/>
  <c r="C21" i="12"/>
  <c r="C23" i="12"/>
  <c r="C29" i="12"/>
  <c r="C33" i="12"/>
  <c r="C45" i="12"/>
  <c r="C10" i="1"/>
  <c r="C8" i="1"/>
  <c r="C9" i="1"/>
  <c r="C26" i="1"/>
  <c r="C24" i="1"/>
  <c r="C22" i="1"/>
  <c r="C20" i="1"/>
  <c r="C25" i="1"/>
  <c r="C23" i="1"/>
  <c r="C21" i="1"/>
  <c r="E38" i="1"/>
  <c r="C39" i="4"/>
  <c r="C40" i="4"/>
  <c r="E40" i="1"/>
  <c r="C33" i="4"/>
  <c r="C29" i="4"/>
  <c r="C32" i="4"/>
  <c r="C28" i="4"/>
  <c r="C47" i="4"/>
  <c r="C45" i="4"/>
  <c r="C43" i="4"/>
  <c r="C46" i="4"/>
  <c r="C44" i="4"/>
  <c r="E9" i="1"/>
  <c r="E13" i="1"/>
  <c r="E17" i="1"/>
  <c r="E21" i="1"/>
  <c r="E25" i="1"/>
  <c r="E29" i="1"/>
  <c r="E37" i="1"/>
  <c r="C40" i="1"/>
  <c r="C38" i="1"/>
  <c r="C41" i="1"/>
  <c r="C39" i="1"/>
  <c r="C37" i="1"/>
  <c r="E45" i="1"/>
  <c r="E16" i="4"/>
  <c r="E24" i="4"/>
  <c r="F15" i="7"/>
  <c r="F19" i="7"/>
  <c r="F23" i="7"/>
  <c r="F32" i="7"/>
  <c r="F30" i="7"/>
  <c r="F28" i="7"/>
  <c r="C18" i="1"/>
  <c r="C16" i="1"/>
  <c r="C14" i="1"/>
  <c r="C12" i="1"/>
  <c r="C17" i="1"/>
  <c r="C15" i="1"/>
  <c r="C13" i="1"/>
  <c r="D24" i="7"/>
  <c r="D22" i="7"/>
  <c r="D20" i="7"/>
  <c r="D23" i="7"/>
  <c r="D21" i="7"/>
  <c r="D19" i="7"/>
  <c r="C34" i="1"/>
  <c r="C32" i="1"/>
  <c r="C30" i="1"/>
  <c r="C28" i="1"/>
  <c r="C35" i="1"/>
  <c r="C33" i="1"/>
  <c r="C31" i="1"/>
  <c r="C29" i="1"/>
  <c r="E39" i="1"/>
  <c r="E43" i="1"/>
  <c r="C46" i="1"/>
  <c r="C10" i="4"/>
  <c r="E14" i="4"/>
  <c r="C15" i="4"/>
  <c r="C18" i="4"/>
  <c r="C14" i="4"/>
  <c r="E22" i="4"/>
  <c r="C23" i="4"/>
  <c r="C26" i="4"/>
  <c r="C22" i="4"/>
  <c r="F13" i="7"/>
  <c r="D16" i="7"/>
  <c r="D14" i="7"/>
  <c r="D12" i="7"/>
  <c r="D17" i="7"/>
  <c r="D15" i="7"/>
  <c r="D13" i="7"/>
  <c r="D27" i="7"/>
  <c r="D29" i="7"/>
  <c r="D31" i="7"/>
  <c r="D36" i="7"/>
  <c r="C34" i="11"/>
  <c r="C32" i="11"/>
  <c r="C26" i="11"/>
  <c r="C24" i="11"/>
  <c r="C16" i="11"/>
  <c r="D26" i="7"/>
  <c r="D28" i="7"/>
  <c r="D30" i="7"/>
  <c r="D34" i="7"/>
  <c r="C32" i="12"/>
  <c r="E39" i="12"/>
  <c r="C39" i="12"/>
  <c r="C31" i="12"/>
  <c r="E32" i="12"/>
  <c r="E28" i="12"/>
  <c r="E22" i="12"/>
  <c r="C40" i="12"/>
  <c r="E23" i="12"/>
  <c r="C28" i="12"/>
  <c r="C30" i="12"/>
  <c r="E29" i="12"/>
  <c r="E38" i="12"/>
  <c r="E34" i="12"/>
  <c r="E40" i="12"/>
  <c r="E37" i="12"/>
  <c r="D15" i="9"/>
  <c r="D13" i="9"/>
  <c r="D16" i="9"/>
  <c r="D17" i="9"/>
  <c r="D18" i="9"/>
  <c r="D23" i="9"/>
  <c r="D21" i="9"/>
  <c r="D24" i="9"/>
  <c r="D25" i="9"/>
  <c r="D26" i="9"/>
  <c r="F40" i="9"/>
  <c r="F41" i="9"/>
  <c r="D46" i="9"/>
  <c r="D44" i="9"/>
  <c r="D47" i="9"/>
  <c r="D15" i="8"/>
  <c r="D16" i="8"/>
  <c r="D17" i="8"/>
  <c r="D18" i="8"/>
  <c r="D23" i="8"/>
  <c r="D21" i="8"/>
  <c r="D24" i="8"/>
  <c r="D25" i="8"/>
  <c r="D26" i="8"/>
  <c r="F30" i="8"/>
  <c r="F31" i="8"/>
  <c r="F32" i="8"/>
  <c r="F33" i="8"/>
  <c r="F34" i="8"/>
  <c r="F35" i="8"/>
  <c r="F12" i="7"/>
  <c r="F16" i="7"/>
  <c r="F20" i="7"/>
  <c r="F22" i="7"/>
  <c r="D40" i="7"/>
  <c r="D41" i="7"/>
  <c r="C20" i="4"/>
  <c r="C24" i="4"/>
  <c r="C21" i="4"/>
  <c r="C12" i="4"/>
  <c r="C16" i="4"/>
  <c r="C13" i="4"/>
  <c r="C8" i="4"/>
  <c r="E40" i="4"/>
  <c r="E20" i="4"/>
  <c r="E12" i="4"/>
  <c r="C30" i="4"/>
  <c r="C34" i="4"/>
  <c r="C31" i="4"/>
  <c r="C38" i="4"/>
  <c r="C37" i="4"/>
  <c r="E13" i="4"/>
  <c r="E17" i="4"/>
  <c r="E21" i="4"/>
  <c r="E25" i="4"/>
  <c r="E28" i="4"/>
  <c r="E30" i="4"/>
  <c r="E32" i="4"/>
  <c r="E34" i="4"/>
  <c r="E37" i="4"/>
  <c r="E39" i="4"/>
  <c r="E38" i="13"/>
  <c r="C30" i="13"/>
  <c r="C32" i="13"/>
  <c r="C34" i="13"/>
  <c r="C24" i="13"/>
  <c r="C26" i="13"/>
  <c r="C22" i="13"/>
  <c r="C14" i="13"/>
  <c r="C18" i="13"/>
  <c r="C16" i="13"/>
  <c r="C10" i="13"/>
  <c r="C38" i="13"/>
  <c r="C40" i="13"/>
  <c r="C44" i="13"/>
  <c r="E8" i="13"/>
  <c r="E12" i="13"/>
  <c r="E16" i="13"/>
  <c r="E20" i="13"/>
  <c r="E24" i="13"/>
  <c r="E28" i="13"/>
  <c r="E30" i="13"/>
  <c r="E34" i="13"/>
  <c r="C37" i="13"/>
  <c r="C43" i="13"/>
  <c r="C9" i="13"/>
  <c r="C13" i="13"/>
  <c r="C15" i="13"/>
  <c r="C17" i="13"/>
  <c r="C21" i="13"/>
  <c r="C23" i="13"/>
  <c r="C25" i="13"/>
  <c r="C29" i="13"/>
  <c r="C31" i="13"/>
  <c r="C33" i="13"/>
  <c r="C35" i="13"/>
  <c r="C39" i="13"/>
  <c r="C45" i="13"/>
  <c r="E10" i="13"/>
  <c r="E14" i="13"/>
  <c r="E18" i="13"/>
  <c r="E22" i="13"/>
  <c r="E26" i="13"/>
  <c r="E32" i="13"/>
  <c r="E13" i="13"/>
  <c r="E15" i="13"/>
  <c r="E21" i="13"/>
  <c r="E23" i="13"/>
  <c r="E29" i="13"/>
  <c r="E31" i="13"/>
  <c r="E33" i="13"/>
  <c r="E37" i="13"/>
  <c r="E39" i="13"/>
  <c r="E9" i="12"/>
  <c r="C37" i="14"/>
  <c r="E14" i="14"/>
  <c r="E26" i="14"/>
  <c r="C14" i="14"/>
  <c r="C16" i="14"/>
  <c r="C18" i="14"/>
  <c r="C22" i="14"/>
  <c r="C24" i="14"/>
  <c r="C26" i="14"/>
  <c r="C30" i="14"/>
  <c r="C32" i="14"/>
  <c r="C34" i="14"/>
  <c r="C38" i="14"/>
  <c r="C40" i="14"/>
  <c r="C13" i="14"/>
  <c r="C15" i="14"/>
  <c r="C17" i="14"/>
  <c r="C21" i="14"/>
  <c r="C23" i="14"/>
  <c r="C25" i="14"/>
  <c r="C29" i="14"/>
  <c r="C31" i="14"/>
  <c r="C33" i="14"/>
  <c r="C35" i="14"/>
  <c r="C39" i="14"/>
  <c r="E46" i="14"/>
  <c r="E45" i="14"/>
  <c r="E44" i="14"/>
  <c r="E43" i="14"/>
  <c r="E38" i="14"/>
  <c r="E39" i="14"/>
  <c r="E37" i="14"/>
  <c r="E40" i="14"/>
  <c r="E28" i="14"/>
  <c r="E22" i="14"/>
  <c r="E23" i="14"/>
  <c r="E24" i="14"/>
  <c r="E21" i="14"/>
  <c r="E20" i="14"/>
  <c r="E18" i="14"/>
  <c r="E15" i="14"/>
  <c r="E12" i="14"/>
  <c r="E13" i="14"/>
  <c r="E16" i="14"/>
  <c r="E10" i="14"/>
  <c r="E8" i="14"/>
  <c r="C9" i="14"/>
  <c r="C8" i="14"/>
  <c r="C9" i="15"/>
  <c r="C13" i="15"/>
  <c r="C17" i="15"/>
  <c r="C31" i="15"/>
  <c r="C35" i="15"/>
  <c r="C10" i="15"/>
  <c r="C14" i="15"/>
  <c r="C16" i="15"/>
  <c r="C18" i="15"/>
  <c r="C30" i="15"/>
  <c r="C32" i="15"/>
  <c r="C34" i="15"/>
  <c r="C38" i="15"/>
  <c r="C40" i="15"/>
  <c r="C44" i="15"/>
  <c r="C46" i="15"/>
  <c r="C15" i="15"/>
  <c r="C29" i="15"/>
  <c r="C33" i="15"/>
  <c r="E8" i="15"/>
  <c r="E12" i="15"/>
  <c r="E14" i="15"/>
  <c r="E16" i="15"/>
  <c r="E18" i="15"/>
  <c r="E20" i="15"/>
  <c r="E22" i="15"/>
  <c r="E24" i="15"/>
  <c r="E26" i="15"/>
  <c r="E32" i="15"/>
  <c r="E38" i="15"/>
  <c r="E40" i="15"/>
  <c r="E44" i="15"/>
  <c r="E46" i="15"/>
  <c r="E13" i="15"/>
  <c r="E15" i="15"/>
  <c r="E21" i="15"/>
  <c r="E23" i="15"/>
  <c r="E33" i="15"/>
  <c r="E37" i="15"/>
  <c r="E39" i="15"/>
  <c r="E43" i="15"/>
  <c r="E45" i="15"/>
  <c r="E29" i="14"/>
  <c r="E33" i="14"/>
  <c r="E35" i="14"/>
  <c r="E31" i="14"/>
  <c r="E30" i="14"/>
  <c r="E32" i="14"/>
  <c r="F29" i="8"/>
  <c r="F21" i="8"/>
  <c r="D9" i="9"/>
  <c r="E28" i="1"/>
  <c r="E16" i="10"/>
  <c r="E34" i="15"/>
  <c r="E10" i="15"/>
  <c r="C21" i="15"/>
  <c r="E8" i="12"/>
  <c r="D33" i="9"/>
  <c r="C44" i="1"/>
  <c r="E31" i="1"/>
  <c r="E33" i="1"/>
  <c r="E16" i="12"/>
  <c r="E17" i="12"/>
  <c r="E35" i="1"/>
  <c r="E46" i="1"/>
  <c r="E10" i="4"/>
  <c r="F15" i="8"/>
  <c r="F13" i="8"/>
  <c r="F19" i="8"/>
  <c r="F42" i="8"/>
  <c r="D11" i="9"/>
  <c r="F23" i="9"/>
  <c r="F21" i="9"/>
  <c r="F27" i="9"/>
  <c r="D32" i="9"/>
  <c r="D36" i="9"/>
  <c r="F48" i="9"/>
  <c r="F44" i="9"/>
  <c r="C10" i="10"/>
  <c r="C13" i="10"/>
  <c r="C16" i="10"/>
  <c r="E18" i="10"/>
  <c r="C22" i="10"/>
  <c r="C25" i="10"/>
  <c r="C34" i="10"/>
  <c r="C37" i="10"/>
  <c r="C40" i="10"/>
  <c r="C46" i="10"/>
  <c r="E44" i="11"/>
  <c r="E38" i="11"/>
  <c r="C14" i="11"/>
  <c r="E15" i="12"/>
  <c r="E47" i="13"/>
  <c r="C44" i="14"/>
  <c r="C20" i="15"/>
  <c r="E35" i="15"/>
  <c r="C45" i="15"/>
  <c r="E31" i="15"/>
  <c r="E30" i="15"/>
  <c r="E45" i="13"/>
  <c r="E46" i="13"/>
  <c r="F41" i="8"/>
  <c r="F38" i="8"/>
  <c r="C18" i="11"/>
  <c r="E12" i="12"/>
  <c r="E23" i="1"/>
  <c r="E30" i="1"/>
  <c r="E47" i="1"/>
  <c r="E15" i="4"/>
  <c r="E33" i="4"/>
  <c r="E45" i="4"/>
  <c r="F41" i="7"/>
  <c r="F17" i="8"/>
  <c r="F26" i="8"/>
  <c r="D40" i="8"/>
  <c r="D38" i="8"/>
  <c r="F25" i="9"/>
  <c r="D30" i="9"/>
  <c r="F33" i="9"/>
  <c r="F46" i="9"/>
  <c r="C8" i="10"/>
  <c r="C14" i="10"/>
  <c r="C17" i="10"/>
  <c r="C20" i="10"/>
  <c r="C23" i="10"/>
  <c r="C26" i="10"/>
  <c r="C32" i="10"/>
  <c r="C35" i="10"/>
  <c r="C38" i="10"/>
  <c r="E43" i="11"/>
  <c r="E34" i="11"/>
  <c r="E30" i="11"/>
  <c r="C30" i="11"/>
  <c r="C17" i="11"/>
  <c r="C13" i="11"/>
  <c r="C17" i="12"/>
  <c r="C46" i="13"/>
  <c r="E29" i="15"/>
  <c r="C26" i="15"/>
  <c r="C45" i="14"/>
  <c r="C46" i="14"/>
  <c r="E43" i="13"/>
  <c r="F40" i="8"/>
  <c r="D35" i="9"/>
  <c r="C43" i="1"/>
  <c r="E24" i="1"/>
  <c r="E32" i="1"/>
  <c r="E46" i="4"/>
  <c r="F14" i="7"/>
  <c r="D14" i="8"/>
  <c r="D13" i="8"/>
  <c r="F18" i="8"/>
  <c r="D41" i="8"/>
  <c r="F17" i="9"/>
  <c r="F13" i="9"/>
  <c r="F26" i="9"/>
  <c r="F34" i="9"/>
  <c r="E14" i="10"/>
  <c r="E17" i="10"/>
  <c r="E33" i="11"/>
  <c r="E29" i="11"/>
  <c r="C23" i="11"/>
  <c r="E16" i="11"/>
  <c r="C25" i="15"/>
  <c r="C24" i="15"/>
  <c r="C43" i="14"/>
  <c r="E9" i="4"/>
  <c r="D34" i="9"/>
  <c r="C45" i="1"/>
  <c r="C12" i="10"/>
  <c r="C15" i="10"/>
  <c r="E13" i="10"/>
  <c r="C23" i="15"/>
  <c r="E13" i="12"/>
  <c r="E12" i="10"/>
  <c r="E32" i="11"/>
  <c r="C15" i="11"/>
  <c r="D29" i="9"/>
</calcChain>
</file>

<file path=xl/sharedStrings.xml><?xml version="1.0" encoding="utf-8"?>
<sst xmlns="http://schemas.openxmlformats.org/spreadsheetml/2006/main" count="918" uniqueCount="91">
  <si>
    <t>Assegni di prima infanzia pagati nel mese di dicembre 2010 (in valori assoluti e percentuali), secondo il sesso, la classe d'età, lo stato civile, la nazionalità, la tipologia familiare e il numero di figli, in Ticino</t>
  </si>
  <si>
    <t>Domande</t>
  </si>
  <si>
    <t>Persone</t>
  </si>
  <si>
    <t>Ass.</t>
  </si>
  <si>
    <t>%</t>
  </si>
  <si>
    <t>Sesso</t>
  </si>
  <si>
    <t>Donne</t>
  </si>
  <si>
    <t>Uomini</t>
  </si>
  <si>
    <t>Classe d'età</t>
  </si>
  <si>
    <t xml:space="preserve"> 0 - 24</t>
  </si>
  <si>
    <t>25 - 34</t>
  </si>
  <si>
    <t>35 - 44</t>
  </si>
  <si>
    <t>45 - 54</t>
  </si>
  <si>
    <t>55 - 64</t>
  </si>
  <si>
    <t>65 e più</t>
  </si>
  <si>
    <t>Stato civile</t>
  </si>
  <si>
    <t>Nubile/Celibe</t>
  </si>
  <si>
    <t>Coniugati</t>
  </si>
  <si>
    <t>Divorziati</t>
  </si>
  <si>
    <t>Separati</t>
  </si>
  <si>
    <t>Separati di fatto</t>
  </si>
  <si>
    <t>Vedovi</t>
  </si>
  <si>
    <t>Nazionalità</t>
  </si>
  <si>
    <t>Europa Svizzera</t>
  </si>
  <si>
    <t>Europa UE 27 - AELS</t>
  </si>
  <si>
    <t>Europa Altre nazioni</t>
  </si>
  <si>
    <t>Africa</t>
  </si>
  <si>
    <t>America</t>
  </si>
  <si>
    <t>Asia</t>
  </si>
  <si>
    <t>Oceania</t>
  </si>
  <si>
    <t>Tipologia familiare</t>
  </si>
  <si>
    <t>Persone sole</t>
  </si>
  <si>
    <t>Coppie senza figli</t>
  </si>
  <si>
    <t>Persone sole con figli</t>
  </si>
  <si>
    <t>Coppie con figli</t>
  </si>
  <si>
    <t>Numero figli</t>
  </si>
  <si>
    <t>Senza figli</t>
  </si>
  <si>
    <t>1 figlio</t>
  </si>
  <si>
    <t>2 figli</t>
  </si>
  <si>
    <t>3 o più figli</t>
  </si>
  <si>
    <t>Fonte: Dipartimento della sanità e della socialità, Istituto delle assicurazioni sociali, Ufficio delle prestazioni, Bellinzona; elaborazione: Dipartimento della sanità e della socialità, Divisione dell'azione sociale e delle famiglie e Istituto delle assicurazioni sociali, Bellinzona</t>
  </si>
  <si>
    <t>Ustat, ultima modifica: 28.02.2011</t>
  </si>
  <si>
    <t>Assegni di prima infanzia pagati nel mese di dicembre 2009 (in valori assoluti e percentuali), secondo il sesso, la classe d'età, lo stato civile, la nazionalità, la tipologia familiare e il numero di figli, in Ticino</t>
  </si>
  <si>
    <t>Fonte: Dipartimento della sanità e della socialità, Istituto delle assicurazioni sociali, Ufficio delle prestazioni, Bellinzona; elaborazione: Dipartimento della sanità e della socialità, Divisione dell'azione sociale e delle famiglie e Istituto delle assicurazioni sociali, Bellinzona.</t>
  </si>
  <si>
    <t>Ustat, ultima modifica: 24.02.2010</t>
  </si>
  <si>
    <t>Assegni di prima infanzia pagati nel mese di dicembre 2008 (in valori assoluti e percentuali), secondo il sesso, la classe d'età, lo stato civile, la nazionalità, la tipologia familiare e il numero di figli, in Ticino</t>
  </si>
  <si>
    <t>Ustat, ultima modifica: 11.12.2009</t>
  </si>
  <si>
    <t>Assegni di prima infanzia pagati nel mese di dicembre 2007 (in valori assoluti e percentuali), secondo il sesso, la classe d'età, lo stato civile, la nazionalità, la tipologia familiare e il numero di figli, in Ticino</t>
  </si>
  <si>
    <t>Assegni di prima infanzia pagati nel mese di dicembre 2006, secondo il sesso, la classe d'età, lo stato civile, la nazionalità, la tipologia familiare e il numero di figli, in Ticino</t>
  </si>
  <si>
    <t>Europa UE 25 - AELS</t>
  </si>
  <si>
    <t>Ustat, ultima modifica: 06.02.2007</t>
  </si>
  <si>
    <t>Assegni di prima infanzia pagati nel mese di dicembre 2005, secondo il sesso, la classe d'età, lo stato civile, la nazionalità, la tipologia familiare e il numero di figli, in Ticino</t>
  </si>
  <si>
    <t>Totale</t>
  </si>
  <si>
    <t>Fonte: Dipartimento della sanità e della socialità, Istituto delle assicurazioni sociali, Ufficio delle prestazioni, Bellinzona; Elaborazione: Dipartimento della sanità e della socialità, Divisione dell'azione sociale e delle famiglie e Istituto delle assicurazioni sociali, Bellinzona.</t>
  </si>
  <si>
    <t>Ustat, ultima modifica: 23.03.2006</t>
  </si>
  <si>
    <t>Assegni di prima infanzia pagati nel mese di dicembre 2004, secondo il sesso, la classe d'età, lo stato civile, la nazionalità, la tipologia familiare e il numero di figli, in Ticino</t>
  </si>
  <si>
    <t xml:space="preserve">Fonte: Dipartimento della sanità e della socialità, Istituto delle assicurazioni sociali, Ufficio delle prestazioni, Bellinzona; Elaborazione: Dipartimento della sanità e della socialità, Divisione dell'azione sociale e delle famiglie e Istituto delle assicurazioni sociali, Bellinzona </t>
  </si>
  <si>
    <t>Ustat, ultima modifica: 21.03.2006</t>
  </si>
  <si>
    <t>Assegni di prima infanzia pagati nel mese di dicembre 2011 (in valori assoluti e percentuali), secondo il sesso, la classe d'età, lo stato civile, la nazionalità, la tipologia familiare e il numero di figli, in Ticino</t>
  </si>
  <si>
    <t>Ustat, ultima modifica: 22.03.2012</t>
  </si>
  <si>
    <t>Ustat, ultima modifica:21.08.2013</t>
  </si>
  <si>
    <t>Assegni di prima infanzia pagati nel mese di dicembre 2013 (in valori assoluti e percentuali), secondo il sesso, la classe d'età, lo stato civile, la nazionalità, la tipologia familiare e il numero di figli, in Ticino</t>
  </si>
  <si>
    <t>Europa UE 28 - AELS</t>
  </si>
  <si>
    <t>Fonte: Dipartimento della sanità e della socialità, Istituto delle assicurazioni sociali, Ufficio delle prestazioni, Bellinzona; elaborazione: Dipartimento della sanità e della socialità, Istituto delle assicurazioni sociali, Bellinzona</t>
  </si>
  <si>
    <t>Ustat, ultima modifica: 30.06.2014</t>
  </si>
  <si>
    <t>Assegni di prima infanzia pagati nel mese di dicembre 2012 (in valori assoluti e percentuali), secondo il sesso, la classe d'età, lo stato civile, la nazionalità, la tipologia familiare e il numero di figli, in Ticino</t>
  </si>
  <si>
    <t>Fonte: Dipartimento della sanità e della socialità, Istituto delle assicurazioni sociali, Ufficio delle prestazioni, Servizio centrale delle prestazioni sociali (SCPS), Bellinzona</t>
  </si>
  <si>
    <t>T_130405_03C</t>
  </si>
  <si>
    <t>Assegni di prima infanzia pagati nel mese di dicembre 2014 (in valori assoluti e percentuali), secondo il sesso, la classe d'età, lo stato civile, la nazionalità, la tipologia familiare e il numero di figli, in Ticino</t>
  </si>
  <si>
    <t>Ustat, ultima modifica: 09.05.2015</t>
  </si>
  <si>
    <t>Assegni di prima infanzia pagati nel mese di dicembre 2015 (in valori assoluti e percentuali), secondo il sesso, la classe d'età, lo stato civile, la nazionalità, la tipologia familiare e il numero di figli, in Ticino</t>
  </si>
  <si>
    <t>Ustat, ultima modifica: 06.07.2016</t>
  </si>
  <si>
    <t>Ustat, ultima modifica: 25.07.2017</t>
  </si>
  <si>
    <t>Assegni di prima infanzia pagati nel mese di dicembre 2016 (in valori assoluti e percentuali), secondo il sesso, la classe d'età, lo stato civile, la nazionalità, la tipologia familiare e il numero di figli, in Ticino</t>
  </si>
  <si>
    <t>Assegni di prima infanzia pagati nel mese di dicembre 2018 (in valori assoluti e percentuali), secondo il sesso, la classe d'età, lo stato civile, la nazionalità, la tipologia familiare e il numero di figli, in Ticino</t>
  </si>
  <si>
    <t>Assegni di prima infanzia pagati nel mese di dicembre 2017 (in valori assoluti e percentuali), secondo il sesso, la classe d'età, lo stato civile, la nazionalità, la tipologia familiare e il numero di figli, in Ticino</t>
  </si>
  <si>
    <t>Ustat, ultima modifica: 29.05.2018</t>
  </si>
  <si>
    <t>Ustat, ultima modifica: 19.06.2019</t>
  </si>
  <si>
    <t>Fonte: Statistiche dei beneficiari Laps GIPS, Divisione dell'azione sociale e delle famiglie e Istituto delle assicurazioni sociali, Bellinzona</t>
  </si>
  <si>
    <t>Assegni di prima infanzia pagati nel mese di dicembre 2019 (in valori assoluti e percentuali), secondo il sesso, la classe d'età, lo stato civile, la nazionalità, la tipologia familiare e il numero di figli, in Ticino</t>
  </si>
  <si>
    <t>Apolide</t>
  </si>
  <si>
    <t>Ustat, ultima modifica: 24.06.2020</t>
  </si>
  <si>
    <t>Assegni di prima infanzia pagati nel mese di dicembre 2020 (in valori assoluti e percentuali), secondo il sesso, la classe d'età, lo stato civile, la nazionalità, la tipologia familiare e il numero di figli, in Ticino</t>
  </si>
  <si>
    <t>Ustat, ultima modifica: 18.05.2021</t>
  </si>
  <si>
    <t>Assegni di prima infanzia pagati nel mese di dicembre 2021 (in valori assoluti e percentuali), secondo il sesso, la classe d'età, lo stato civile, la nazionalità, la tipologia familiare e il numero di figli, in Ticino</t>
  </si>
  <si>
    <t>50.1.</t>
  </si>
  <si>
    <t>Ustat, ultima modifica: 19.05.2022</t>
  </si>
  <si>
    <t>Assegni di prima infanzia pagati nel mese di dicembre 2022 (in valori assoluti e percentuali), secondo il sesso, la classe d'età, lo stato civile, la nazionalità, la tipologia familiare e il numero di figli, in Ticino</t>
  </si>
  <si>
    <t>Ustat, ultima modifica: 20.04.2023</t>
  </si>
  <si>
    <t>Assegni di prima infanzia pagati nel mese di dicembre 2023 (in valori assoluti e percentuali), secondo il sesso, la classe d'età, lo stato civile, la nazionalità, la tipologia familiare e il numero di figli, in Ticino</t>
  </si>
  <si>
    <t>Ustat, ultima modifica: 30.04.2024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</si>
</sst>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12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"/>
      <name val="Arial"/>
      <family val="2"/>
    </font>
    <font>
      <sz val="7"/>
      <name val="Arial"/>
      <family val="2"/>
    </font>
    <font>
      <sz val="8.5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10">
    <xf numFmtId="0" fontId="0" fillId="0" borderId="0" xfId="0"/>
    <xf numFmtId="0" fontId="2" fillId="0" borderId="0" xfId="0" applyFont="1"/>
    <xf numFmtId="0" fontId="2" fillId="0" borderId="0" xfId="0" applyFont="1" applyFill="1"/>
    <xf numFmtId="0" fontId="3" fillId="0" borderId="0" xfId="0" applyFont="1" applyFill="1"/>
    <xf numFmtId="0" fontId="4" fillId="0" borderId="0" xfId="0" applyFont="1" applyFill="1"/>
    <xf numFmtId="1" fontId="4" fillId="0" borderId="1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5" fillId="0" borderId="0" xfId="0" applyFont="1" applyFill="1"/>
    <xf numFmtId="0" fontId="5" fillId="0" borderId="2" xfId="0" applyFont="1" applyFill="1" applyBorder="1"/>
    <xf numFmtId="0" fontId="5" fillId="0" borderId="2" xfId="0" applyFont="1" applyFill="1" applyBorder="1" applyAlignment="1">
      <alignment horizontal="right" wrapText="1"/>
    </xf>
    <xf numFmtId="0" fontId="6" fillId="0" borderId="0" xfId="0" applyFont="1" applyFill="1"/>
    <xf numFmtId="0" fontId="6" fillId="0" borderId="3" xfId="0" applyFont="1" applyFill="1" applyBorder="1" applyAlignment="1">
      <alignment horizontal="left"/>
    </xf>
    <xf numFmtId="3" fontId="6" fillId="0" borderId="3" xfId="0" applyNumberFormat="1" applyFont="1" applyBorder="1" applyAlignment="1">
      <alignment horizontal="right"/>
    </xf>
    <xf numFmtId="164" fontId="6" fillId="0" borderId="3" xfId="0" applyNumberFormat="1" applyFont="1" applyBorder="1" applyAlignment="1">
      <alignment horizontal="right"/>
    </xf>
    <xf numFmtId="0" fontId="7" fillId="0" borderId="0" xfId="0" applyFont="1" applyFill="1"/>
    <xf numFmtId="0" fontId="7" fillId="0" borderId="3" xfId="0" applyFont="1" applyFill="1" applyBorder="1"/>
    <xf numFmtId="1" fontId="7" fillId="0" borderId="3" xfId="0" applyNumberFormat="1" applyFont="1" applyBorder="1" applyAlignment="1">
      <alignment horizontal="right"/>
    </xf>
    <xf numFmtId="164" fontId="7" fillId="0" borderId="3" xfId="0" applyNumberFormat="1" applyFont="1" applyBorder="1" applyAlignment="1">
      <alignment horizontal="right"/>
    </xf>
    <xf numFmtId="3" fontId="7" fillId="0" borderId="3" xfId="0" applyNumberFormat="1" applyFont="1" applyBorder="1" applyAlignment="1">
      <alignment horizontal="right"/>
    </xf>
    <xf numFmtId="0" fontId="7" fillId="0" borderId="0" xfId="0" applyFont="1" applyFill="1" applyBorder="1"/>
    <xf numFmtId="1" fontId="7" fillId="0" borderId="0" xfId="0" applyNumberFormat="1" applyFont="1" applyBorder="1" applyAlignment="1">
      <alignment horizontal="right"/>
    </xf>
    <xf numFmtId="164" fontId="7" fillId="0" borderId="1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 horizontal="right"/>
    </xf>
    <xf numFmtId="0" fontId="6" fillId="0" borderId="0" xfId="0" applyFont="1" applyFill="1" applyBorder="1"/>
    <xf numFmtId="0" fontId="6" fillId="0" borderId="2" xfId="0" applyFont="1" applyFill="1" applyBorder="1" applyAlignment="1">
      <alignment horizontal="left"/>
    </xf>
    <xf numFmtId="0" fontId="7" fillId="0" borderId="3" xfId="0" applyFont="1" applyBorder="1" applyAlignment="1"/>
    <xf numFmtId="0" fontId="7" fillId="0" borderId="1" xfId="0" applyFont="1" applyBorder="1" applyAlignment="1"/>
    <xf numFmtId="1" fontId="7" fillId="0" borderId="1" xfId="0" applyNumberFormat="1" applyFont="1" applyBorder="1" applyAlignment="1">
      <alignment horizontal="right"/>
    </xf>
    <xf numFmtId="3" fontId="7" fillId="0" borderId="1" xfId="0" applyNumberFormat="1" applyFont="1" applyBorder="1" applyAlignment="1">
      <alignment horizontal="right"/>
    </xf>
    <xf numFmtId="0" fontId="7" fillId="0" borderId="3" xfId="0" applyFont="1" applyBorder="1"/>
    <xf numFmtId="0" fontId="7" fillId="0" borderId="1" xfId="0" applyFont="1" applyBorder="1"/>
    <xf numFmtId="0" fontId="7" fillId="0" borderId="0" xfId="0" applyFont="1"/>
    <xf numFmtId="0" fontId="8" fillId="0" borderId="0" xfId="0" applyFont="1" applyFill="1"/>
    <xf numFmtId="0" fontId="9" fillId="0" borderId="0" xfId="0" applyFont="1" applyFill="1"/>
    <xf numFmtId="1" fontId="5" fillId="0" borderId="2" xfId="0" applyNumberFormat="1" applyFont="1" applyFill="1" applyBorder="1" applyAlignment="1">
      <alignment horizontal="right" wrapText="1"/>
    </xf>
    <xf numFmtId="0" fontId="10" fillId="0" borderId="0" xfId="0" applyFont="1" applyFill="1"/>
    <xf numFmtId="1" fontId="6" fillId="0" borderId="3" xfId="0" applyNumberFormat="1" applyFont="1" applyBorder="1" applyAlignment="1">
      <alignment horizontal="right"/>
    </xf>
    <xf numFmtId="165" fontId="7" fillId="0" borderId="3" xfId="0" applyNumberFormat="1" applyFont="1" applyBorder="1" applyAlignment="1">
      <alignment horizontal="right"/>
    </xf>
    <xf numFmtId="165" fontId="7" fillId="0" borderId="1" xfId="0" applyNumberFormat="1" applyFont="1" applyBorder="1" applyAlignment="1">
      <alignment horizontal="right"/>
    </xf>
    <xf numFmtId="1" fontId="6" fillId="0" borderId="2" xfId="0" applyNumberFormat="1" applyFont="1" applyFill="1" applyBorder="1" applyAlignment="1">
      <alignment horizontal="right"/>
    </xf>
    <xf numFmtId="164" fontId="6" fillId="0" borderId="2" xfId="0" applyNumberFormat="1" applyFont="1" applyFill="1" applyBorder="1" applyAlignment="1">
      <alignment horizontal="right"/>
    </xf>
    <xf numFmtId="3" fontId="6" fillId="0" borderId="2" xfId="0" applyNumberFormat="1" applyFont="1" applyFill="1" applyBorder="1" applyAlignment="1">
      <alignment horizontal="right"/>
    </xf>
    <xf numFmtId="164" fontId="7" fillId="0" borderId="3" xfId="0" applyNumberFormat="1" applyFont="1" applyFill="1" applyBorder="1" applyAlignment="1">
      <alignment horizontal="right"/>
    </xf>
    <xf numFmtId="164" fontId="7" fillId="0" borderId="1" xfId="0" applyNumberFormat="1" applyFont="1" applyFill="1" applyBorder="1" applyAlignment="1">
      <alignment horizontal="right"/>
    </xf>
    <xf numFmtId="1" fontId="6" fillId="0" borderId="2" xfId="0" applyNumberFormat="1" applyFont="1" applyBorder="1" applyAlignment="1">
      <alignment horizontal="right"/>
    </xf>
    <xf numFmtId="164" fontId="6" fillId="0" borderId="2" xfId="0" applyNumberFormat="1" applyFont="1" applyBorder="1" applyAlignment="1">
      <alignment horizontal="right"/>
    </xf>
    <xf numFmtId="3" fontId="6" fillId="0" borderId="2" xfId="0" applyNumberFormat="1" applyFont="1" applyBorder="1" applyAlignment="1">
      <alignment horizontal="right"/>
    </xf>
    <xf numFmtId="165" fontId="7" fillId="0" borderId="3" xfId="0" applyNumberFormat="1" applyFont="1" applyFill="1" applyBorder="1" applyAlignment="1">
      <alignment horizontal="right"/>
    </xf>
    <xf numFmtId="165" fontId="7" fillId="0" borderId="1" xfId="0" applyNumberFormat="1" applyFont="1" applyFill="1" applyBorder="1" applyAlignment="1">
      <alignment horizontal="right"/>
    </xf>
    <xf numFmtId="0" fontId="6" fillId="0" borderId="3" xfId="0" applyFont="1" applyBorder="1" applyAlignment="1">
      <alignment horizontal="right"/>
    </xf>
    <xf numFmtId="0" fontId="7" fillId="0" borderId="2" xfId="0" applyFont="1" applyFill="1" applyBorder="1"/>
    <xf numFmtId="1" fontId="7" fillId="0" borderId="2" xfId="0" applyNumberFormat="1" applyFont="1" applyBorder="1" applyAlignment="1">
      <alignment horizontal="right"/>
    </xf>
    <xf numFmtId="3" fontId="7" fillId="0" borderId="2" xfId="0" applyNumberFormat="1" applyFont="1" applyBorder="1" applyAlignment="1">
      <alignment horizontal="right"/>
    </xf>
    <xf numFmtId="0" fontId="7" fillId="0" borderId="2" xfId="0" applyFont="1" applyBorder="1"/>
    <xf numFmtId="1" fontId="7" fillId="0" borderId="0" xfId="0" applyNumberFormat="1" applyFont="1" applyAlignment="1">
      <alignment horizontal="right"/>
    </xf>
    <xf numFmtId="3" fontId="7" fillId="0" borderId="0" xfId="0" applyNumberFormat="1" applyFont="1" applyAlignment="1">
      <alignment horizontal="right"/>
    </xf>
    <xf numFmtId="0" fontId="6" fillId="0" borderId="3" xfId="0" applyFont="1" applyFill="1" applyBorder="1" applyAlignment="1">
      <alignment horizontal="right" wrapText="1"/>
    </xf>
    <xf numFmtId="165" fontId="6" fillId="0" borderId="2" xfId="0" applyNumberFormat="1" applyFont="1" applyFill="1" applyBorder="1" applyAlignment="1">
      <alignment horizontal="right"/>
    </xf>
    <xf numFmtId="1" fontId="7" fillId="0" borderId="3" xfId="0" applyNumberFormat="1" applyFont="1" applyFill="1" applyBorder="1" applyAlignment="1">
      <alignment horizontal="right"/>
    </xf>
    <xf numFmtId="3" fontId="7" fillId="0" borderId="3" xfId="0" applyNumberFormat="1" applyFont="1" applyFill="1" applyBorder="1" applyAlignment="1">
      <alignment horizontal="right"/>
    </xf>
    <xf numFmtId="164" fontId="7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left" wrapText="1"/>
    </xf>
    <xf numFmtId="9" fontId="7" fillId="0" borderId="0" xfId="0" applyNumberFormat="1" applyFont="1" applyFill="1" applyBorder="1"/>
    <xf numFmtId="9" fontId="6" fillId="0" borderId="0" xfId="0" applyNumberFormat="1" applyFont="1" applyFill="1" applyBorder="1"/>
    <xf numFmtId="9" fontId="8" fillId="0" borderId="0" xfId="0" applyNumberFormat="1" applyFont="1" applyFill="1"/>
    <xf numFmtId="9" fontId="7" fillId="0" borderId="0" xfId="0" applyNumberFormat="1" applyFont="1" applyFill="1"/>
    <xf numFmtId="0" fontId="7" fillId="0" borderId="2" xfId="0" applyFont="1" applyFill="1" applyBorder="1" applyAlignment="1"/>
    <xf numFmtId="0" fontId="7" fillId="0" borderId="2" xfId="0" applyFont="1" applyBorder="1" applyAlignment="1"/>
    <xf numFmtId="0" fontId="7" fillId="0" borderId="0" xfId="0" applyFont="1" applyFill="1" applyBorder="1" applyAlignment="1"/>
    <xf numFmtId="0" fontId="1" fillId="0" borderId="0" xfId="0" applyFont="1" applyFill="1"/>
    <xf numFmtId="0" fontId="1" fillId="0" borderId="0" xfId="0" applyFont="1" applyFill="1" applyAlignment="1"/>
    <xf numFmtId="1" fontId="4" fillId="0" borderId="1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6" fillId="0" borderId="3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left"/>
    </xf>
    <xf numFmtId="1" fontId="4" fillId="0" borderId="1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left"/>
    </xf>
    <xf numFmtId="0" fontId="6" fillId="0" borderId="3" xfId="0" applyFont="1" applyFill="1" applyBorder="1" applyAlignment="1">
      <alignment horizontal="left"/>
    </xf>
    <xf numFmtId="1" fontId="4" fillId="0" borderId="1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left"/>
    </xf>
    <xf numFmtId="0" fontId="6" fillId="0" borderId="3" xfId="0" applyFont="1" applyFill="1" applyBorder="1" applyAlignment="1">
      <alignment horizontal="left"/>
    </xf>
    <xf numFmtId="1" fontId="4" fillId="0" borderId="1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6" fillId="0" borderId="3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left"/>
    </xf>
    <xf numFmtId="0" fontId="7" fillId="0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1" fontId="2" fillId="0" borderId="0" xfId="0" applyNumberFormat="1" applyFont="1" applyFill="1" applyAlignment="1">
      <alignment horizontal="left" wrapText="1"/>
    </xf>
    <xf numFmtId="1" fontId="3" fillId="0" borderId="0" xfId="0" applyNumberFormat="1" applyFont="1" applyFill="1" applyAlignment="1">
      <alignment horizontal="left"/>
    </xf>
    <xf numFmtId="1" fontId="4" fillId="0" borderId="4" xfId="0" applyNumberFormat="1" applyFont="1" applyFill="1" applyBorder="1" applyAlignment="1">
      <alignment horizontal="left"/>
    </xf>
    <xf numFmtId="1" fontId="4" fillId="0" borderId="1" xfId="0" applyNumberFormat="1" applyFont="1" applyFill="1" applyBorder="1" applyAlignment="1">
      <alignment horizontal="left"/>
    </xf>
    <xf numFmtId="0" fontId="4" fillId="0" borderId="5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Alignment="1">
      <alignment horizontal="left" wrapText="1"/>
    </xf>
    <xf numFmtId="0" fontId="7" fillId="0" borderId="2" xfId="0" applyFont="1" applyFill="1" applyBorder="1" applyAlignment="1">
      <alignment horizontal="left"/>
    </xf>
    <xf numFmtId="0" fontId="7" fillId="0" borderId="2" xfId="0" applyFont="1" applyBorder="1" applyAlignment="1">
      <alignment horizontal="left"/>
    </xf>
    <xf numFmtId="0" fontId="10" fillId="0" borderId="0" xfId="0" applyFont="1" applyFill="1" applyAlignment="1">
      <alignment horizontal="left"/>
    </xf>
    <xf numFmtId="0" fontId="9" fillId="0" borderId="0" xfId="0" applyFont="1" applyFill="1" applyAlignment="1">
      <alignment horizontal="left" wrapText="1"/>
    </xf>
    <xf numFmtId="0" fontId="10" fillId="0" borderId="0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left"/>
    </xf>
    <xf numFmtId="0" fontId="6" fillId="0" borderId="3" xfId="0" applyFont="1" applyFill="1" applyBorder="1" applyAlignment="1">
      <alignment horizontal="left"/>
    </xf>
    <xf numFmtId="0" fontId="9" fillId="0" borderId="0" xfId="0" applyFont="1" applyFill="1" applyAlignment="1">
      <alignment horizontal="left"/>
    </xf>
    <xf numFmtId="1" fontId="2" fillId="0" borderId="0" xfId="0" applyNumberFormat="1" applyFont="1" applyFill="1" applyAlignment="1">
      <alignment horizontal="left" vertical="top" wrapText="1"/>
    </xf>
    <xf numFmtId="0" fontId="7" fillId="0" borderId="3" xfId="0" applyFont="1" applyFill="1" applyBorder="1" applyAlignment="1">
      <alignment horizontal="left"/>
    </xf>
    <xf numFmtId="0" fontId="6" fillId="0" borderId="2" xfId="0" applyFont="1" applyBorder="1" applyAlignment="1">
      <alignment horizontal="left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3"/>
  <sheetViews>
    <sheetView tabSelected="1" workbookViewId="0">
      <pane ySplit="7" topLeftCell="A8" activePane="bottomLeft" state="frozen"/>
      <selection pane="bottomLeft" activeCell="A8" sqref="A8"/>
    </sheetView>
  </sheetViews>
  <sheetFormatPr defaultRowHeight="12.75" x14ac:dyDescent="0.2"/>
  <cols>
    <col min="1" max="1" width="20.7109375" customWidth="1"/>
    <col min="2" max="5" width="15.7109375" customWidth="1"/>
  </cols>
  <sheetData>
    <row r="1" spans="1:5" s="1" customFormat="1" x14ac:dyDescent="0.2">
      <c r="A1" s="88"/>
      <c r="B1" s="88"/>
      <c r="C1" s="88"/>
      <c r="D1" s="88"/>
      <c r="E1" s="88"/>
    </row>
    <row r="2" spans="1:5" s="2" customFormat="1" ht="41.25" customHeight="1" x14ac:dyDescent="0.2">
      <c r="A2" s="89" t="s">
        <v>89</v>
      </c>
      <c r="B2" s="89"/>
      <c r="C2" s="89"/>
      <c r="D2" s="89"/>
      <c r="E2" s="89"/>
    </row>
    <row r="3" spans="1:5" s="3" customFormat="1" ht="15" customHeight="1" x14ac:dyDescent="0.25">
      <c r="A3" s="90"/>
      <c r="B3" s="90"/>
      <c r="C3" s="90"/>
      <c r="D3" s="90"/>
      <c r="E3" s="90"/>
    </row>
    <row r="4" spans="1:5" s="4" customFormat="1" ht="12" customHeight="1" x14ac:dyDescent="0.2">
      <c r="A4" s="83"/>
      <c r="B4" s="91" t="s">
        <v>1</v>
      </c>
      <c r="C4" s="92"/>
      <c r="D4" s="91" t="s">
        <v>2</v>
      </c>
      <c r="E4" s="92"/>
    </row>
    <row r="5" spans="1:5" s="4" customFormat="1" ht="13.5" customHeight="1" x14ac:dyDescent="0.2">
      <c r="A5" s="84"/>
      <c r="B5" s="93"/>
      <c r="C5" s="94"/>
      <c r="D5" s="93"/>
      <c r="E5" s="94"/>
    </row>
    <row r="6" spans="1:5" s="4" customFormat="1" ht="13.5" customHeight="1" x14ac:dyDescent="0.2">
      <c r="A6" s="94"/>
      <c r="B6" s="94"/>
      <c r="C6" s="94"/>
      <c r="D6" s="94"/>
      <c r="E6" s="94"/>
    </row>
    <row r="7" spans="1:5" s="7" customFormat="1" ht="12" customHeight="1" x14ac:dyDescent="0.2">
      <c r="A7" s="8"/>
      <c r="B7" s="9" t="s">
        <v>3</v>
      </c>
      <c r="C7" s="9" t="s">
        <v>4</v>
      </c>
      <c r="D7" s="9" t="s">
        <v>3</v>
      </c>
      <c r="E7" s="9" t="s">
        <v>4</v>
      </c>
    </row>
    <row r="8" spans="1:5" s="10" customFormat="1" ht="12" customHeight="1" x14ac:dyDescent="0.2">
      <c r="A8" s="85" t="s">
        <v>5</v>
      </c>
      <c r="B8" s="12">
        <v>353</v>
      </c>
      <c r="C8" s="13">
        <v>100</v>
      </c>
      <c r="D8" s="12">
        <v>1087</v>
      </c>
      <c r="E8" s="13">
        <v>100</v>
      </c>
    </row>
    <row r="9" spans="1:5" s="14" customFormat="1" ht="11.25" customHeight="1" x14ac:dyDescent="0.2">
      <c r="A9" s="15" t="s">
        <v>6</v>
      </c>
      <c r="B9" s="16">
        <v>292</v>
      </c>
      <c r="C9" s="17">
        <v>82.71954674220963</v>
      </c>
      <c r="D9" s="18">
        <v>657</v>
      </c>
      <c r="E9" s="17">
        <v>60.441582336706531</v>
      </c>
    </row>
    <row r="10" spans="1:5" s="14" customFormat="1" ht="11.25" customHeight="1" x14ac:dyDescent="0.2">
      <c r="A10" s="19" t="s">
        <v>7</v>
      </c>
      <c r="B10" s="20">
        <v>61</v>
      </c>
      <c r="C10" s="21">
        <v>17.280453257790366</v>
      </c>
      <c r="D10" s="22">
        <v>430</v>
      </c>
      <c r="E10" s="21">
        <v>39.558417663293469</v>
      </c>
    </row>
    <row r="11" spans="1:5" s="14" customFormat="1" ht="11.25" customHeight="1" x14ac:dyDescent="0.2">
      <c r="A11" s="66"/>
      <c r="B11" s="66"/>
      <c r="C11" s="66"/>
      <c r="D11" s="66"/>
      <c r="E11" s="66"/>
    </row>
    <row r="12" spans="1:5" s="23" customFormat="1" ht="11.25" customHeight="1" x14ac:dyDescent="0.2">
      <c r="A12" s="86" t="s">
        <v>8</v>
      </c>
      <c r="B12" s="12">
        <v>353</v>
      </c>
      <c r="C12" s="13">
        <v>100</v>
      </c>
      <c r="D12" s="12">
        <v>1087</v>
      </c>
      <c r="E12" s="13">
        <v>100</v>
      </c>
    </row>
    <row r="13" spans="1:5" s="19" customFormat="1" ht="11.25" customHeight="1" x14ac:dyDescent="0.2">
      <c r="A13" s="25" t="s">
        <v>9</v>
      </c>
      <c r="B13" s="16">
        <v>34</v>
      </c>
      <c r="C13" s="17">
        <v>9.6317280453257776</v>
      </c>
      <c r="D13" s="18">
        <v>639</v>
      </c>
      <c r="E13" s="17">
        <v>58.785648574057035</v>
      </c>
    </row>
    <row r="14" spans="1:5" s="19" customFormat="1" ht="11.25" customHeight="1" x14ac:dyDescent="0.2">
      <c r="A14" s="25" t="s">
        <v>10</v>
      </c>
      <c r="B14" s="16">
        <v>162</v>
      </c>
      <c r="C14" s="17">
        <v>45.892351274787536</v>
      </c>
      <c r="D14" s="18">
        <v>233</v>
      </c>
      <c r="E14" s="17">
        <v>21.435142594296227</v>
      </c>
    </row>
    <row r="15" spans="1:5" s="19" customFormat="1" ht="11.25" customHeight="1" x14ac:dyDescent="0.2">
      <c r="A15" s="25" t="s">
        <v>11</v>
      </c>
      <c r="B15" s="16">
        <v>135</v>
      </c>
      <c r="C15" s="17">
        <v>38.243626062322946</v>
      </c>
      <c r="D15" s="18">
        <v>180</v>
      </c>
      <c r="E15" s="17">
        <v>16.559337626494941</v>
      </c>
    </row>
    <row r="16" spans="1:5" s="19" customFormat="1" ht="11.25" customHeight="1" x14ac:dyDescent="0.2">
      <c r="A16" s="25" t="s">
        <v>12</v>
      </c>
      <c r="B16" s="16">
        <v>21</v>
      </c>
      <c r="C16" s="17">
        <v>5.9490084985835701</v>
      </c>
      <c r="D16" s="18">
        <v>33</v>
      </c>
      <c r="E16" s="17">
        <v>3.035878564857406</v>
      </c>
    </row>
    <row r="17" spans="1:5" s="19" customFormat="1" ht="11.25" customHeight="1" x14ac:dyDescent="0.2">
      <c r="A17" s="25" t="s">
        <v>13</v>
      </c>
      <c r="B17" s="16">
        <v>1</v>
      </c>
      <c r="C17" s="17">
        <v>0.28328611898016998</v>
      </c>
      <c r="D17" s="18">
        <v>2</v>
      </c>
      <c r="E17" s="17">
        <v>0.18399264029438822</v>
      </c>
    </row>
    <row r="18" spans="1:5" s="19" customFormat="1" ht="11.25" customHeight="1" x14ac:dyDescent="0.2">
      <c r="A18" s="26" t="s">
        <v>14</v>
      </c>
      <c r="B18" s="27">
        <v>0</v>
      </c>
      <c r="C18" s="21">
        <v>0</v>
      </c>
      <c r="D18" s="28">
        <v>0</v>
      </c>
      <c r="E18" s="21">
        <v>0</v>
      </c>
    </row>
    <row r="19" spans="1:5" s="19" customFormat="1" ht="11.25" customHeight="1" x14ac:dyDescent="0.2">
      <c r="A19" s="67"/>
      <c r="B19" s="67"/>
      <c r="C19" s="67"/>
      <c r="D19" s="67"/>
      <c r="E19" s="67"/>
    </row>
    <row r="20" spans="1:5" s="23" customFormat="1" ht="11.25" customHeight="1" x14ac:dyDescent="0.2">
      <c r="A20" s="86" t="s">
        <v>15</v>
      </c>
      <c r="B20" s="12">
        <v>353</v>
      </c>
      <c r="C20" s="13">
        <v>100</v>
      </c>
      <c r="D20" s="12">
        <v>1087</v>
      </c>
      <c r="E20" s="13">
        <v>100</v>
      </c>
    </row>
    <row r="21" spans="1:5" s="19" customFormat="1" ht="11.25" customHeight="1" x14ac:dyDescent="0.2">
      <c r="A21" s="29" t="s">
        <v>16</v>
      </c>
      <c r="B21" s="16">
        <v>205</v>
      </c>
      <c r="C21" s="17">
        <v>58.073654390934848</v>
      </c>
      <c r="D21" s="18">
        <v>855</v>
      </c>
      <c r="E21" s="17">
        <v>78.656853725850965</v>
      </c>
    </row>
    <row r="22" spans="1:5" s="19" customFormat="1" ht="11.25" customHeight="1" x14ac:dyDescent="0.2">
      <c r="A22" s="29" t="s">
        <v>17</v>
      </c>
      <c r="B22" s="16">
        <v>94</v>
      </c>
      <c r="C22" s="17">
        <v>26.628895184135974</v>
      </c>
      <c r="D22" s="18">
        <v>172</v>
      </c>
      <c r="E22" s="17">
        <v>15.823367065317386</v>
      </c>
    </row>
    <row r="23" spans="1:5" s="19" customFormat="1" ht="11.25" customHeight="1" x14ac:dyDescent="0.2">
      <c r="A23" s="29" t="s">
        <v>18</v>
      </c>
      <c r="B23" s="16">
        <v>34</v>
      </c>
      <c r="C23" s="17">
        <v>9.6317280453257776</v>
      </c>
      <c r="D23" s="18">
        <v>39</v>
      </c>
      <c r="E23" s="17">
        <v>3.5878564857405704</v>
      </c>
    </row>
    <row r="24" spans="1:5" s="19" customFormat="1" ht="11.25" customHeight="1" x14ac:dyDescent="0.2">
      <c r="A24" s="29" t="s">
        <v>19</v>
      </c>
      <c r="B24" s="16">
        <v>7</v>
      </c>
      <c r="C24" s="17">
        <v>1.9830028328611897</v>
      </c>
      <c r="D24" s="18">
        <v>8</v>
      </c>
      <c r="E24" s="17">
        <v>0.73597056117755288</v>
      </c>
    </row>
    <row r="25" spans="1:5" s="19" customFormat="1" ht="11.25" customHeight="1" x14ac:dyDescent="0.2">
      <c r="A25" s="29" t="s">
        <v>20</v>
      </c>
      <c r="B25" s="16">
        <v>12</v>
      </c>
      <c r="C25" s="17">
        <v>3.3994334277620402</v>
      </c>
      <c r="D25" s="18">
        <v>12</v>
      </c>
      <c r="E25" s="17">
        <v>1.1039558417663293</v>
      </c>
    </row>
    <row r="26" spans="1:5" s="19" customFormat="1" ht="11.25" customHeight="1" x14ac:dyDescent="0.2">
      <c r="A26" s="30" t="s">
        <v>21</v>
      </c>
      <c r="B26" s="27">
        <v>1</v>
      </c>
      <c r="C26" s="21">
        <v>0.28328611898016998</v>
      </c>
      <c r="D26" s="28">
        <v>1</v>
      </c>
      <c r="E26" s="21">
        <v>9.1996320147194111E-2</v>
      </c>
    </row>
    <row r="27" spans="1:5" s="19" customFormat="1" ht="11.25" customHeight="1" x14ac:dyDescent="0.2">
      <c r="A27" s="67"/>
      <c r="B27" s="67"/>
      <c r="C27" s="67"/>
      <c r="D27" s="67"/>
      <c r="E27" s="67"/>
    </row>
    <row r="28" spans="1:5" s="23" customFormat="1" ht="11.25" customHeight="1" x14ac:dyDescent="0.2">
      <c r="A28" s="86" t="s">
        <v>22</v>
      </c>
      <c r="B28" s="12">
        <v>353</v>
      </c>
      <c r="C28" s="13">
        <v>100</v>
      </c>
      <c r="D28" s="12">
        <v>1087</v>
      </c>
      <c r="E28" s="13">
        <v>100</v>
      </c>
    </row>
    <row r="29" spans="1:5" s="19" customFormat="1" ht="11.25" customHeight="1" x14ac:dyDescent="0.2">
      <c r="A29" s="29" t="s">
        <v>23</v>
      </c>
      <c r="B29" s="16">
        <v>226</v>
      </c>
      <c r="C29" s="17">
        <v>64.022662889518415</v>
      </c>
      <c r="D29" s="18">
        <v>649</v>
      </c>
      <c r="E29" s="17">
        <v>59.705611775528979</v>
      </c>
    </row>
    <row r="30" spans="1:5" s="19" customFormat="1" ht="11.25" customHeight="1" x14ac:dyDescent="0.2">
      <c r="A30" s="29" t="s">
        <v>24</v>
      </c>
      <c r="B30" s="16">
        <v>59</v>
      </c>
      <c r="C30" s="17">
        <v>16.71388101983003</v>
      </c>
      <c r="D30" s="18">
        <v>177</v>
      </c>
      <c r="E30" s="17">
        <v>16.283348666053357</v>
      </c>
    </row>
    <row r="31" spans="1:5" s="19" customFormat="1" ht="11.25" customHeight="1" x14ac:dyDescent="0.2">
      <c r="A31" s="29" t="s">
        <v>25</v>
      </c>
      <c r="B31" s="16">
        <v>16</v>
      </c>
      <c r="C31" s="17">
        <v>4.5325779036827196</v>
      </c>
      <c r="D31" s="18">
        <v>59</v>
      </c>
      <c r="E31" s="17">
        <v>5.4277828886844528</v>
      </c>
    </row>
    <row r="32" spans="1:5" s="19" customFormat="1" ht="11.25" customHeight="1" x14ac:dyDescent="0.2">
      <c r="A32" s="29" t="s">
        <v>26</v>
      </c>
      <c r="B32" s="16">
        <v>32</v>
      </c>
      <c r="C32" s="17">
        <v>9.0651558073654392</v>
      </c>
      <c r="D32" s="18">
        <v>128</v>
      </c>
      <c r="E32" s="17">
        <v>11.775528978840846</v>
      </c>
    </row>
    <row r="33" spans="1:5" s="19" customFormat="1" ht="11.25" customHeight="1" x14ac:dyDescent="0.2">
      <c r="A33" s="29" t="s">
        <v>27</v>
      </c>
      <c r="B33" s="16">
        <v>9</v>
      </c>
      <c r="C33" s="17">
        <v>2.5495750708215295</v>
      </c>
      <c r="D33" s="18">
        <v>31</v>
      </c>
      <c r="E33" s="17">
        <v>2.8518859245630175</v>
      </c>
    </row>
    <row r="34" spans="1:5" s="19" customFormat="1" ht="11.25" customHeight="1" x14ac:dyDescent="0.2">
      <c r="A34" s="29" t="s">
        <v>28</v>
      </c>
      <c r="B34" s="16">
        <v>11</v>
      </c>
      <c r="C34" s="17">
        <v>3.1161473087818696</v>
      </c>
      <c r="D34" s="18">
        <v>42</v>
      </c>
      <c r="E34" s="17">
        <v>3.863845446182153</v>
      </c>
    </row>
    <row r="35" spans="1:5" s="19" customFormat="1" ht="11.25" customHeight="1" x14ac:dyDescent="0.2">
      <c r="A35" s="30" t="s">
        <v>29</v>
      </c>
      <c r="B35" s="27">
        <v>0</v>
      </c>
      <c r="C35" s="21">
        <v>0</v>
      </c>
      <c r="D35" s="28">
        <v>0</v>
      </c>
      <c r="E35" s="21">
        <v>0</v>
      </c>
    </row>
    <row r="36" spans="1:5" s="19" customFormat="1" ht="11.25" customHeight="1" x14ac:dyDescent="0.2">
      <c r="A36" s="30" t="s">
        <v>80</v>
      </c>
      <c r="B36" s="27">
        <v>0</v>
      </c>
      <c r="C36" s="21">
        <v>0</v>
      </c>
      <c r="D36" s="28">
        <v>1</v>
      </c>
      <c r="E36" s="21">
        <v>9.1996320147194111E-2</v>
      </c>
    </row>
    <row r="37" spans="1:5" s="19" customFormat="1" ht="11.25" customHeight="1" x14ac:dyDescent="0.2">
      <c r="A37" s="67"/>
      <c r="B37" s="67"/>
      <c r="C37" s="67"/>
      <c r="D37" s="67"/>
      <c r="E37" s="67"/>
    </row>
    <row r="38" spans="1:5" s="23" customFormat="1" ht="11.25" customHeight="1" x14ac:dyDescent="0.2">
      <c r="A38" s="85" t="s">
        <v>30</v>
      </c>
      <c r="B38" s="12">
        <v>353</v>
      </c>
      <c r="C38" s="13">
        <v>100</v>
      </c>
      <c r="D38" s="12">
        <v>1087</v>
      </c>
      <c r="E38" s="13">
        <v>100</v>
      </c>
    </row>
    <row r="39" spans="1:5" s="19" customFormat="1" ht="11.25" customHeight="1" x14ac:dyDescent="0.2">
      <c r="A39" s="29" t="s">
        <v>31</v>
      </c>
      <c r="B39" s="16">
        <v>0</v>
      </c>
      <c r="C39" s="17">
        <v>0</v>
      </c>
      <c r="D39" s="18">
        <v>0</v>
      </c>
      <c r="E39" s="17">
        <v>0</v>
      </c>
    </row>
    <row r="40" spans="1:5" s="19" customFormat="1" ht="11.25" customHeight="1" x14ac:dyDescent="0.2">
      <c r="A40" s="29" t="s">
        <v>32</v>
      </c>
      <c r="B40" s="16">
        <v>0</v>
      </c>
      <c r="C40" s="17">
        <v>0</v>
      </c>
      <c r="D40" s="18">
        <v>0</v>
      </c>
      <c r="E40" s="17">
        <v>0</v>
      </c>
    </row>
    <row r="41" spans="1:5" s="19" customFormat="1" ht="11.25" customHeight="1" x14ac:dyDescent="0.2">
      <c r="A41" s="29" t="s">
        <v>33</v>
      </c>
      <c r="B41" s="16">
        <v>216</v>
      </c>
      <c r="C41" s="17">
        <v>61.189801699716718</v>
      </c>
      <c r="D41" s="18">
        <v>596</v>
      </c>
      <c r="E41" s="17">
        <v>54.829806807727685</v>
      </c>
    </row>
    <row r="42" spans="1:5" s="19" customFormat="1" ht="11.25" customHeight="1" x14ac:dyDescent="0.2">
      <c r="A42" s="30" t="s">
        <v>34</v>
      </c>
      <c r="B42" s="27">
        <v>137</v>
      </c>
      <c r="C42" s="21">
        <v>38.81019830028329</v>
      </c>
      <c r="D42" s="28">
        <v>491</v>
      </c>
      <c r="E42" s="21">
        <v>45.170193192272308</v>
      </c>
    </row>
    <row r="43" spans="1:5" s="19" customFormat="1" ht="11.25" customHeight="1" x14ac:dyDescent="0.2">
      <c r="A43" s="67"/>
      <c r="B43" s="67"/>
      <c r="C43" s="67"/>
      <c r="D43" s="67"/>
      <c r="E43" s="67"/>
    </row>
    <row r="44" spans="1:5" s="23" customFormat="1" ht="11.25" customHeight="1" x14ac:dyDescent="0.2">
      <c r="A44" s="86" t="s">
        <v>35</v>
      </c>
      <c r="B44" s="12">
        <v>353</v>
      </c>
      <c r="C44" s="13">
        <v>100</v>
      </c>
      <c r="D44" s="12">
        <v>1087</v>
      </c>
      <c r="E44" s="13">
        <v>100</v>
      </c>
    </row>
    <row r="45" spans="1:5" s="19" customFormat="1" ht="11.25" customHeight="1" x14ac:dyDescent="0.2">
      <c r="A45" s="29" t="s">
        <v>36</v>
      </c>
      <c r="B45" s="16">
        <v>0</v>
      </c>
      <c r="C45" s="17">
        <v>0</v>
      </c>
      <c r="D45" s="16">
        <v>0</v>
      </c>
      <c r="E45" s="17">
        <v>0</v>
      </c>
    </row>
    <row r="46" spans="1:5" s="19" customFormat="1" ht="11.25" customHeight="1" x14ac:dyDescent="0.2">
      <c r="A46" s="29" t="s">
        <v>37</v>
      </c>
      <c r="B46" s="16">
        <v>192</v>
      </c>
      <c r="C46" s="17">
        <v>54.390934844192643</v>
      </c>
      <c r="D46" s="18">
        <v>460</v>
      </c>
      <c r="E46" s="17">
        <v>42.318307267709294</v>
      </c>
    </row>
    <row r="47" spans="1:5" s="19" customFormat="1" ht="11.25" customHeight="1" x14ac:dyDescent="0.2">
      <c r="A47" s="29" t="s">
        <v>38</v>
      </c>
      <c r="B47" s="16">
        <v>101</v>
      </c>
      <c r="C47" s="17">
        <v>28.611898016997166</v>
      </c>
      <c r="D47" s="18">
        <v>345</v>
      </c>
      <c r="E47" s="17">
        <v>31.738730450781972</v>
      </c>
    </row>
    <row r="48" spans="1:5" s="19" customFormat="1" ht="11.25" customHeight="1" x14ac:dyDescent="0.2">
      <c r="A48" s="31" t="s">
        <v>39</v>
      </c>
      <c r="B48" s="27">
        <v>60</v>
      </c>
      <c r="C48" s="21">
        <v>16.997167138810198</v>
      </c>
      <c r="D48" s="28">
        <v>282</v>
      </c>
      <c r="E48" s="21">
        <v>25.942962281508741</v>
      </c>
    </row>
    <row r="49" spans="1:5" s="32" customFormat="1" ht="5.25" customHeight="1" x14ac:dyDescent="0.15">
      <c r="A49" s="95"/>
      <c r="B49" s="95"/>
      <c r="C49" s="95"/>
      <c r="D49" s="95"/>
      <c r="E49" s="95"/>
    </row>
    <row r="50" spans="1:5" s="70" customFormat="1" ht="24" customHeight="1" x14ac:dyDescent="0.2">
      <c r="A50" s="96" t="s">
        <v>78</v>
      </c>
      <c r="B50" s="96"/>
      <c r="C50" s="96"/>
      <c r="D50" s="96"/>
      <c r="E50" s="96"/>
    </row>
    <row r="51" spans="1:5" s="14" customFormat="1" ht="5.25" customHeight="1" x14ac:dyDescent="0.2">
      <c r="A51" s="97"/>
      <c r="B51" s="97"/>
      <c r="C51" s="97"/>
      <c r="D51" s="97"/>
      <c r="E51" s="97"/>
    </row>
    <row r="52" spans="1:5" s="14" customFormat="1" ht="11.25" customHeight="1" x14ac:dyDescent="0.2">
      <c r="A52" s="97" t="s">
        <v>90</v>
      </c>
      <c r="B52" s="97"/>
      <c r="C52" s="97"/>
      <c r="D52" s="97"/>
      <c r="E52" s="97"/>
    </row>
    <row r="53" spans="1:5" s="14" customFormat="1" ht="11.25" customHeight="1" x14ac:dyDescent="0.2">
      <c r="A53" s="87" t="s">
        <v>67</v>
      </c>
      <c r="B53" s="87"/>
      <c r="C53" s="87"/>
      <c r="D53" s="87"/>
      <c r="E53" s="87"/>
    </row>
  </sheetData>
  <mergeCells count="13">
    <mergeCell ref="A53:E53"/>
    <mergeCell ref="A1:E1"/>
    <mergeCell ref="A2:E2"/>
    <mergeCell ref="A3:E3"/>
    <mergeCell ref="B4:C4"/>
    <mergeCell ref="D4:E4"/>
    <mergeCell ref="B5:C5"/>
    <mergeCell ref="D5:E5"/>
    <mergeCell ref="A6:E6"/>
    <mergeCell ref="A49:E49"/>
    <mergeCell ref="A50:E50"/>
    <mergeCell ref="A51:E51"/>
    <mergeCell ref="A52:E52"/>
  </mergeCells>
  <pageMargins left="0.75" right="0.75" top="1" bottom="1" header="0.5" footer="0.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8"/>
  <dimension ref="A1:K52"/>
  <sheetViews>
    <sheetView workbookViewId="0">
      <selection sqref="A1:E1"/>
    </sheetView>
  </sheetViews>
  <sheetFormatPr defaultRowHeight="12.75" x14ac:dyDescent="0.2"/>
  <cols>
    <col min="1" max="1" width="20.7109375" customWidth="1"/>
    <col min="2" max="5" width="15.7109375" customWidth="1"/>
    <col min="7" max="7" width="29.42578125" customWidth="1"/>
  </cols>
  <sheetData>
    <row r="1" spans="1:11" s="1" customFormat="1" x14ac:dyDescent="0.2">
      <c r="A1" s="88"/>
      <c r="B1" s="88"/>
      <c r="C1" s="88"/>
      <c r="D1" s="88"/>
      <c r="E1" s="88"/>
    </row>
    <row r="2" spans="1:11" s="2" customFormat="1" ht="41.25" customHeight="1" x14ac:dyDescent="0.2">
      <c r="A2" s="89" t="s">
        <v>68</v>
      </c>
      <c r="B2" s="89"/>
      <c r="C2" s="89"/>
      <c r="D2" s="89"/>
      <c r="E2" s="89"/>
    </row>
    <row r="3" spans="1:11" s="3" customFormat="1" ht="15" customHeight="1" x14ac:dyDescent="0.25">
      <c r="A3" s="90"/>
      <c r="B3" s="90"/>
      <c r="C3" s="90"/>
      <c r="D3" s="90"/>
      <c r="E3" s="90"/>
    </row>
    <row r="4" spans="1:11" s="4" customFormat="1" ht="12" customHeight="1" x14ac:dyDescent="0.2">
      <c r="A4" s="5"/>
      <c r="B4" s="91" t="s">
        <v>1</v>
      </c>
      <c r="C4" s="92"/>
      <c r="D4" s="91" t="s">
        <v>2</v>
      </c>
      <c r="E4" s="92"/>
    </row>
    <row r="5" spans="1:11" s="4" customFormat="1" ht="13.5" customHeight="1" x14ac:dyDescent="0.2">
      <c r="A5" s="6"/>
      <c r="B5" s="93"/>
      <c r="C5" s="94"/>
      <c r="D5" s="93"/>
      <c r="E5" s="94"/>
    </row>
    <row r="6" spans="1:11" s="4" customFormat="1" ht="13.5" customHeight="1" x14ac:dyDescent="0.2">
      <c r="A6" s="94"/>
      <c r="B6" s="94"/>
      <c r="C6" s="94"/>
      <c r="D6" s="94"/>
      <c r="E6" s="94"/>
    </row>
    <row r="7" spans="1:11" s="7" customFormat="1" ht="12" customHeight="1" x14ac:dyDescent="0.2">
      <c r="A7" s="8"/>
      <c r="B7" s="9" t="s">
        <v>3</v>
      </c>
      <c r="C7" s="9" t="s">
        <v>4</v>
      </c>
      <c r="D7" s="9" t="s">
        <v>3</v>
      </c>
      <c r="E7" s="9" t="s">
        <v>4</v>
      </c>
    </row>
    <row r="8" spans="1:11" s="10" customFormat="1" ht="12" customHeight="1" x14ac:dyDescent="0.2">
      <c r="A8" s="11" t="s">
        <v>5</v>
      </c>
      <c r="B8" s="12">
        <f>SUM(B9:B10)</f>
        <v>777</v>
      </c>
      <c r="C8" s="13">
        <f>SUM(B8)/$B$8*100</f>
        <v>100</v>
      </c>
      <c r="D8" s="12">
        <f>SUM(D9:D10)</f>
        <v>2650</v>
      </c>
      <c r="E8" s="13">
        <f>SUM(D8)/$D$8*100</f>
        <v>100</v>
      </c>
    </row>
    <row r="9" spans="1:11" s="14" customFormat="1" ht="11.25" customHeight="1" x14ac:dyDescent="0.2">
      <c r="A9" s="15" t="s">
        <v>6</v>
      </c>
      <c r="B9" s="16">
        <v>551</v>
      </c>
      <c r="C9" s="17">
        <f>SUM(B9)/$B$8*100</f>
        <v>70.913770913770918</v>
      </c>
      <c r="D9" s="18">
        <v>1467</v>
      </c>
      <c r="E9" s="17">
        <f>SUM(D9)/$D$8*100</f>
        <v>55.35849056603773</v>
      </c>
    </row>
    <row r="10" spans="1:11" s="14" customFormat="1" ht="11.25" customHeight="1" x14ac:dyDescent="0.2">
      <c r="A10" s="19" t="s">
        <v>7</v>
      </c>
      <c r="B10" s="20">
        <v>226</v>
      </c>
      <c r="C10" s="21">
        <f>SUM(B10)/$B$8*100</f>
        <v>29.086229086229089</v>
      </c>
      <c r="D10" s="22">
        <v>1183</v>
      </c>
      <c r="E10" s="21">
        <f>SUM(D10)/$D$8*100</f>
        <v>44.641509433962263</v>
      </c>
    </row>
    <row r="11" spans="1:11" s="14" customFormat="1" ht="11.25" customHeight="1" x14ac:dyDescent="0.2">
      <c r="A11" s="99"/>
      <c r="B11" s="99"/>
      <c r="C11" s="99"/>
      <c r="D11" s="99"/>
      <c r="E11" s="99"/>
    </row>
    <row r="12" spans="1:11" s="23" customFormat="1" ht="11.25" customHeight="1" x14ac:dyDescent="0.2">
      <c r="A12" s="24" t="s">
        <v>8</v>
      </c>
      <c r="B12" s="12">
        <f>SUM(B13:B18)</f>
        <v>777</v>
      </c>
      <c r="C12" s="13">
        <f t="shared" ref="C12:C18" si="0">SUM(B12)/$B$12*100</f>
        <v>100</v>
      </c>
      <c r="D12" s="12">
        <f>SUM(D13:D18)</f>
        <v>2650</v>
      </c>
      <c r="E12" s="13">
        <f t="shared" ref="E12:E18" si="1">SUM(D12)/$D$12*100</f>
        <v>100</v>
      </c>
    </row>
    <row r="13" spans="1:11" s="19" customFormat="1" ht="11.25" customHeight="1" x14ac:dyDescent="0.2">
      <c r="A13" s="25" t="s">
        <v>9</v>
      </c>
      <c r="B13" s="16">
        <v>118</v>
      </c>
      <c r="C13" s="17">
        <f t="shared" si="0"/>
        <v>15.186615186615187</v>
      </c>
      <c r="D13" s="18">
        <v>1539</v>
      </c>
      <c r="E13" s="17">
        <f t="shared" si="1"/>
        <v>58.075471698113212</v>
      </c>
    </row>
    <row r="14" spans="1:11" s="19" customFormat="1" ht="11.25" customHeight="1" x14ac:dyDescent="0.2">
      <c r="A14" s="25" t="s">
        <v>10</v>
      </c>
      <c r="B14" s="16">
        <v>393</v>
      </c>
      <c r="C14" s="17">
        <f t="shared" si="0"/>
        <v>50.579150579150578</v>
      </c>
      <c r="D14" s="18">
        <v>678</v>
      </c>
      <c r="E14" s="17">
        <f t="shared" si="1"/>
        <v>25.584905660377359</v>
      </c>
      <c r="I14" s="62"/>
      <c r="K14" s="62"/>
    </row>
    <row r="15" spans="1:11" s="19" customFormat="1" ht="11.25" customHeight="1" x14ac:dyDescent="0.2">
      <c r="A15" s="25" t="s">
        <v>11</v>
      </c>
      <c r="B15" s="16">
        <v>227</v>
      </c>
      <c r="C15" s="17">
        <f t="shared" si="0"/>
        <v>29.214929214929214</v>
      </c>
      <c r="D15" s="18">
        <v>378</v>
      </c>
      <c r="E15" s="17">
        <f t="shared" si="1"/>
        <v>14.264150943396226</v>
      </c>
      <c r="I15" s="62"/>
      <c r="K15" s="62"/>
    </row>
    <row r="16" spans="1:11" s="19" customFormat="1" ht="11.25" customHeight="1" x14ac:dyDescent="0.2">
      <c r="A16" s="25" t="s">
        <v>12</v>
      </c>
      <c r="B16" s="16">
        <v>36</v>
      </c>
      <c r="C16" s="17">
        <f t="shared" si="0"/>
        <v>4.6332046332046328</v>
      </c>
      <c r="D16" s="18">
        <v>51</v>
      </c>
      <c r="E16" s="17">
        <f t="shared" si="1"/>
        <v>1.9245283018867922</v>
      </c>
      <c r="I16" s="62"/>
      <c r="K16" s="62"/>
    </row>
    <row r="17" spans="1:11" s="19" customFormat="1" ht="11.25" customHeight="1" x14ac:dyDescent="0.2">
      <c r="A17" s="25" t="s">
        <v>13</v>
      </c>
      <c r="B17" s="16">
        <v>3</v>
      </c>
      <c r="C17" s="17">
        <f t="shared" si="0"/>
        <v>0.38610038610038611</v>
      </c>
      <c r="D17" s="18">
        <v>4</v>
      </c>
      <c r="E17" s="17">
        <f t="shared" si="1"/>
        <v>0.15094339622641509</v>
      </c>
      <c r="I17" s="62"/>
      <c r="K17" s="62"/>
    </row>
    <row r="18" spans="1:11" s="19" customFormat="1" ht="11.25" customHeight="1" x14ac:dyDescent="0.2">
      <c r="A18" s="26" t="s">
        <v>14</v>
      </c>
      <c r="B18" s="27">
        <v>0</v>
      </c>
      <c r="C18" s="21">
        <f t="shared" si="0"/>
        <v>0</v>
      </c>
      <c r="D18" s="28">
        <v>0</v>
      </c>
      <c r="E18" s="21">
        <f t="shared" si="1"/>
        <v>0</v>
      </c>
      <c r="I18" s="62"/>
      <c r="K18" s="62"/>
    </row>
    <row r="19" spans="1:11" s="19" customFormat="1" ht="11.25" customHeight="1" x14ac:dyDescent="0.2">
      <c r="A19" s="100"/>
      <c r="B19" s="100"/>
      <c r="C19" s="100"/>
      <c r="D19" s="100"/>
      <c r="E19" s="100"/>
      <c r="I19" s="62"/>
      <c r="K19" s="62"/>
    </row>
    <row r="20" spans="1:11" s="23" customFormat="1" ht="11.25" customHeight="1" x14ac:dyDescent="0.2">
      <c r="A20" s="24" t="s">
        <v>15</v>
      </c>
      <c r="B20" s="12">
        <f>SUM(B21:B26)</f>
        <v>777</v>
      </c>
      <c r="C20" s="13">
        <f t="shared" ref="C20:C26" si="2">SUM(B20)/$B$20*100</f>
        <v>100</v>
      </c>
      <c r="D20" s="12">
        <f>SUM(D21:D26)</f>
        <v>2650</v>
      </c>
      <c r="E20" s="13">
        <f t="shared" ref="E20:E26" si="3">SUM(D20)/$D$20*100</f>
        <v>100</v>
      </c>
    </row>
    <row r="21" spans="1:11" s="19" customFormat="1" ht="11.25" customHeight="1" x14ac:dyDescent="0.2">
      <c r="A21" s="29" t="s">
        <v>16</v>
      </c>
      <c r="B21" s="16">
        <v>277</v>
      </c>
      <c r="C21" s="17">
        <f t="shared" si="2"/>
        <v>35.649935649935649</v>
      </c>
      <c r="D21" s="18">
        <v>1740</v>
      </c>
      <c r="E21" s="17">
        <f t="shared" si="3"/>
        <v>65.660377358490564</v>
      </c>
    </row>
    <row r="22" spans="1:11" s="19" customFormat="1" ht="11.25" customHeight="1" x14ac:dyDescent="0.2">
      <c r="A22" s="29" t="s">
        <v>17</v>
      </c>
      <c r="B22" s="16">
        <v>405</v>
      </c>
      <c r="C22" s="17">
        <f t="shared" si="2"/>
        <v>52.123552123552116</v>
      </c>
      <c r="D22" s="18">
        <v>798</v>
      </c>
      <c r="E22" s="17">
        <f t="shared" si="3"/>
        <v>30.113207547169811</v>
      </c>
      <c r="I22" s="62"/>
      <c r="K22" s="62"/>
    </row>
    <row r="23" spans="1:11" s="19" customFormat="1" ht="11.25" customHeight="1" x14ac:dyDescent="0.2">
      <c r="A23" s="29" t="s">
        <v>18</v>
      </c>
      <c r="B23" s="16">
        <v>50</v>
      </c>
      <c r="C23" s="17">
        <f t="shared" si="2"/>
        <v>6.4350064350064349</v>
      </c>
      <c r="D23" s="18">
        <v>63</v>
      </c>
      <c r="E23" s="17">
        <f t="shared" si="3"/>
        <v>2.3773584905660377</v>
      </c>
      <c r="I23" s="62"/>
      <c r="K23" s="62"/>
    </row>
    <row r="24" spans="1:11" s="19" customFormat="1" ht="11.25" customHeight="1" x14ac:dyDescent="0.2">
      <c r="A24" s="29" t="s">
        <v>19</v>
      </c>
      <c r="B24" s="16">
        <v>23</v>
      </c>
      <c r="C24" s="17">
        <f t="shared" si="2"/>
        <v>2.9601029601029603</v>
      </c>
      <c r="D24" s="18">
        <v>24</v>
      </c>
      <c r="E24" s="17">
        <f t="shared" si="3"/>
        <v>0.90566037735849059</v>
      </c>
      <c r="I24" s="62"/>
      <c r="K24" s="62"/>
    </row>
    <row r="25" spans="1:11" s="19" customFormat="1" ht="11.25" customHeight="1" x14ac:dyDescent="0.2">
      <c r="A25" s="29" t="s">
        <v>20</v>
      </c>
      <c r="B25" s="16">
        <v>18</v>
      </c>
      <c r="C25" s="17">
        <f t="shared" si="2"/>
        <v>2.3166023166023164</v>
      </c>
      <c r="D25" s="18">
        <v>21</v>
      </c>
      <c r="E25" s="17">
        <f t="shared" si="3"/>
        <v>0.79245283018867918</v>
      </c>
      <c r="I25" s="62"/>
      <c r="K25" s="62"/>
    </row>
    <row r="26" spans="1:11" s="19" customFormat="1" ht="11.25" customHeight="1" x14ac:dyDescent="0.2">
      <c r="A26" s="30" t="s">
        <v>21</v>
      </c>
      <c r="B26" s="27">
        <v>4</v>
      </c>
      <c r="C26" s="21">
        <f t="shared" si="2"/>
        <v>0.51480051480051481</v>
      </c>
      <c r="D26" s="28">
        <v>4</v>
      </c>
      <c r="E26" s="21">
        <f t="shared" si="3"/>
        <v>0.15094339622641509</v>
      </c>
      <c r="I26" s="62"/>
      <c r="K26" s="62"/>
    </row>
    <row r="27" spans="1:11" s="19" customFormat="1" ht="11.25" customHeight="1" x14ac:dyDescent="0.2">
      <c r="A27" s="100"/>
      <c r="B27" s="100"/>
      <c r="C27" s="100"/>
      <c r="D27" s="100"/>
      <c r="E27" s="100"/>
      <c r="I27" s="62"/>
      <c r="K27" s="62"/>
    </row>
    <row r="28" spans="1:11" s="23" customFormat="1" ht="11.25" customHeight="1" x14ac:dyDescent="0.2">
      <c r="A28" s="24" t="s">
        <v>22</v>
      </c>
      <c r="B28" s="12">
        <f>SUM(B29:B35)</f>
        <v>777</v>
      </c>
      <c r="C28" s="13">
        <f t="shared" ref="C28:C35" si="4">SUM(B28)/$B$28*100</f>
        <v>100</v>
      </c>
      <c r="D28" s="12">
        <f>SUM(D29:D35)</f>
        <v>2650</v>
      </c>
      <c r="E28" s="13">
        <f t="shared" ref="E28:E35" si="5">SUM(D28)/$D$28*100</f>
        <v>100</v>
      </c>
      <c r="I28" s="63"/>
      <c r="K28" s="63"/>
    </row>
    <row r="29" spans="1:11" s="19" customFormat="1" ht="11.25" customHeight="1" x14ac:dyDescent="0.2">
      <c r="A29" s="29" t="s">
        <v>23</v>
      </c>
      <c r="B29" s="16">
        <v>436</v>
      </c>
      <c r="C29" s="17">
        <f t="shared" si="4"/>
        <v>56.113256113256114</v>
      </c>
      <c r="D29" s="18">
        <v>1397</v>
      </c>
      <c r="E29" s="17">
        <f t="shared" si="5"/>
        <v>52.716981132075468</v>
      </c>
      <c r="I29" s="62"/>
      <c r="K29" s="62"/>
    </row>
    <row r="30" spans="1:11" s="19" customFormat="1" ht="11.25" customHeight="1" x14ac:dyDescent="0.2">
      <c r="A30" s="29" t="s">
        <v>62</v>
      </c>
      <c r="B30" s="16">
        <v>198</v>
      </c>
      <c r="C30" s="17">
        <f t="shared" si="4"/>
        <v>25.482625482625483</v>
      </c>
      <c r="D30" s="18">
        <v>686</v>
      </c>
      <c r="E30" s="17">
        <f t="shared" si="5"/>
        <v>25.886792452830186</v>
      </c>
      <c r="I30" s="62"/>
      <c r="K30" s="62"/>
    </row>
    <row r="31" spans="1:11" s="19" customFormat="1" ht="11.25" customHeight="1" x14ac:dyDescent="0.2">
      <c r="A31" s="29" t="s">
        <v>25</v>
      </c>
      <c r="B31" s="16">
        <v>76</v>
      </c>
      <c r="C31" s="17">
        <f t="shared" si="4"/>
        <v>9.78120978120978</v>
      </c>
      <c r="D31" s="18">
        <v>319</v>
      </c>
      <c r="E31" s="17">
        <f t="shared" si="5"/>
        <v>12.037735849056604</v>
      </c>
      <c r="I31" s="62"/>
      <c r="K31" s="62"/>
    </row>
    <row r="32" spans="1:11" s="19" customFormat="1" ht="11.25" customHeight="1" x14ac:dyDescent="0.2">
      <c r="A32" s="29" t="s">
        <v>26</v>
      </c>
      <c r="B32" s="16">
        <v>22</v>
      </c>
      <c r="C32" s="17">
        <f t="shared" si="4"/>
        <v>2.8314028314028317</v>
      </c>
      <c r="D32" s="18">
        <v>90</v>
      </c>
      <c r="E32" s="17">
        <f t="shared" si="5"/>
        <v>3.3962264150943398</v>
      </c>
      <c r="I32" s="62"/>
      <c r="K32" s="62"/>
    </row>
    <row r="33" spans="1:11" s="19" customFormat="1" ht="11.25" customHeight="1" x14ac:dyDescent="0.2">
      <c r="A33" s="29" t="s">
        <v>27</v>
      </c>
      <c r="B33" s="16">
        <v>29</v>
      </c>
      <c r="C33" s="17">
        <f t="shared" si="4"/>
        <v>3.7323037323037322</v>
      </c>
      <c r="D33" s="18">
        <v>88</v>
      </c>
      <c r="E33" s="17">
        <f t="shared" si="5"/>
        <v>3.3207547169811322</v>
      </c>
      <c r="I33" s="62"/>
      <c r="K33" s="62"/>
    </row>
    <row r="34" spans="1:11" s="19" customFormat="1" ht="11.25" customHeight="1" x14ac:dyDescent="0.2">
      <c r="A34" s="29" t="s">
        <v>28</v>
      </c>
      <c r="B34" s="16">
        <v>16</v>
      </c>
      <c r="C34" s="17">
        <f t="shared" si="4"/>
        <v>2.0592020592020592</v>
      </c>
      <c r="D34" s="18">
        <v>67</v>
      </c>
      <c r="E34" s="17">
        <f t="shared" si="5"/>
        <v>2.5283018867924527</v>
      </c>
      <c r="I34" s="62"/>
      <c r="K34" s="62"/>
    </row>
    <row r="35" spans="1:11" s="19" customFormat="1" ht="11.25" customHeight="1" x14ac:dyDescent="0.2">
      <c r="A35" s="30" t="s">
        <v>29</v>
      </c>
      <c r="B35" s="27">
        <v>0</v>
      </c>
      <c r="C35" s="21">
        <f t="shared" si="4"/>
        <v>0</v>
      </c>
      <c r="D35" s="28">
        <v>3</v>
      </c>
      <c r="E35" s="21">
        <f t="shared" si="5"/>
        <v>0.11320754716981132</v>
      </c>
      <c r="I35" s="62"/>
      <c r="K35" s="62"/>
    </row>
    <row r="36" spans="1:11" s="19" customFormat="1" ht="11.25" customHeight="1" x14ac:dyDescent="0.2">
      <c r="A36" s="100"/>
      <c r="B36" s="100"/>
      <c r="C36" s="100"/>
      <c r="D36" s="100"/>
      <c r="E36" s="100"/>
      <c r="I36" s="62"/>
      <c r="K36" s="62"/>
    </row>
    <row r="37" spans="1:11" s="23" customFormat="1" ht="11.25" customHeight="1" x14ac:dyDescent="0.2">
      <c r="A37" s="11" t="s">
        <v>30</v>
      </c>
      <c r="B37" s="12">
        <f>SUM(B38:B41)</f>
        <v>777</v>
      </c>
      <c r="C37" s="13">
        <f>SUM(B37)/$B$37*100</f>
        <v>100</v>
      </c>
      <c r="D37" s="12">
        <f>SUM(D38:D41)</f>
        <v>2650</v>
      </c>
      <c r="E37" s="13">
        <f>SUM(D37)/$D$37*100</f>
        <v>100</v>
      </c>
    </row>
    <row r="38" spans="1:11" s="19" customFormat="1" ht="11.25" customHeight="1" x14ac:dyDescent="0.2">
      <c r="A38" s="29" t="s">
        <v>31</v>
      </c>
      <c r="B38" s="16">
        <v>0</v>
      </c>
      <c r="C38" s="17">
        <f>SUM(B38)/$B$37*100</f>
        <v>0</v>
      </c>
      <c r="D38" s="18">
        <v>0</v>
      </c>
      <c r="E38" s="17">
        <f>SUM(D38)/$D$37*100</f>
        <v>0</v>
      </c>
    </row>
    <row r="39" spans="1:11" s="19" customFormat="1" ht="11.25" customHeight="1" x14ac:dyDescent="0.2">
      <c r="A39" s="29" t="s">
        <v>32</v>
      </c>
      <c r="B39" s="16">
        <v>0</v>
      </c>
      <c r="C39" s="17">
        <f>SUM(B39)/$B$37*100</f>
        <v>0</v>
      </c>
      <c r="D39" s="18">
        <v>0</v>
      </c>
      <c r="E39" s="17">
        <f>SUM(D39)/$D$37*100</f>
        <v>0</v>
      </c>
      <c r="I39" s="62"/>
      <c r="K39" s="62"/>
    </row>
    <row r="40" spans="1:11" s="19" customFormat="1" ht="11.25" customHeight="1" x14ac:dyDescent="0.2">
      <c r="A40" s="29" t="s">
        <v>33</v>
      </c>
      <c r="B40" s="16">
        <v>273</v>
      </c>
      <c r="C40" s="17">
        <f>SUM(B40)/$B$37*100</f>
        <v>35.135135135135137</v>
      </c>
      <c r="D40" s="18">
        <v>678</v>
      </c>
      <c r="E40" s="17">
        <f>SUM(D40)/$D$37*100</f>
        <v>25.584905660377359</v>
      </c>
      <c r="I40" s="62"/>
      <c r="K40" s="62"/>
    </row>
    <row r="41" spans="1:11" s="19" customFormat="1" ht="11.25" customHeight="1" x14ac:dyDescent="0.2">
      <c r="A41" s="30" t="s">
        <v>34</v>
      </c>
      <c r="B41" s="27">
        <v>504</v>
      </c>
      <c r="C41" s="21">
        <f>SUM(B41)/$B$37*100</f>
        <v>64.86486486486487</v>
      </c>
      <c r="D41" s="28">
        <v>1972</v>
      </c>
      <c r="E41" s="21">
        <f>SUM(D41)/$D$37*100</f>
        <v>74.415094339622641</v>
      </c>
      <c r="I41" s="62"/>
      <c r="K41" s="62"/>
    </row>
    <row r="42" spans="1:11" s="19" customFormat="1" ht="11.25" customHeight="1" x14ac:dyDescent="0.2">
      <c r="A42" s="100"/>
      <c r="B42" s="100"/>
      <c r="C42" s="100"/>
      <c r="D42" s="100"/>
      <c r="E42" s="100"/>
      <c r="G42" s="32"/>
      <c r="H42" s="32"/>
      <c r="I42" s="64"/>
      <c r="J42" s="32"/>
      <c r="K42" s="64"/>
    </row>
    <row r="43" spans="1:11" s="23" customFormat="1" ht="11.25" customHeight="1" x14ac:dyDescent="0.2">
      <c r="A43" s="24" t="s">
        <v>35</v>
      </c>
      <c r="B43" s="12">
        <f>SUM(B44:B47)</f>
        <v>777</v>
      </c>
      <c r="C43" s="13">
        <f>SUM(B43)/$B$43*100</f>
        <v>100</v>
      </c>
      <c r="D43" s="12">
        <f>SUM(D44:D47)</f>
        <v>2650</v>
      </c>
      <c r="E43" s="13">
        <f>SUM(D43)/$D$43*100</f>
        <v>100</v>
      </c>
      <c r="G43" s="14"/>
      <c r="H43" s="14"/>
      <c r="I43" s="65"/>
      <c r="J43" s="14"/>
      <c r="K43" s="65"/>
    </row>
    <row r="44" spans="1:11" s="19" customFormat="1" ht="11.25" customHeight="1" x14ac:dyDescent="0.2">
      <c r="A44" s="29" t="s">
        <v>36</v>
      </c>
      <c r="B44" s="16">
        <v>0</v>
      </c>
      <c r="C44" s="17">
        <f>SUM(B44)/$B$43*100</f>
        <v>0</v>
      </c>
      <c r="D44" s="16">
        <v>0</v>
      </c>
      <c r="E44" s="17">
        <f>SUM(D44)/$D$43*100</f>
        <v>0</v>
      </c>
      <c r="I44" s="62"/>
      <c r="K44" s="62"/>
    </row>
    <row r="45" spans="1:11" s="19" customFormat="1" ht="11.25" customHeight="1" x14ac:dyDescent="0.2">
      <c r="A45" s="29" t="s">
        <v>37</v>
      </c>
      <c r="B45" s="16">
        <v>362</v>
      </c>
      <c r="C45" s="17">
        <f>SUM(B45)/$B$43*100</f>
        <v>46.589446589446588</v>
      </c>
      <c r="D45" s="18">
        <v>909</v>
      </c>
      <c r="E45" s="17">
        <f>SUM(D45)/$D$43*100</f>
        <v>34.301886792452827</v>
      </c>
      <c r="I45" s="62"/>
      <c r="K45" s="62"/>
    </row>
    <row r="46" spans="1:11" s="19" customFormat="1" ht="11.25" customHeight="1" x14ac:dyDescent="0.2">
      <c r="A46" s="29" t="s">
        <v>38</v>
      </c>
      <c r="B46" s="16">
        <v>280</v>
      </c>
      <c r="C46" s="17">
        <f>SUM(B46)/$B$43*100</f>
        <v>36.036036036036037</v>
      </c>
      <c r="D46" s="18">
        <v>1053</v>
      </c>
      <c r="E46" s="17">
        <f>SUM(D46)/$D$43*100</f>
        <v>39.735849056603776</v>
      </c>
      <c r="I46" s="62"/>
      <c r="K46" s="62"/>
    </row>
    <row r="47" spans="1:11" s="19" customFormat="1" ht="11.25" customHeight="1" x14ac:dyDescent="0.2">
      <c r="A47" s="31" t="s">
        <v>39</v>
      </c>
      <c r="B47" s="27">
        <v>135</v>
      </c>
      <c r="C47" s="21">
        <f>SUM(B47)/$B$43*100</f>
        <v>17.374517374517374</v>
      </c>
      <c r="D47" s="28">
        <v>688</v>
      </c>
      <c r="E47" s="21">
        <f>SUM(D47)/$D$43*100</f>
        <v>25.962264150943398</v>
      </c>
      <c r="I47" s="62"/>
      <c r="K47" s="62"/>
    </row>
    <row r="48" spans="1:11" s="32" customFormat="1" ht="5.25" customHeight="1" x14ac:dyDescent="0.15">
      <c r="A48" s="95"/>
      <c r="B48" s="95"/>
      <c r="C48" s="95"/>
      <c r="D48" s="95"/>
      <c r="E48" s="95"/>
      <c r="I48" s="64"/>
      <c r="K48" s="64"/>
    </row>
    <row r="49" spans="1:11" s="14" customFormat="1" ht="26.25" customHeight="1" x14ac:dyDescent="0.2">
      <c r="A49" s="98" t="s">
        <v>66</v>
      </c>
      <c r="B49" s="98"/>
      <c r="C49" s="98"/>
      <c r="D49" s="98"/>
      <c r="E49" s="98"/>
      <c r="G49" s="98"/>
      <c r="H49" s="98"/>
      <c r="I49" s="98"/>
      <c r="J49" s="98"/>
      <c r="K49" s="98"/>
    </row>
    <row r="50" spans="1:11" s="14" customFormat="1" ht="5.25" customHeight="1" x14ac:dyDescent="0.2">
      <c r="A50" s="97"/>
      <c r="B50" s="97"/>
      <c r="C50" s="97"/>
      <c r="D50" s="97"/>
      <c r="E50" s="97"/>
    </row>
    <row r="51" spans="1:11" s="14" customFormat="1" ht="11.25" customHeight="1" x14ac:dyDescent="0.2">
      <c r="A51" s="97" t="s">
        <v>69</v>
      </c>
      <c r="B51" s="97"/>
      <c r="C51" s="97"/>
      <c r="D51" s="97"/>
      <c r="E51" s="97"/>
    </row>
    <row r="52" spans="1:11" s="14" customFormat="1" ht="11.25" customHeight="1" x14ac:dyDescent="0.2">
      <c r="A52" s="87" t="s">
        <v>67</v>
      </c>
      <c r="B52" s="87"/>
      <c r="C52" s="87"/>
      <c r="D52" s="87"/>
      <c r="E52" s="87"/>
    </row>
  </sheetData>
  <mergeCells count="19">
    <mergeCell ref="G49:K49"/>
    <mergeCell ref="A50:E50"/>
    <mergeCell ref="A51:E51"/>
    <mergeCell ref="A52:E52"/>
    <mergeCell ref="A6:E6"/>
    <mergeCell ref="A11:E11"/>
    <mergeCell ref="A19:E19"/>
    <mergeCell ref="A27:E27"/>
    <mergeCell ref="A36:E36"/>
    <mergeCell ref="A42:E42"/>
    <mergeCell ref="A48:E48"/>
    <mergeCell ref="A49:E49"/>
    <mergeCell ref="B5:C5"/>
    <mergeCell ref="D5:E5"/>
    <mergeCell ref="A1:E1"/>
    <mergeCell ref="A2:E2"/>
    <mergeCell ref="A3:E3"/>
    <mergeCell ref="B4:C4"/>
    <mergeCell ref="D4:E4"/>
  </mergeCells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9"/>
  <dimension ref="A1:K52"/>
  <sheetViews>
    <sheetView workbookViewId="0">
      <selection sqref="A1:E1"/>
    </sheetView>
  </sheetViews>
  <sheetFormatPr defaultRowHeight="12.75" x14ac:dyDescent="0.2"/>
  <cols>
    <col min="1" max="1" width="20.7109375" customWidth="1"/>
    <col min="2" max="5" width="15.7109375" customWidth="1"/>
    <col min="7" max="7" width="29.42578125" customWidth="1"/>
  </cols>
  <sheetData>
    <row r="1" spans="1:11" s="1" customFormat="1" x14ac:dyDescent="0.2">
      <c r="A1" s="88"/>
      <c r="B1" s="88"/>
      <c r="C1" s="88"/>
      <c r="D1" s="88"/>
      <c r="E1" s="88"/>
    </row>
    <row r="2" spans="1:11" s="2" customFormat="1" ht="41.25" customHeight="1" x14ac:dyDescent="0.2">
      <c r="A2" s="89" t="s">
        <v>61</v>
      </c>
      <c r="B2" s="89"/>
      <c r="C2" s="89"/>
      <c r="D2" s="89"/>
      <c r="E2" s="89"/>
    </row>
    <row r="3" spans="1:11" s="3" customFormat="1" ht="15" customHeight="1" x14ac:dyDescent="0.25">
      <c r="A3" s="90"/>
      <c r="B3" s="90"/>
      <c r="C3" s="90"/>
      <c r="D3" s="90"/>
      <c r="E3" s="90"/>
    </row>
    <row r="4" spans="1:11" s="4" customFormat="1" ht="12" customHeight="1" x14ac:dyDescent="0.2">
      <c r="A4" s="5"/>
      <c r="B4" s="91" t="s">
        <v>1</v>
      </c>
      <c r="C4" s="92"/>
      <c r="D4" s="91" t="s">
        <v>2</v>
      </c>
      <c r="E4" s="92"/>
    </row>
    <row r="5" spans="1:11" s="4" customFormat="1" ht="13.5" customHeight="1" x14ac:dyDescent="0.2">
      <c r="A5" s="6"/>
      <c r="B5" s="93"/>
      <c r="C5" s="94"/>
      <c r="D5" s="93"/>
      <c r="E5" s="94"/>
    </row>
    <row r="6" spans="1:11" s="4" customFormat="1" ht="13.5" customHeight="1" x14ac:dyDescent="0.2">
      <c r="A6" s="94"/>
      <c r="B6" s="94"/>
      <c r="C6" s="94"/>
      <c r="D6" s="94"/>
      <c r="E6" s="94"/>
    </row>
    <row r="7" spans="1:11" s="7" customFormat="1" ht="12" customHeight="1" x14ac:dyDescent="0.2">
      <c r="A7" s="8"/>
      <c r="B7" s="9" t="s">
        <v>3</v>
      </c>
      <c r="C7" s="9" t="s">
        <v>4</v>
      </c>
      <c r="D7" s="9" t="s">
        <v>3</v>
      </c>
      <c r="E7" s="9" t="s">
        <v>4</v>
      </c>
    </row>
    <row r="8" spans="1:11" s="10" customFormat="1" ht="12" customHeight="1" x14ac:dyDescent="0.2">
      <c r="A8" s="11" t="s">
        <v>5</v>
      </c>
      <c r="B8" s="12">
        <f>SUM(B9:B10)</f>
        <v>730</v>
      </c>
      <c r="C8" s="13">
        <f>SUM(B8)/$B$8*100</f>
        <v>100</v>
      </c>
      <c r="D8" s="12">
        <f>SUM(D9:D10)</f>
        <v>2473</v>
      </c>
      <c r="E8" s="13">
        <f>SUM(D8)/$D$8*100</f>
        <v>100</v>
      </c>
    </row>
    <row r="9" spans="1:11" s="14" customFormat="1" ht="11.25" customHeight="1" x14ac:dyDescent="0.2">
      <c r="A9" s="15" t="s">
        <v>6</v>
      </c>
      <c r="B9" s="16">
        <v>506</v>
      </c>
      <c r="C9" s="17">
        <f>SUM(B9)/$B$8*100</f>
        <v>69.31506849315069</v>
      </c>
      <c r="D9" s="18">
        <v>1375</v>
      </c>
      <c r="E9" s="17">
        <f>SUM(D9)/$D$8*100</f>
        <v>55.600485240598459</v>
      </c>
    </row>
    <row r="10" spans="1:11" s="14" customFormat="1" ht="11.25" customHeight="1" x14ac:dyDescent="0.2">
      <c r="A10" s="19" t="s">
        <v>7</v>
      </c>
      <c r="B10" s="20">
        <v>224</v>
      </c>
      <c r="C10" s="21">
        <f>SUM(B10)/$B$8*100</f>
        <v>30.684931506849317</v>
      </c>
      <c r="D10" s="22">
        <v>1098</v>
      </c>
      <c r="E10" s="21">
        <f>SUM(D10)/$D$8*100</f>
        <v>44.399514759401541</v>
      </c>
    </row>
    <row r="11" spans="1:11" s="14" customFormat="1" ht="11.25" customHeight="1" x14ac:dyDescent="0.2">
      <c r="A11" s="99"/>
      <c r="B11" s="99"/>
      <c r="C11" s="99"/>
      <c r="D11" s="99"/>
      <c r="E11" s="99"/>
    </row>
    <row r="12" spans="1:11" s="23" customFormat="1" ht="11.25" customHeight="1" x14ac:dyDescent="0.2">
      <c r="A12" s="24" t="s">
        <v>8</v>
      </c>
      <c r="B12" s="12">
        <f>SUM(B13:B18)</f>
        <v>730</v>
      </c>
      <c r="C12" s="13">
        <f t="shared" ref="C12:C18" si="0">SUM(B12)/$B$12*100</f>
        <v>100</v>
      </c>
      <c r="D12" s="12">
        <f>SUM(D13:D18)</f>
        <v>2473</v>
      </c>
      <c r="E12" s="13">
        <f t="shared" ref="E12:E18" si="1">SUM(D12)/$D$12*100</f>
        <v>100</v>
      </c>
    </row>
    <row r="13" spans="1:11" s="19" customFormat="1" ht="11.25" customHeight="1" x14ac:dyDescent="0.2">
      <c r="A13" s="25" t="s">
        <v>9</v>
      </c>
      <c r="B13" s="16">
        <v>127</v>
      </c>
      <c r="C13" s="17">
        <f t="shared" si="0"/>
        <v>17.397260273972602</v>
      </c>
      <c r="D13" s="18">
        <v>1428</v>
      </c>
      <c r="E13" s="17">
        <f t="shared" si="1"/>
        <v>57.743631217145165</v>
      </c>
    </row>
    <row r="14" spans="1:11" s="19" customFormat="1" ht="11.25" customHeight="1" x14ac:dyDescent="0.2">
      <c r="A14" s="25" t="s">
        <v>10</v>
      </c>
      <c r="B14" s="16">
        <v>355</v>
      </c>
      <c r="C14" s="17">
        <f t="shared" si="0"/>
        <v>48.630136986301373</v>
      </c>
      <c r="D14" s="18">
        <v>632</v>
      </c>
      <c r="E14" s="17">
        <f t="shared" si="1"/>
        <v>25.556004852405984</v>
      </c>
      <c r="I14" s="62"/>
      <c r="K14" s="62"/>
    </row>
    <row r="15" spans="1:11" s="19" customFormat="1" ht="11.25" customHeight="1" x14ac:dyDescent="0.2">
      <c r="A15" s="25" t="s">
        <v>11</v>
      </c>
      <c r="B15" s="16">
        <v>206</v>
      </c>
      <c r="C15" s="17">
        <f t="shared" si="0"/>
        <v>28.219178082191782</v>
      </c>
      <c r="D15" s="18">
        <v>354</v>
      </c>
      <c r="E15" s="17">
        <f t="shared" si="1"/>
        <v>14.314597654670441</v>
      </c>
      <c r="I15" s="62"/>
      <c r="K15" s="62"/>
    </row>
    <row r="16" spans="1:11" s="19" customFormat="1" ht="11.25" customHeight="1" x14ac:dyDescent="0.2">
      <c r="A16" s="25" t="s">
        <v>12</v>
      </c>
      <c r="B16" s="16">
        <v>36</v>
      </c>
      <c r="C16" s="17">
        <f t="shared" si="0"/>
        <v>4.9315068493150687</v>
      </c>
      <c r="D16" s="18">
        <v>51</v>
      </c>
      <c r="E16" s="17">
        <f t="shared" si="1"/>
        <v>2.06227254346947</v>
      </c>
      <c r="I16" s="62"/>
      <c r="K16" s="62"/>
    </row>
    <row r="17" spans="1:11" s="19" customFormat="1" ht="11.25" customHeight="1" x14ac:dyDescent="0.2">
      <c r="A17" s="25" t="s">
        <v>13</v>
      </c>
      <c r="B17" s="16">
        <v>6</v>
      </c>
      <c r="C17" s="17">
        <f t="shared" si="0"/>
        <v>0.82191780821917804</v>
      </c>
      <c r="D17" s="18">
        <v>8</v>
      </c>
      <c r="E17" s="17">
        <f t="shared" si="1"/>
        <v>0.32349373230893652</v>
      </c>
      <c r="I17" s="62"/>
      <c r="K17" s="62"/>
    </row>
    <row r="18" spans="1:11" s="19" customFormat="1" ht="11.25" customHeight="1" x14ac:dyDescent="0.2">
      <c r="A18" s="26" t="s">
        <v>14</v>
      </c>
      <c r="B18" s="27">
        <v>0</v>
      </c>
      <c r="C18" s="21">
        <f t="shared" si="0"/>
        <v>0</v>
      </c>
      <c r="D18" s="28">
        <v>0</v>
      </c>
      <c r="E18" s="21">
        <f t="shared" si="1"/>
        <v>0</v>
      </c>
      <c r="I18" s="62"/>
      <c r="K18" s="62"/>
    </row>
    <row r="19" spans="1:11" s="19" customFormat="1" ht="11.25" customHeight="1" x14ac:dyDescent="0.2">
      <c r="A19" s="100"/>
      <c r="B19" s="100"/>
      <c r="C19" s="100"/>
      <c r="D19" s="100"/>
      <c r="E19" s="100"/>
      <c r="I19" s="62"/>
      <c r="K19" s="62"/>
    </row>
    <row r="20" spans="1:11" s="23" customFormat="1" ht="11.25" customHeight="1" x14ac:dyDescent="0.2">
      <c r="A20" s="24" t="s">
        <v>15</v>
      </c>
      <c r="B20" s="12">
        <f>SUM(B21:B26)</f>
        <v>730</v>
      </c>
      <c r="C20" s="13">
        <f t="shared" ref="C20:C26" si="2">SUM(B20)/$B$20*100</f>
        <v>100</v>
      </c>
      <c r="D20" s="12">
        <f>SUM(D21:D26)</f>
        <v>2473</v>
      </c>
      <c r="E20" s="13">
        <f t="shared" ref="E20:E26" si="3">SUM(D20)/$D$20*100</f>
        <v>100</v>
      </c>
    </row>
    <row r="21" spans="1:11" s="19" customFormat="1" ht="11.25" customHeight="1" x14ac:dyDescent="0.2">
      <c r="A21" s="29" t="s">
        <v>16</v>
      </c>
      <c r="B21" s="16">
        <v>257</v>
      </c>
      <c r="C21" s="17">
        <f t="shared" si="2"/>
        <v>35.205479452054796</v>
      </c>
      <c r="D21" s="18">
        <v>1602</v>
      </c>
      <c r="E21" s="17">
        <f t="shared" si="3"/>
        <v>64.779619894864538</v>
      </c>
    </row>
    <row r="22" spans="1:11" s="19" customFormat="1" ht="11.25" customHeight="1" x14ac:dyDescent="0.2">
      <c r="A22" s="29" t="s">
        <v>17</v>
      </c>
      <c r="B22" s="16">
        <v>390</v>
      </c>
      <c r="C22" s="17">
        <f t="shared" si="2"/>
        <v>53.424657534246577</v>
      </c>
      <c r="D22" s="18">
        <v>771</v>
      </c>
      <c r="E22" s="17">
        <f t="shared" si="3"/>
        <v>31.176708451273754</v>
      </c>
      <c r="I22" s="62"/>
      <c r="K22" s="62"/>
    </row>
    <row r="23" spans="1:11" s="19" customFormat="1" ht="11.25" customHeight="1" x14ac:dyDescent="0.2">
      <c r="A23" s="29" t="s">
        <v>18</v>
      </c>
      <c r="B23" s="16">
        <v>42</v>
      </c>
      <c r="C23" s="17">
        <f t="shared" si="2"/>
        <v>5.7534246575342465</v>
      </c>
      <c r="D23" s="18">
        <v>54</v>
      </c>
      <c r="E23" s="17">
        <f t="shared" si="3"/>
        <v>2.1835826930853215</v>
      </c>
      <c r="I23" s="62"/>
      <c r="K23" s="62"/>
    </row>
    <row r="24" spans="1:11" s="19" customFormat="1" ht="11.25" customHeight="1" x14ac:dyDescent="0.2">
      <c r="A24" s="29" t="s">
        <v>19</v>
      </c>
      <c r="B24" s="16">
        <v>20</v>
      </c>
      <c r="C24" s="17">
        <f t="shared" si="2"/>
        <v>2.7397260273972601</v>
      </c>
      <c r="D24" s="18">
        <v>24</v>
      </c>
      <c r="E24" s="17">
        <f t="shared" si="3"/>
        <v>0.97048119692680956</v>
      </c>
      <c r="I24" s="62"/>
      <c r="K24" s="62"/>
    </row>
    <row r="25" spans="1:11" s="19" customFormat="1" ht="11.25" customHeight="1" x14ac:dyDescent="0.2">
      <c r="A25" s="29" t="s">
        <v>20</v>
      </c>
      <c r="B25" s="16">
        <v>17</v>
      </c>
      <c r="C25" s="17">
        <f t="shared" si="2"/>
        <v>2.3287671232876712</v>
      </c>
      <c r="D25" s="18">
        <v>18</v>
      </c>
      <c r="E25" s="17">
        <f t="shared" si="3"/>
        <v>0.7278608976951072</v>
      </c>
      <c r="I25" s="62"/>
      <c r="K25" s="62"/>
    </row>
    <row r="26" spans="1:11" s="19" customFormat="1" ht="11.25" customHeight="1" x14ac:dyDescent="0.2">
      <c r="A26" s="30" t="s">
        <v>21</v>
      </c>
      <c r="B26" s="27">
        <v>4</v>
      </c>
      <c r="C26" s="21">
        <f t="shared" si="2"/>
        <v>0.54794520547945202</v>
      </c>
      <c r="D26" s="28">
        <v>4</v>
      </c>
      <c r="E26" s="21">
        <f t="shared" si="3"/>
        <v>0.16174686615446826</v>
      </c>
      <c r="I26" s="62"/>
      <c r="K26" s="62"/>
    </row>
    <row r="27" spans="1:11" s="19" customFormat="1" ht="11.25" customHeight="1" x14ac:dyDescent="0.2">
      <c r="A27" s="100"/>
      <c r="B27" s="100"/>
      <c r="C27" s="100"/>
      <c r="D27" s="100"/>
      <c r="E27" s="100"/>
      <c r="I27" s="62"/>
      <c r="K27" s="62"/>
    </row>
    <row r="28" spans="1:11" s="23" customFormat="1" ht="11.25" customHeight="1" x14ac:dyDescent="0.2">
      <c r="A28" s="24" t="s">
        <v>22</v>
      </c>
      <c r="B28" s="12">
        <f>SUM(B29:B35)</f>
        <v>730</v>
      </c>
      <c r="C28" s="13">
        <f t="shared" ref="C28:C35" si="4">SUM(B28)/$B$28*100</f>
        <v>100</v>
      </c>
      <c r="D28" s="12">
        <f>SUM(D29:D35)</f>
        <v>2473</v>
      </c>
      <c r="E28" s="13">
        <f t="shared" ref="E28:E35" si="5">SUM(D28)/$D$28*100</f>
        <v>100</v>
      </c>
      <c r="I28" s="63"/>
      <c r="K28" s="63"/>
    </row>
    <row r="29" spans="1:11" s="19" customFormat="1" ht="11.25" customHeight="1" x14ac:dyDescent="0.2">
      <c r="A29" s="29" t="s">
        <v>23</v>
      </c>
      <c r="B29" s="16">
        <v>404</v>
      </c>
      <c r="C29" s="17">
        <f t="shared" si="4"/>
        <v>55.342465753424655</v>
      </c>
      <c r="D29" s="18">
        <v>1271</v>
      </c>
      <c r="E29" s="17">
        <f t="shared" si="5"/>
        <v>51.395066720582292</v>
      </c>
      <c r="I29" s="62"/>
      <c r="K29" s="62"/>
    </row>
    <row r="30" spans="1:11" s="19" customFormat="1" ht="11.25" customHeight="1" x14ac:dyDescent="0.2">
      <c r="A30" s="29" t="s">
        <v>62</v>
      </c>
      <c r="B30" s="16">
        <v>174</v>
      </c>
      <c r="C30" s="17">
        <f t="shared" si="4"/>
        <v>23.835616438356162</v>
      </c>
      <c r="D30" s="18">
        <v>589</v>
      </c>
      <c r="E30" s="17">
        <f t="shared" si="5"/>
        <v>23.817226041245451</v>
      </c>
      <c r="I30" s="62"/>
      <c r="K30" s="62"/>
    </row>
    <row r="31" spans="1:11" s="19" customFormat="1" ht="11.25" customHeight="1" x14ac:dyDescent="0.2">
      <c r="A31" s="29" t="s">
        <v>25</v>
      </c>
      <c r="B31" s="16">
        <v>73</v>
      </c>
      <c r="C31" s="17">
        <f t="shared" si="4"/>
        <v>10</v>
      </c>
      <c r="D31" s="18">
        <v>318</v>
      </c>
      <c r="E31" s="17">
        <f t="shared" si="5"/>
        <v>12.858875859280229</v>
      </c>
      <c r="I31" s="62"/>
      <c r="K31" s="62"/>
    </row>
    <row r="32" spans="1:11" s="19" customFormat="1" ht="11.25" customHeight="1" x14ac:dyDescent="0.2">
      <c r="A32" s="29" t="s">
        <v>26</v>
      </c>
      <c r="B32" s="16">
        <v>25</v>
      </c>
      <c r="C32" s="17">
        <f t="shared" si="4"/>
        <v>3.4246575342465753</v>
      </c>
      <c r="D32" s="18">
        <v>105</v>
      </c>
      <c r="E32" s="17">
        <f t="shared" si="5"/>
        <v>4.2458552365547915</v>
      </c>
      <c r="I32" s="62"/>
      <c r="K32" s="62"/>
    </row>
    <row r="33" spans="1:11" s="19" customFormat="1" ht="11.25" customHeight="1" x14ac:dyDescent="0.2">
      <c r="A33" s="29" t="s">
        <v>27</v>
      </c>
      <c r="B33" s="16">
        <v>32</v>
      </c>
      <c r="C33" s="17">
        <f t="shared" si="4"/>
        <v>4.3835616438356162</v>
      </c>
      <c r="D33" s="18">
        <v>96</v>
      </c>
      <c r="E33" s="17">
        <f t="shared" si="5"/>
        <v>3.8819247877072383</v>
      </c>
      <c r="I33" s="62"/>
      <c r="K33" s="62"/>
    </row>
    <row r="34" spans="1:11" s="19" customFormat="1" ht="11.25" customHeight="1" x14ac:dyDescent="0.2">
      <c r="A34" s="29" t="s">
        <v>28</v>
      </c>
      <c r="B34" s="16">
        <v>22</v>
      </c>
      <c r="C34" s="17">
        <f t="shared" si="4"/>
        <v>3.0136986301369864</v>
      </c>
      <c r="D34" s="18">
        <v>94</v>
      </c>
      <c r="E34" s="17">
        <f t="shared" si="5"/>
        <v>3.8010513546300042</v>
      </c>
      <c r="I34" s="62"/>
      <c r="K34" s="62"/>
    </row>
    <row r="35" spans="1:11" s="19" customFormat="1" ht="11.25" customHeight="1" x14ac:dyDescent="0.2">
      <c r="A35" s="30" t="s">
        <v>29</v>
      </c>
      <c r="B35" s="27">
        <v>0</v>
      </c>
      <c r="C35" s="21">
        <f t="shared" si="4"/>
        <v>0</v>
      </c>
      <c r="D35" s="28">
        <v>0</v>
      </c>
      <c r="E35" s="21">
        <f t="shared" si="5"/>
        <v>0</v>
      </c>
      <c r="I35" s="62"/>
      <c r="K35" s="62"/>
    </row>
    <row r="36" spans="1:11" s="19" customFormat="1" ht="11.25" customHeight="1" x14ac:dyDescent="0.2">
      <c r="A36" s="100"/>
      <c r="B36" s="100"/>
      <c r="C36" s="100"/>
      <c r="D36" s="100"/>
      <c r="E36" s="100"/>
      <c r="I36" s="62"/>
      <c r="K36" s="62"/>
    </row>
    <row r="37" spans="1:11" s="23" customFormat="1" ht="11.25" customHeight="1" x14ac:dyDescent="0.2">
      <c r="A37" s="11" t="s">
        <v>30</v>
      </c>
      <c r="B37" s="12">
        <f>SUM(B38:B41)</f>
        <v>730</v>
      </c>
      <c r="C37" s="13">
        <f>SUM(B37)/$B$37*100</f>
        <v>100</v>
      </c>
      <c r="D37" s="12">
        <f>SUM(D38:D41)</f>
        <v>2473</v>
      </c>
      <c r="E37" s="13">
        <f>SUM(D37)/$D$37*100</f>
        <v>100</v>
      </c>
    </row>
    <row r="38" spans="1:11" s="19" customFormat="1" ht="11.25" customHeight="1" x14ac:dyDescent="0.2">
      <c r="A38" s="29" t="s">
        <v>31</v>
      </c>
      <c r="B38" s="16">
        <v>0</v>
      </c>
      <c r="C38" s="17">
        <f>SUM(B38)/$B$37*100</f>
        <v>0</v>
      </c>
      <c r="D38" s="18">
        <v>0</v>
      </c>
      <c r="E38" s="17">
        <f>SUM(D38)/$D$37*100</f>
        <v>0</v>
      </c>
    </row>
    <row r="39" spans="1:11" s="19" customFormat="1" ht="11.25" customHeight="1" x14ac:dyDescent="0.2">
      <c r="A39" s="29" t="s">
        <v>32</v>
      </c>
      <c r="B39" s="16">
        <v>0</v>
      </c>
      <c r="C39" s="17">
        <f>SUM(B39)/$B$37*100</f>
        <v>0</v>
      </c>
      <c r="D39" s="18">
        <v>0</v>
      </c>
      <c r="E39" s="17">
        <f>SUM(D39)/$D$37*100</f>
        <v>0</v>
      </c>
      <c r="I39" s="62"/>
      <c r="K39" s="62"/>
    </row>
    <row r="40" spans="1:11" s="19" customFormat="1" ht="11.25" customHeight="1" x14ac:dyDescent="0.2">
      <c r="A40" s="29" t="s">
        <v>33</v>
      </c>
      <c r="B40" s="16">
        <v>240</v>
      </c>
      <c r="C40" s="17">
        <f>SUM(B40)/$B$37*100</f>
        <v>32.87671232876712</v>
      </c>
      <c r="D40" s="18">
        <v>576</v>
      </c>
      <c r="E40" s="17">
        <f>SUM(D40)/$D$37*100</f>
        <v>23.29154872624343</v>
      </c>
      <c r="I40" s="62"/>
      <c r="K40" s="62"/>
    </row>
    <row r="41" spans="1:11" s="19" customFormat="1" ht="11.25" customHeight="1" x14ac:dyDescent="0.2">
      <c r="A41" s="30" t="s">
        <v>34</v>
      </c>
      <c r="B41" s="27">
        <v>490</v>
      </c>
      <c r="C41" s="21">
        <f>SUM(B41)/$B$37*100</f>
        <v>67.123287671232873</v>
      </c>
      <c r="D41" s="28">
        <v>1897</v>
      </c>
      <c r="E41" s="21">
        <f>SUM(D41)/$D$37*100</f>
        <v>76.708451273756566</v>
      </c>
      <c r="I41" s="62"/>
      <c r="K41" s="62"/>
    </row>
    <row r="42" spans="1:11" s="19" customFormat="1" ht="11.25" customHeight="1" x14ac:dyDescent="0.2">
      <c r="A42" s="100"/>
      <c r="B42" s="100"/>
      <c r="C42" s="100"/>
      <c r="D42" s="100"/>
      <c r="E42" s="100"/>
      <c r="G42" s="32"/>
      <c r="H42" s="32"/>
      <c r="I42" s="64"/>
      <c r="J42" s="32"/>
      <c r="K42" s="64"/>
    </row>
    <row r="43" spans="1:11" s="23" customFormat="1" ht="11.25" customHeight="1" x14ac:dyDescent="0.2">
      <c r="A43" s="24" t="s">
        <v>35</v>
      </c>
      <c r="B43" s="12">
        <f>SUM(B44:B47)</f>
        <v>730</v>
      </c>
      <c r="C43" s="13">
        <f>SUM(B43)/$B$43*100</f>
        <v>100</v>
      </c>
      <c r="D43" s="12">
        <f>SUM(D44:D47)</f>
        <v>2473</v>
      </c>
      <c r="E43" s="13">
        <f>SUM(D43)/$D$43*100</f>
        <v>100</v>
      </c>
      <c r="G43" s="14"/>
      <c r="H43" s="14"/>
      <c r="I43" s="65"/>
      <c r="J43" s="14"/>
      <c r="K43" s="65"/>
    </row>
    <row r="44" spans="1:11" s="19" customFormat="1" ht="11.25" customHeight="1" x14ac:dyDescent="0.2">
      <c r="A44" s="29" t="s">
        <v>36</v>
      </c>
      <c r="B44" s="16">
        <v>0</v>
      </c>
      <c r="C44" s="17">
        <f>SUM(B44)/$B$43*100</f>
        <v>0</v>
      </c>
      <c r="D44" s="16">
        <v>0</v>
      </c>
      <c r="E44" s="17">
        <f>SUM(D44)/$D$43*100</f>
        <v>0</v>
      </c>
    </row>
    <row r="45" spans="1:11" s="19" customFormat="1" ht="11.25" customHeight="1" x14ac:dyDescent="0.2">
      <c r="A45" s="29" t="s">
        <v>37</v>
      </c>
      <c r="B45" s="16">
        <v>369</v>
      </c>
      <c r="C45" s="17">
        <f>SUM(B45)/$B$43*100</f>
        <v>50.547945205479451</v>
      </c>
      <c r="D45" s="18">
        <v>933</v>
      </c>
      <c r="E45" s="17">
        <f>SUM(D45)/$D$43*100</f>
        <v>37.727456530529722</v>
      </c>
    </row>
    <row r="46" spans="1:11" s="19" customFormat="1" ht="11.25" customHeight="1" x14ac:dyDescent="0.2">
      <c r="A46" s="29" t="s">
        <v>38</v>
      </c>
      <c r="B46" s="16">
        <v>235</v>
      </c>
      <c r="C46" s="17">
        <f>SUM(B46)/$B$43*100</f>
        <v>32.19178082191781</v>
      </c>
      <c r="D46" s="18">
        <v>895</v>
      </c>
      <c r="E46" s="17">
        <f>SUM(D46)/$D$43*100</f>
        <v>36.190861302062274</v>
      </c>
    </row>
    <row r="47" spans="1:11" s="19" customFormat="1" ht="11.25" customHeight="1" x14ac:dyDescent="0.2">
      <c r="A47" s="31" t="s">
        <v>39</v>
      </c>
      <c r="B47" s="27">
        <v>126</v>
      </c>
      <c r="C47" s="21">
        <f>SUM(B47)/$B$43*100</f>
        <v>17.260273972602739</v>
      </c>
      <c r="D47" s="28">
        <v>645</v>
      </c>
      <c r="E47" s="21">
        <f>SUM(D47)/$D$43*100</f>
        <v>26.081682167408005</v>
      </c>
    </row>
    <row r="48" spans="1:11" s="32" customFormat="1" ht="5.25" customHeight="1" x14ac:dyDescent="0.15">
      <c r="A48" s="95"/>
      <c r="B48" s="95"/>
      <c r="C48" s="95"/>
      <c r="D48" s="95"/>
      <c r="E48" s="95"/>
    </row>
    <row r="49" spans="1:11" s="14" customFormat="1" ht="26.25" customHeight="1" x14ac:dyDescent="0.2">
      <c r="A49" s="98" t="s">
        <v>66</v>
      </c>
      <c r="B49" s="98"/>
      <c r="C49" s="98"/>
      <c r="D49" s="98"/>
      <c r="E49" s="98"/>
      <c r="G49" s="98"/>
      <c r="H49" s="98"/>
      <c r="I49" s="98"/>
      <c r="J49" s="98"/>
      <c r="K49" s="98"/>
    </row>
    <row r="50" spans="1:11" s="14" customFormat="1" ht="5.25" customHeight="1" x14ac:dyDescent="0.2">
      <c r="A50" s="97"/>
      <c r="B50" s="97"/>
      <c r="C50" s="97"/>
      <c r="D50" s="97"/>
      <c r="E50" s="97"/>
    </row>
    <row r="51" spans="1:11" s="14" customFormat="1" ht="11.25" customHeight="1" x14ac:dyDescent="0.2">
      <c r="A51" s="97" t="s">
        <v>64</v>
      </c>
      <c r="B51" s="97"/>
      <c r="C51" s="97"/>
      <c r="D51" s="97"/>
      <c r="E51" s="97"/>
    </row>
    <row r="52" spans="1:11" s="14" customFormat="1" ht="11.25" customHeight="1" x14ac:dyDescent="0.2">
      <c r="A52" s="87" t="s">
        <v>67</v>
      </c>
      <c r="B52" s="87"/>
      <c r="C52" s="87"/>
      <c r="D52" s="87"/>
      <c r="E52" s="87"/>
    </row>
  </sheetData>
  <mergeCells count="19">
    <mergeCell ref="A50:E50"/>
    <mergeCell ref="A51:E51"/>
    <mergeCell ref="A52:E52"/>
    <mergeCell ref="A6:E6"/>
    <mergeCell ref="A11:E11"/>
    <mergeCell ref="A19:E19"/>
    <mergeCell ref="A27:E27"/>
    <mergeCell ref="A36:E36"/>
    <mergeCell ref="G49:K49"/>
    <mergeCell ref="A42:E42"/>
    <mergeCell ref="A1:E1"/>
    <mergeCell ref="A2:E2"/>
    <mergeCell ref="A3:E3"/>
    <mergeCell ref="B4:C4"/>
    <mergeCell ref="D4:E4"/>
    <mergeCell ref="B5:C5"/>
    <mergeCell ref="D5:E5"/>
    <mergeCell ref="A48:E48"/>
    <mergeCell ref="A49:E49"/>
  </mergeCells>
  <pageMargins left="0.75" right="0.75" top="1" bottom="1" header="0.5" footer="0.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0"/>
  <dimension ref="A1:K52"/>
  <sheetViews>
    <sheetView workbookViewId="0">
      <selection sqref="A1:E1"/>
    </sheetView>
  </sheetViews>
  <sheetFormatPr defaultRowHeight="12.75" x14ac:dyDescent="0.2"/>
  <cols>
    <col min="1" max="1" width="20.7109375" customWidth="1"/>
    <col min="2" max="5" width="15.7109375" customWidth="1"/>
  </cols>
  <sheetData>
    <row r="1" spans="1:11" s="1" customFormat="1" x14ac:dyDescent="0.2">
      <c r="A1" s="88"/>
      <c r="B1" s="88"/>
      <c r="C1" s="88"/>
      <c r="D1" s="88"/>
      <c r="E1" s="88"/>
    </row>
    <row r="2" spans="1:11" s="2" customFormat="1" ht="41.25" customHeight="1" x14ac:dyDescent="0.2">
      <c r="A2" s="89" t="s">
        <v>65</v>
      </c>
      <c r="B2" s="89"/>
      <c r="C2" s="89"/>
      <c r="D2" s="89"/>
      <c r="E2" s="89"/>
    </row>
    <row r="3" spans="1:11" s="3" customFormat="1" ht="15" customHeight="1" x14ac:dyDescent="0.25">
      <c r="A3" s="90"/>
      <c r="B3" s="90"/>
      <c r="C3" s="90"/>
      <c r="D3" s="90"/>
      <c r="E3" s="90"/>
    </row>
    <row r="4" spans="1:11" s="4" customFormat="1" ht="12" customHeight="1" x14ac:dyDescent="0.2">
      <c r="A4" s="5"/>
      <c r="B4" s="91" t="s">
        <v>1</v>
      </c>
      <c r="C4" s="92"/>
      <c r="D4" s="91" t="s">
        <v>2</v>
      </c>
      <c r="E4" s="92"/>
    </row>
    <row r="5" spans="1:11" s="4" customFormat="1" ht="13.5" customHeight="1" x14ac:dyDescent="0.2">
      <c r="A5" s="6"/>
      <c r="B5" s="93"/>
      <c r="C5" s="94"/>
      <c r="D5" s="93"/>
      <c r="E5" s="94"/>
    </row>
    <row r="6" spans="1:11" s="4" customFormat="1" ht="13.5" customHeight="1" x14ac:dyDescent="0.2">
      <c r="A6" s="94"/>
      <c r="B6" s="94"/>
      <c r="C6" s="94"/>
      <c r="D6" s="94"/>
      <c r="E6" s="94"/>
    </row>
    <row r="7" spans="1:11" s="7" customFormat="1" ht="12" customHeight="1" x14ac:dyDescent="0.2">
      <c r="A7" s="8"/>
      <c r="B7" s="9" t="s">
        <v>3</v>
      </c>
      <c r="C7" s="9" t="s">
        <v>4</v>
      </c>
      <c r="D7" s="9" t="s">
        <v>3</v>
      </c>
      <c r="E7" s="9" t="s">
        <v>4</v>
      </c>
    </row>
    <row r="8" spans="1:11" s="10" customFormat="1" ht="12" customHeight="1" x14ac:dyDescent="0.2">
      <c r="A8" s="11" t="s">
        <v>5</v>
      </c>
      <c r="B8" s="12">
        <f>SUM(B9:B10)</f>
        <v>703</v>
      </c>
      <c r="C8" s="13">
        <f>SUM(B8)/$B$8*100</f>
        <v>100</v>
      </c>
      <c r="D8" s="12">
        <f>SUM(D9:D10)</f>
        <v>2422</v>
      </c>
      <c r="E8" s="13">
        <f>SUM(D8)/$D$8*100</f>
        <v>100</v>
      </c>
    </row>
    <row r="9" spans="1:11" s="14" customFormat="1" ht="11.25" customHeight="1" x14ac:dyDescent="0.2">
      <c r="A9" s="15" t="s">
        <v>6</v>
      </c>
      <c r="B9" s="16">
        <v>493</v>
      </c>
      <c r="C9" s="17">
        <f>SUM(B9)/$B$8*100</f>
        <v>70.128022759601706</v>
      </c>
      <c r="D9" s="18">
        <v>1333</v>
      </c>
      <c r="E9" s="17">
        <f>SUM(D9)/$D$8*100</f>
        <v>55.037159372419488</v>
      </c>
    </row>
    <row r="10" spans="1:11" s="14" customFormat="1" ht="11.25" customHeight="1" x14ac:dyDescent="0.2">
      <c r="A10" s="19" t="s">
        <v>7</v>
      </c>
      <c r="B10" s="20">
        <v>210</v>
      </c>
      <c r="C10" s="21">
        <f>SUM(B10)/$B$8*100</f>
        <v>29.871977240398294</v>
      </c>
      <c r="D10" s="22">
        <v>1089</v>
      </c>
      <c r="E10" s="21">
        <f>SUM(D10)/$D$8*100</f>
        <v>44.962840627580512</v>
      </c>
    </row>
    <row r="11" spans="1:11" s="14" customFormat="1" ht="11.25" customHeight="1" x14ac:dyDescent="0.2">
      <c r="A11" s="99"/>
      <c r="B11" s="99"/>
      <c r="C11" s="99"/>
      <c r="D11" s="99"/>
      <c r="E11" s="99"/>
    </row>
    <row r="12" spans="1:11" s="23" customFormat="1" ht="11.25" customHeight="1" x14ac:dyDescent="0.2">
      <c r="A12" s="24" t="s">
        <v>8</v>
      </c>
      <c r="B12" s="12">
        <f>SUM(B13:B18)</f>
        <v>703</v>
      </c>
      <c r="C12" s="13">
        <f t="shared" ref="C12:C18" si="0">SUM(B12)/$B$12*100</f>
        <v>100</v>
      </c>
      <c r="D12" s="12">
        <f>SUM(D13:D18)</f>
        <v>2422</v>
      </c>
      <c r="E12" s="13">
        <f t="shared" ref="E12:E18" si="1">SUM(D12)/$D$12*100</f>
        <v>100</v>
      </c>
    </row>
    <row r="13" spans="1:11" s="19" customFormat="1" ht="11.25" customHeight="1" x14ac:dyDescent="0.2">
      <c r="A13" s="25" t="s">
        <v>9</v>
      </c>
      <c r="B13" s="16">
        <v>136</v>
      </c>
      <c r="C13" s="17">
        <f t="shared" si="0"/>
        <v>19.345661450924609</v>
      </c>
      <c r="D13" s="18">
        <v>1425</v>
      </c>
      <c r="E13" s="17">
        <f t="shared" si="1"/>
        <v>58.835672997522707</v>
      </c>
    </row>
    <row r="14" spans="1:11" s="19" customFormat="1" ht="11.25" customHeight="1" x14ac:dyDescent="0.2">
      <c r="A14" s="25" t="s">
        <v>10</v>
      </c>
      <c r="B14" s="16">
        <v>323</v>
      </c>
      <c r="C14" s="17">
        <f t="shared" si="0"/>
        <v>45.945945945945951</v>
      </c>
      <c r="D14" s="18">
        <v>582</v>
      </c>
      <c r="E14" s="17">
        <f t="shared" si="1"/>
        <v>24.029727497935589</v>
      </c>
      <c r="I14" s="62"/>
      <c r="K14" s="62"/>
    </row>
    <row r="15" spans="1:11" s="19" customFormat="1" ht="11.25" customHeight="1" x14ac:dyDescent="0.2">
      <c r="A15" s="25" t="s">
        <v>11</v>
      </c>
      <c r="B15" s="16">
        <v>204</v>
      </c>
      <c r="C15" s="17">
        <f t="shared" si="0"/>
        <v>29.018492176386911</v>
      </c>
      <c r="D15" s="18">
        <v>354</v>
      </c>
      <c r="E15" s="17">
        <f t="shared" si="1"/>
        <v>14.616019818331957</v>
      </c>
      <c r="I15" s="62"/>
      <c r="K15" s="62"/>
    </row>
    <row r="16" spans="1:11" s="19" customFormat="1" ht="11.25" customHeight="1" x14ac:dyDescent="0.2">
      <c r="A16" s="25" t="s">
        <v>12</v>
      </c>
      <c r="B16" s="16">
        <v>34</v>
      </c>
      <c r="C16" s="17">
        <f t="shared" si="0"/>
        <v>4.8364153627311524</v>
      </c>
      <c r="D16" s="18">
        <v>54</v>
      </c>
      <c r="E16" s="17">
        <f t="shared" si="1"/>
        <v>2.2295623451692816</v>
      </c>
      <c r="I16" s="62"/>
      <c r="K16" s="62"/>
    </row>
    <row r="17" spans="1:11" s="19" customFormat="1" ht="11.25" customHeight="1" x14ac:dyDescent="0.2">
      <c r="A17" s="25" t="s">
        <v>13</v>
      </c>
      <c r="B17" s="16">
        <v>6</v>
      </c>
      <c r="C17" s="17">
        <f t="shared" si="0"/>
        <v>0.85348506401137991</v>
      </c>
      <c r="D17" s="18">
        <v>7</v>
      </c>
      <c r="E17" s="17">
        <f t="shared" si="1"/>
        <v>0.28901734104046239</v>
      </c>
      <c r="I17" s="62"/>
      <c r="K17" s="62"/>
    </row>
    <row r="18" spans="1:11" s="19" customFormat="1" ht="11.25" customHeight="1" x14ac:dyDescent="0.2">
      <c r="A18" s="26" t="s">
        <v>14</v>
      </c>
      <c r="B18" s="27">
        <v>0</v>
      </c>
      <c r="C18" s="21">
        <f t="shared" si="0"/>
        <v>0</v>
      </c>
      <c r="D18" s="28">
        <v>0</v>
      </c>
      <c r="E18" s="21">
        <f t="shared" si="1"/>
        <v>0</v>
      </c>
      <c r="I18" s="62"/>
      <c r="K18" s="62"/>
    </row>
    <row r="19" spans="1:11" s="19" customFormat="1" ht="11.25" customHeight="1" x14ac:dyDescent="0.2">
      <c r="A19" s="100"/>
      <c r="B19" s="100"/>
      <c r="C19" s="100"/>
      <c r="D19" s="100"/>
      <c r="E19" s="100"/>
      <c r="I19" s="62"/>
      <c r="K19" s="62"/>
    </row>
    <row r="20" spans="1:11" s="23" customFormat="1" ht="11.25" customHeight="1" x14ac:dyDescent="0.2">
      <c r="A20" s="24" t="s">
        <v>15</v>
      </c>
      <c r="B20" s="12">
        <f>SUM(B21:B26)</f>
        <v>703</v>
      </c>
      <c r="C20" s="13">
        <f t="shared" ref="C20:C26" si="2">SUM(B20)/$B$20*100</f>
        <v>100</v>
      </c>
      <c r="D20" s="12">
        <f>SUM(D21:D26)</f>
        <v>2422</v>
      </c>
      <c r="E20" s="13">
        <f t="shared" ref="E20:E26" si="3">SUM(D20)/$D$20*100</f>
        <v>100</v>
      </c>
    </row>
    <row r="21" spans="1:11" s="19" customFormat="1" ht="11.25" customHeight="1" x14ac:dyDescent="0.2">
      <c r="A21" s="29" t="s">
        <v>16</v>
      </c>
      <c r="B21" s="16">
        <v>256</v>
      </c>
      <c r="C21" s="17">
        <f t="shared" si="2"/>
        <v>36.415362731152207</v>
      </c>
      <c r="D21" s="18">
        <v>1587</v>
      </c>
      <c r="E21" s="17">
        <f t="shared" si="3"/>
        <v>65.524360033030547</v>
      </c>
    </row>
    <row r="22" spans="1:11" s="19" customFormat="1" ht="11.25" customHeight="1" x14ac:dyDescent="0.2">
      <c r="A22" s="29" t="s">
        <v>17</v>
      </c>
      <c r="B22" s="16">
        <v>372</v>
      </c>
      <c r="C22" s="17">
        <f t="shared" si="2"/>
        <v>52.916073968705547</v>
      </c>
      <c r="D22" s="18">
        <v>737</v>
      </c>
      <c r="E22" s="17">
        <f t="shared" si="3"/>
        <v>30.429397192402973</v>
      </c>
      <c r="I22" s="62"/>
      <c r="K22" s="62"/>
    </row>
    <row r="23" spans="1:11" s="19" customFormat="1" ht="11.25" customHeight="1" x14ac:dyDescent="0.2">
      <c r="A23" s="29" t="s">
        <v>18</v>
      </c>
      <c r="B23" s="16">
        <v>32</v>
      </c>
      <c r="C23" s="17">
        <f t="shared" si="2"/>
        <v>4.5519203413940259</v>
      </c>
      <c r="D23" s="18">
        <v>43</v>
      </c>
      <c r="E23" s="17">
        <f t="shared" si="3"/>
        <v>1.7753922378199833</v>
      </c>
      <c r="I23" s="62"/>
      <c r="K23" s="62"/>
    </row>
    <row r="24" spans="1:11" s="19" customFormat="1" ht="11.25" customHeight="1" x14ac:dyDescent="0.2">
      <c r="A24" s="29" t="s">
        <v>19</v>
      </c>
      <c r="B24" s="16">
        <v>25</v>
      </c>
      <c r="C24" s="17">
        <f t="shared" si="2"/>
        <v>3.5561877667140829</v>
      </c>
      <c r="D24" s="18">
        <v>34</v>
      </c>
      <c r="E24" s="17">
        <f t="shared" si="3"/>
        <v>1.4037985136251032</v>
      </c>
      <c r="I24" s="62"/>
      <c r="K24" s="62"/>
    </row>
    <row r="25" spans="1:11" s="19" customFormat="1" ht="11.25" customHeight="1" x14ac:dyDescent="0.2">
      <c r="A25" s="29" t="s">
        <v>20</v>
      </c>
      <c r="B25" s="16">
        <v>15</v>
      </c>
      <c r="C25" s="17">
        <f t="shared" si="2"/>
        <v>2.1337126600284493</v>
      </c>
      <c r="D25" s="18">
        <v>18</v>
      </c>
      <c r="E25" s="17">
        <f t="shared" si="3"/>
        <v>0.74318744838976047</v>
      </c>
      <c r="I25" s="62"/>
      <c r="K25" s="62"/>
    </row>
    <row r="26" spans="1:11" s="19" customFormat="1" ht="11.25" customHeight="1" x14ac:dyDescent="0.2">
      <c r="A26" s="30" t="s">
        <v>21</v>
      </c>
      <c r="B26" s="27">
        <v>3</v>
      </c>
      <c r="C26" s="21">
        <f t="shared" si="2"/>
        <v>0.42674253200568996</v>
      </c>
      <c r="D26" s="28">
        <v>3</v>
      </c>
      <c r="E26" s="21">
        <f t="shared" si="3"/>
        <v>0.12386457473162675</v>
      </c>
      <c r="I26" s="62"/>
      <c r="K26" s="62"/>
    </row>
    <row r="27" spans="1:11" s="19" customFormat="1" ht="11.25" customHeight="1" x14ac:dyDescent="0.2">
      <c r="A27" s="100"/>
      <c r="B27" s="100"/>
      <c r="C27" s="100"/>
      <c r="D27" s="100"/>
      <c r="E27" s="100"/>
      <c r="I27" s="62"/>
      <c r="K27" s="62"/>
    </row>
    <row r="28" spans="1:11" s="23" customFormat="1" ht="11.25" customHeight="1" x14ac:dyDescent="0.2">
      <c r="A28" s="24" t="s">
        <v>22</v>
      </c>
      <c r="B28" s="12">
        <f>SUM(B29:B35)</f>
        <v>703</v>
      </c>
      <c r="C28" s="13">
        <f t="shared" ref="C28:C35" si="4">SUM(B28)/$B$28*100</f>
        <v>100</v>
      </c>
      <c r="D28" s="12">
        <f>SUM(D29:D35)</f>
        <v>2422</v>
      </c>
      <c r="E28" s="13">
        <f t="shared" ref="E28:E35" si="5">SUM(D28)/$D$28*100</f>
        <v>100</v>
      </c>
      <c r="I28" s="63"/>
      <c r="K28" s="63"/>
    </row>
    <row r="29" spans="1:11" s="19" customFormat="1" ht="11.25" customHeight="1" x14ac:dyDescent="0.2">
      <c r="A29" s="29" t="s">
        <v>23</v>
      </c>
      <c r="B29" s="16">
        <v>427</v>
      </c>
      <c r="C29" s="17">
        <f t="shared" si="4"/>
        <v>60.73968705547653</v>
      </c>
      <c r="D29" s="18">
        <v>1352</v>
      </c>
      <c r="E29" s="17">
        <f t="shared" si="5"/>
        <v>55.821635012386459</v>
      </c>
      <c r="I29" s="62"/>
      <c r="K29" s="62"/>
    </row>
    <row r="30" spans="1:11" s="19" customFormat="1" ht="11.25" customHeight="1" x14ac:dyDescent="0.2">
      <c r="A30" s="29" t="s">
        <v>24</v>
      </c>
      <c r="B30" s="16">
        <v>133</v>
      </c>
      <c r="C30" s="17">
        <f t="shared" si="4"/>
        <v>18.918918918918919</v>
      </c>
      <c r="D30" s="18">
        <v>484</v>
      </c>
      <c r="E30" s="17">
        <f t="shared" si="5"/>
        <v>19.983484723369116</v>
      </c>
      <c r="I30" s="62"/>
      <c r="K30" s="62"/>
    </row>
    <row r="31" spans="1:11" s="19" customFormat="1" ht="11.25" customHeight="1" x14ac:dyDescent="0.2">
      <c r="A31" s="29" t="s">
        <v>25</v>
      </c>
      <c r="B31" s="16">
        <v>86</v>
      </c>
      <c r="C31" s="17">
        <f t="shared" si="4"/>
        <v>12.233285917496444</v>
      </c>
      <c r="D31" s="18">
        <v>352</v>
      </c>
      <c r="E31" s="17">
        <f t="shared" si="5"/>
        <v>14.53344343517754</v>
      </c>
      <c r="I31" s="62"/>
      <c r="K31" s="62"/>
    </row>
    <row r="32" spans="1:11" s="19" customFormat="1" ht="11.25" customHeight="1" x14ac:dyDescent="0.2">
      <c r="A32" s="29" t="s">
        <v>26</v>
      </c>
      <c r="B32" s="16">
        <v>17</v>
      </c>
      <c r="C32" s="17">
        <f t="shared" si="4"/>
        <v>2.4182076813655762</v>
      </c>
      <c r="D32" s="18">
        <v>70</v>
      </c>
      <c r="E32" s="17">
        <f t="shared" si="5"/>
        <v>2.8901734104046244</v>
      </c>
      <c r="I32" s="62"/>
      <c r="K32" s="62"/>
    </row>
    <row r="33" spans="1:11" s="19" customFormat="1" ht="11.25" customHeight="1" x14ac:dyDescent="0.2">
      <c r="A33" s="29" t="s">
        <v>27</v>
      </c>
      <c r="B33" s="16">
        <v>26</v>
      </c>
      <c r="C33" s="17">
        <f t="shared" si="4"/>
        <v>3.6984352773826461</v>
      </c>
      <c r="D33" s="18">
        <v>94</v>
      </c>
      <c r="E33" s="17">
        <f t="shared" si="5"/>
        <v>3.8810900082576385</v>
      </c>
      <c r="I33" s="62"/>
      <c r="K33" s="62"/>
    </row>
    <row r="34" spans="1:11" s="19" customFormat="1" ht="11.25" customHeight="1" x14ac:dyDescent="0.2">
      <c r="A34" s="29" t="s">
        <v>28</v>
      </c>
      <c r="B34" s="16">
        <v>14</v>
      </c>
      <c r="C34" s="17">
        <f t="shared" si="4"/>
        <v>1.9914651493598861</v>
      </c>
      <c r="D34" s="18">
        <v>70</v>
      </c>
      <c r="E34" s="17">
        <f t="shared" si="5"/>
        <v>2.8901734104046244</v>
      </c>
      <c r="I34" s="62"/>
      <c r="K34" s="62"/>
    </row>
    <row r="35" spans="1:11" s="19" customFormat="1" ht="11.25" customHeight="1" x14ac:dyDescent="0.2">
      <c r="A35" s="30" t="s">
        <v>29</v>
      </c>
      <c r="B35" s="27">
        <v>0</v>
      </c>
      <c r="C35" s="21">
        <f t="shared" si="4"/>
        <v>0</v>
      </c>
      <c r="D35" s="28">
        <v>0</v>
      </c>
      <c r="E35" s="21">
        <f t="shared" si="5"/>
        <v>0</v>
      </c>
      <c r="I35" s="62"/>
      <c r="K35" s="62"/>
    </row>
    <row r="36" spans="1:11" s="19" customFormat="1" ht="11.25" customHeight="1" x14ac:dyDescent="0.2">
      <c r="A36" s="100"/>
      <c r="B36" s="100"/>
      <c r="C36" s="100"/>
      <c r="D36" s="100"/>
      <c r="E36" s="100"/>
    </row>
    <row r="37" spans="1:11" s="23" customFormat="1" ht="11.25" customHeight="1" x14ac:dyDescent="0.2">
      <c r="A37" s="11" t="s">
        <v>30</v>
      </c>
      <c r="B37" s="12">
        <f>SUM(B38:B41)</f>
        <v>703</v>
      </c>
      <c r="C37" s="13">
        <f>SUM(B37)/$B$37*100</f>
        <v>100</v>
      </c>
      <c r="D37" s="12">
        <f>SUM(D38:D41)</f>
        <v>2422</v>
      </c>
      <c r="E37" s="13">
        <f>SUM(D37)/$D$37*100</f>
        <v>100</v>
      </c>
    </row>
    <row r="38" spans="1:11" s="19" customFormat="1" ht="11.25" customHeight="1" x14ac:dyDescent="0.2">
      <c r="A38" s="29" t="s">
        <v>31</v>
      </c>
      <c r="B38" s="16">
        <v>0</v>
      </c>
      <c r="C38" s="17">
        <f>SUM(B38)/$B$37*100</f>
        <v>0</v>
      </c>
      <c r="D38" s="18">
        <v>0</v>
      </c>
      <c r="E38" s="17">
        <f>SUM(D38)/$D$37*100</f>
        <v>0</v>
      </c>
    </row>
    <row r="39" spans="1:11" s="19" customFormat="1" ht="11.25" customHeight="1" x14ac:dyDescent="0.2">
      <c r="A39" s="29" t="s">
        <v>32</v>
      </c>
      <c r="B39" s="16">
        <v>0</v>
      </c>
      <c r="C39" s="17">
        <f>SUM(B39)/$B$37*100</f>
        <v>0</v>
      </c>
      <c r="D39" s="18">
        <v>0</v>
      </c>
      <c r="E39" s="17">
        <f>SUM(D39)/$D$37*100</f>
        <v>0</v>
      </c>
    </row>
    <row r="40" spans="1:11" s="19" customFormat="1" ht="11.25" customHeight="1" x14ac:dyDescent="0.2">
      <c r="A40" s="29" t="s">
        <v>33</v>
      </c>
      <c r="B40" s="16">
        <v>224</v>
      </c>
      <c r="C40" s="17">
        <f>SUM(B40)/$B$37*100</f>
        <v>31.863442389758177</v>
      </c>
      <c r="D40" s="18">
        <v>556</v>
      </c>
      <c r="E40" s="17">
        <f>SUM(D40)/$D$37*100</f>
        <v>22.956234516928159</v>
      </c>
    </row>
    <row r="41" spans="1:11" s="19" customFormat="1" ht="11.25" customHeight="1" x14ac:dyDescent="0.2">
      <c r="A41" s="30" t="s">
        <v>34</v>
      </c>
      <c r="B41" s="27">
        <v>479</v>
      </c>
      <c r="C41" s="21">
        <f>SUM(B41)/$B$37*100</f>
        <v>68.136557610241823</v>
      </c>
      <c r="D41" s="28">
        <v>1866</v>
      </c>
      <c r="E41" s="21">
        <f>SUM(D41)/$D$37*100</f>
        <v>77.043765483071851</v>
      </c>
    </row>
    <row r="42" spans="1:11" s="19" customFormat="1" ht="11.25" customHeight="1" x14ac:dyDescent="0.2">
      <c r="A42" s="100"/>
      <c r="B42" s="100"/>
      <c r="C42" s="100"/>
      <c r="D42" s="100"/>
      <c r="E42" s="100"/>
    </row>
    <row r="43" spans="1:11" s="23" customFormat="1" ht="11.25" customHeight="1" x14ac:dyDescent="0.2">
      <c r="A43" s="24" t="s">
        <v>35</v>
      </c>
      <c r="B43" s="12">
        <f>SUM(B44:B47)</f>
        <v>703</v>
      </c>
      <c r="C43" s="13">
        <f>SUM(B43)/$B$43*100</f>
        <v>100</v>
      </c>
      <c r="D43" s="12">
        <f>SUM(D44:D47)</f>
        <v>2422</v>
      </c>
      <c r="E43" s="13">
        <f>SUM(D43)/$D$43*100</f>
        <v>100</v>
      </c>
    </row>
    <row r="44" spans="1:11" s="19" customFormat="1" ht="11.25" customHeight="1" x14ac:dyDescent="0.2">
      <c r="A44" s="29" t="s">
        <v>36</v>
      </c>
      <c r="B44" s="16">
        <v>0</v>
      </c>
      <c r="C44" s="17">
        <f>SUM(B44)/$B$43*100</f>
        <v>0</v>
      </c>
      <c r="D44" s="16">
        <v>0</v>
      </c>
      <c r="E44" s="17">
        <f>SUM(D44)/$D$43*100</f>
        <v>0</v>
      </c>
    </row>
    <row r="45" spans="1:11" s="19" customFormat="1" ht="11.25" customHeight="1" x14ac:dyDescent="0.2">
      <c r="A45" s="29" t="s">
        <v>37</v>
      </c>
      <c r="B45" s="16">
        <v>339</v>
      </c>
      <c r="C45" s="17">
        <f>SUM(B45)/$B$43*100</f>
        <v>48.221906116642963</v>
      </c>
      <c r="D45" s="18">
        <v>869</v>
      </c>
      <c r="E45" s="17">
        <f>SUM(D45)/$D$43*100</f>
        <v>35.879438480594551</v>
      </c>
    </row>
    <row r="46" spans="1:11" s="19" customFormat="1" ht="11.25" customHeight="1" x14ac:dyDescent="0.2">
      <c r="A46" s="29" t="s">
        <v>38</v>
      </c>
      <c r="B46" s="16">
        <v>234</v>
      </c>
      <c r="C46" s="17">
        <f>SUM(B46)/$B$43*100</f>
        <v>33.285917496443815</v>
      </c>
      <c r="D46" s="18">
        <v>885</v>
      </c>
      <c r="E46" s="17">
        <f>SUM(D46)/$D$43*100</f>
        <v>36.540049545829895</v>
      </c>
    </row>
    <row r="47" spans="1:11" s="19" customFormat="1" ht="11.25" customHeight="1" x14ac:dyDescent="0.2">
      <c r="A47" s="31" t="s">
        <v>39</v>
      </c>
      <c r="B47" s="27">
        <v>130</v>
      </c>
      <c r="C47" s="21">
        <f>SUM(B47)/$B$43*100</f>
        <v>18.492176386913229</v>
      </c>
      <c r="D47" s="28">
        <v>668</v>
      </c>
      <c r="E47" s="21">
        <f>SUM(D47)/$D$43*100</f>
        <v>27.580511973575554</v>
      </c>
    </row>
    <row r="48" spans="1:11" s="32" customFormat="1" ht="5.25" customHeight="1" x14ac:dyDescent="0.15">
      <c r="A48" s="95"/>
      <c r="B48" s="95"/>
      <c r="C48" s="95"/>
      <c r="D48" s="95"/>
      <c r="E48" s="95"/>
    </row>
    <row r="49" spans="1:5" s="14" customFormat="1" ht="27.75" customHeight="1" x14ac:dyDescent="0.2">
      <c r="A49" s="98" t="s">
        <v>63</v>
      </c>
      <c r="B49" s="98"/>
      <c r="C49" s="98"/>
      <c r="D49" s="98"/>
      <c r="E49" s="98"/>
    </row>
    <row r="50" spans="1:5" s="14" customFormat="1" ht="5.25" customHeight="1" x14ac:dyDescent="0.2">
      <c r="A50" s="97"/>
      <c r="B50" s="97"/>
      <c r="C50" s="97"/>
      <c r="D50" s="97"/>
      <c r="E50" s="97"/>
    </row>
    <row r="51" spans="1:5" s="14" customFormat="1" ht="11.25" customHeight="1" x14ac:dyDescent="0.2">
      <c r="A51" s="97" t="s">
        <v>60</v>
      </c>
      <c r="B51" s="97"/>
      <c r="C51" s="97"/>
      <c r="D51" s="97"/>
      <c r="E51" s="97"/>
    </row>
    <row r="52" spans="1:5" s="14" customFormat="1" ht="11.25" customHeight="1" x14ac:dyDescent="0.2">
      <c r="A52" s="87" t="s">
        <v>67</v>
      </c>
      <c r="B52" s="87"/>
      <c r="C52" s="87"/>
      <c r="D52" s="87"/>
      <c r="E52" s="87"/>
    </row>
  </sheetData>
  <mergeCells count="18">
    <mergeCell ref="B5:C5"/>
    <mergeCell ref="D5:E5"/>
    <mergeCell ref="A6:E6"/>
    <mergeCell ref="A11:E11"/>
    <mergeCell ref="A1:E1"/>
    <mergeCell ref="A2:E2"/>
    <mergeCell ref="A3:E3"/>
    <mergeCell ref="B4:C4"/>
    <mergeCell ref="D4:E4"/>
    <mergeCell ref="A19:E19"/>
    <mergeCell ref="A27:E27"/>
    <mergeCell ref="A36:E36"/>
    <mergeCell ref="A42:E42"/>
    <mergeCell ref="A52:E52"/>
    <mergeCell ref="A48:E48"/>
    <mergeCell ref="A49:E49"/>
    <mergeCell ref="A50:E50"/>
    <mergeCell ref="A51:E51"/>
  </mergeCells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1"/>
  <dimension ref="A1:E52"/>
  <sheetViews>
    <sheetView workbookViewId="0">
      <selection sqref="A1:E1"/>
    </sheetView>
  </sheetViews>
  <sheetFormatPr defaultRowHeight="12.75" x14ac:dyDescent="0.2"/>
  <cols>
    <col min="1" max="1" width="20.7109375" customWidth="1"/>
    <col min="2" max="5" width="15.7109375" customWidth="1"/>
  </cols>
  <sheetData>
    <row r="1" spans="1:5" s="1" customFormat="1" x14ac:dyDescent="0.2">
      <c r="A1" s="88"/>
      <c r="B1" s="88"/>
      <c r="C1" s="88"/>
      <c r="D1" s="88"/>
      <c r="E1" s="88"/>
    </row>
    <row r="2" spans="1:5" s="2" customFormat="1" ht="41.25" customHeight="1" x14ac:dyDescent="0.2">
      <c r="A2" s="89" t="s">
        <v>58</v>
      </c>
      <c r="B2" s="89"/>
      <c r="C2" s="89"/>
      <c r="D2" s="89"/>
      <c r="E2" s="89"/>
    </row>
    <row r="3" spans="1:5" s="3" customFormat="1" ht="15" customHeight="1" x14ac:dyDescent="0.25">
      <c r="A3" s="90"/>
      <c r="B3" s="90"/>
      <c r="C3" s="90"/>
      <c r="D3" s="90"/>
      <c r="E3" s="90"/>
    </row>
    <row r="4" spans="1:5" s="4" customFormat="1" ht="12" customHeight="1" x14ac:dyDescent="0.2">
      <c r="A4" s="5"/>
      <c r="B4" s="91" t="s">
        <v>1</v>
      </c>
      <c r="C4" s="92"/>
      <c r="D4" s="91" t="s">
        <v>2</v>
      </c>
      <c r="E4" s="92"/>
    </row>
    <row r="5" spans="1:5" s="4" customFormat="1" ht="13.5" customHeight="1" x14ac:dyDescent="0.2">
      <c r="A5" s="6"/>
      <c r="B5" s="93"/>
      <c r="C5" s="94"/>
      <c r="D5" s="93"/>
      <c r="E5" s="94"/>
    </row>
    <row r="6" spans="1:5" s="4" customFormat="1" ht="13.5" customHeight="1" x14ac:dyDescent="0.2">
      <c r="A6" s="94"/>
      <c r="B6" s="94"/>
      <c r="C6" s="94"/>
      <c r="D6" s="94"/>
      <c r="E6" s="94"/>
    </row>
    <row r="7" spans="1:5" s="7" customFormat="1" ht="12" customHeight="1" x14ac:dyDescent="0.2">
      <c r="A7" s="8"/>
      <c r="B7" s="9" t="s">
        <v>3</v>
      </c>
      <c r="C7" s="9" t="s">
        <v>4</v>
      </c>
      <c r="D7" s="9" t="s">
        <v>3</v>
      </c>
      <c r="E7" s="9" t="s">
        <v>4</v>
      </c>
    </row>
    <row r="8" spans="1:5" s="10" customFormat="1" ht="12" customHeight="1" x14ac:dyDescent="0.2">
      <c r="A8" s="11" t="s">
        <v>5</v>
      </c>
      <c r="B8" s="12">
        <f>SUM(B9:B10)</f>
        <v>571</v>
      </c>
      <c r="C8" s="13">
        <f>SUM(B8)/$B$8*100</f>
        <v>100</v>
      </c>
      <c r="D8" s="12">
        <f>SUM(D9:D10)</f>
        <v>1970</v>
      </c>
      <c r="E8" s="13">
        <f>SUM(D8)/$D$8*100</f>
        <v>100</v>
      </c>
    </row>
    <row r="9" spans="1:5" s="14" customFormat="1" ht="11.25" customHeight="1" x14ac:dyDescent="0.2">
      <c r="A9" s="15" t="s">
        <v>6</v>
      </c>
      <c r="B9" s="16">
        <v>393</v>
      </c>
      <c r="C9" s="17">
        <f>SUM(B9)/$B$8*100</f>
        <v>68.82661996497373</v>
      </c>
      <c r="D9" s="18">
        <v>1092</v>
      </c>
      <c r="E9" s="17">
        <f>SUM(D9)/$D$8*100</f>
        <v>55.431472081218267</v>
      </c>
    </row>
    <row r="10" spans="1:5" s="14" customFormat="1" ht="11.25" customHeight="1" x14ac:dyDescent="0.2">
      <c r="A10" s="19" t="s">
        <v>7</v>
      </c>
      <c r="B10" s="20">
        <v>178</v>
      </c>
      <c r="C10" s="21">
        <f>SUM(B10)/$B$8*100</f>
        <v>31.17338003502627</v>
      </c>
      <c r="D10" s="22">
        <v>878</v>
      </c>
      <c r="E10" s="21">
        <f>SUM(D10)/$D$8*100</f>
        <v>44.568527918781726</v>
      </c>
    </row>
    <row r="11" spans="1:5" s="14" customFormat="1" ht="11.25" customHeight="1" x14ac:dyDescent="0.2">
      <c r="A11" s="99"/>
      <c r="B11" s="99"/>
      <c r="C11" s="99"/>
      <c r="D11" s="99"/>
      <c r="E11" s="99"/>
    </row>
    <row r="12" spans="1:5" s="23" customFormat="1" ht="11.25" customHeight="1" x14ac:dyDescent="0.2">
      <c r="A12" s="24" t="s">
        <v>8</v>
      </c>
      <c r="B12" s="12">
        <f>SUM(B13:B18)</f>
        <v>571</v>
      </c>
      <c r="C12" s="13">
        <f t="shared" ref="C12:C18" si="0">SUM(B12)/$B$12*100</f>
        <v>100</v>
      </c>
      <c r="D12" s="12">
        <f>SUM(D13:D18)</f>
        <v>1970</v>
      </c>
      <c r="E12" s="13">
        <f t="shared" ref="E12:E18" si="1">SUM(D12)/$D$12*100</f>
        <v>100</v>
      </c>
    </row>
    <row r="13" spans="1:5" s="19" customFormat="1" ht="11.25" customHeight="1" x14ac:dyDescent="0.2">
      <c r="A13" s="25" t="s">
        <v>9</v>
      </c>
      <c r="B13" s="16">
        <v>95</v>
      </c>
      <c r="C13" s="17">
        <f t="shared" si="0"/>
        <v>16.637478108581437</v>
      </c>
      <c r="D13" s="18">
        <v>1137</v>
      </c>
      <c r="E13" s="17">
        <f t="shared" si="1"/>
        <v>57.71573604060913</v>
      </c>
    </row>
    <row r="14" spans="1:5" s="19" customFormat="1" ht="11.25" customHeight="1" x14ac:dyDescent="0.2">
      <c r="A14" s="25" t="s">
        <v>10</v>
      </c>
      <c r="B14" s="16">
        <v>268</v>
      </c>
      <c r="C14" s="17">
        <f t="shared" si="0"/>
        <v>46.935201401050783</v>
      </c>
      <c r="D14" s="18">
        <v>479</v>
      </c>
      <c r="E14" s="17">
        <f t="shared" si="1"/>
        <v>24.314720812182742</v>
      </c>
    </row>
    <row r="15" spans="1:5" s="19" customFormat="1" ht="11.25" customHeight="1" x14ac:dyDescent="0.2">
      <c r="A15" s="25" t="s">
        <v>11</v>
      </c>
      <c r="B15" s="16">
        <v>175</v>
      </c>
      <c r="C15" s="17">
        <f t="shared" si="0"/>
        <v>30.64798598949212</v>
      </c>
      <c r="D15" s="18">
        <v>301</v>
      </c>
      <c r="E15" s="17">
        <f t="shared" si="1"/>
        <v>15.279187817258883</v>
      </c>
    </row>
    <row r="16" spans="1:5" s="19" customFormat="1" ht="11.25" customHeight="1" x14ac:dyDescent="0.2">
      <c r="A16" s="25" t="s">
        <v>12</v>
      </c>
      <c r="B16" s="16">
        <v>29</v>
      </c>
      <c r="C16" s="17">
        <f t="shared" si="0"/>
        <v>5.0788091068301222</v>
      </c>
      <c r="D16" s="18">
        <v>48</v>
      </c>
      <c r="E16" s="17">
        <f t="shared" si="1"/>
        <v>2.4365482233502536</v>
      </c>
    </row>
    <row r="17" spans="1:5" s="19" customFormat="1" ht="11.25" customHeight="1" x14ac:dyDescent="0.2">
      <c r="A17" s="25" t="s">
        <v>13</v>
      </c>
      <c r="B17" s="16">
        <v>4</v>
      </c>
      <c r="C17" s="17">
        <f t="shared" si="0"/>
        <v>0.70052539404553416</v>
      </c>
      <c r="D17" s="18">
        <v>5</v>
      </c>
      <c r="E17" s="17">
        <f t="shared" si="1"/>
        <v>0.25380710659898476</v>
      </c>
    </row>
    <row r="18" spans="1:5" s="19" customFormat="1" ht="11.25" customHeight="1" x14ac:dyDescent="0.2">
      <c r="A18" s="26" t="s">
        <v>14</v>
      </c>
      <c r="B18" s="27">
        <v>0</v>
      </c>
      <c r="C18" s="21">
        <f t="shared" si="0"/>
        <v>0</v>
      </c>
      <c r="D18" s="28">
        <v>0</v>
      </c>
      <c r="E18" s="21">
        <f t="shared" si="1"/>
        <v>0</v>
      </c>
    </row>
    <row r="19" spans="1:5" s="19" customFormat="1" ht="11.25" customHeight="1" x14ac:dyDescent="0.2">
      <c r="A19" s="100"/>
      <c r="B19" s="100"/>
      <c r="C19" s="100"/>
      <c r="D19" s="100"/>
      <c r="E19" s="100"/>
    </row>
    <row r="20" spans="1:5" s="23" customFormat="1" ht="11.25" customHeight="1" x14ac:dyDescent="0.2">
      <c r="A20" s="24" t="s">
        <v>15</v>
      </c>
      <c r="B20" s="12">
        <f>SUM(B21:B26)</f>
        <v>571</v>
      </c>
      <c r="C20" s="13">
        <f t="shared" ref="C20:C26" si="2">SUM(B20)/$B$20*100</f>
        <v>100</v>
      </c>
      <c r="D20" s="12">
        <f>SUM(D21:D26)</f>
        <v>1970</v>
      </c>
      <c r="E20" s="13">
        <f t="shared" ref="E20:E26" si="3">SUM(D20)/$D$20*100</f>
        <v>100</v>
      </c>
    </row>
    <row r="21" spans="1:5" s="19" customFormat="1" ht="11.25" customHeight="1" x14ac:dyDescent="0.2">
      <c r="A21" s="29" t="s">
        <v>16</v>
      </c>
      <c r="B21" s="16">
        <v>176</v>
      </c>
      <c r="C21" s="17">
        <f t="shared" si="2"/>
        <v>30.823117338003502</v>
      </c>
      <c r="D21" s="18">
        <v>1238</v>
      </c>
      <c r="E21" s="17">
        <f t="shared" si="3"/>
        <v>62.842639593908636</v>
      </c>
    </row>
    <row r="22" spans="1:5" s="19" customFormat="1" ht="11.25" customHeight="1" x14ac:dyDescent="0.2">
      <c r="A22" s="29" t="s">
        <v>17</v>
      </c>
      <c r="B22" s="16">
        <v>325</v>
      </c>
      <c r="C22" s="17">
        <f t="shared" si="2"/>
        <v>56.917688266199647</v>
      </c>
      <c r="D22" s="18">
        <v>645</v>
      </c>
      <c r="E22" s="17">
        <f t="shared" si="3"/>
        <v>32.741116751269033</v>
      </c>
    </row>
    <row r="23" spans="1:5" s="19" customFormat="1" ht="11.25" customHeight="1" x14ac:dyDescent="0.2">
      <c r="A23" s="29" t="s">
        <v>18</v>
      </c>
      <c r="B23" s="16">
        <v>36</v>
      </c>
      <c r="C23" s="17">
        <f t="shared" si="2"/>
        <v>6.3047285464098071</v>
      </c>
      <c r="D23" s="18">
        <v>46</v>
      </c>
      <c r="E23" s="17">
        <f t="shared" si="3"/>
        <v>2.3350253807106598</v>
      </c>
    </row>
    <row r="24" spans="1:5" s="19" customFormat="1" ht="11.25" customHeight="1" x14ac:dyDescent="0.2">
      <c r="A24" s="29" t="s">
        <v>19</v>
      </c>
      <c r="B24" s="16">
        <v>23</v>
      </c>
      <c r="C24" s="17">
        <f t="shared" si="2"/>
        <v>4.028021015761821</v>
      </c>
      <c r="D24" s="18">
        <v>29</v>
      </c>
      <c r="E24" s="17">
        <f t="shared" si="3"/>
        <v>1.4720812182741116</v>
      </c>
    </row>
    <row r="25" spans="1:5" s="19" customFormat="1" ht="11.25" customHeight="1" x14ac:dyDescent="0.2">
      <c r="A25" s="29" t="s">
        <v>20</v>
      </c>
      <c r="B25" s="16">
        <v>11</v>
      </c>
      <c r="C25" s="17">
        <f t="shared" si="2"/>
        <v>1.9264448336252189</v>
      </c>
      <c r="D25" s="18">
        <v>12</v>
      </c>
      <c r="E25" s="17">
        <f t="shared" si="3"/>
        <v>0.60913705583756339</v>
      </c>
    </row>
    <row r="26" spans="1:5" s="19" customFormat="1" ht="11.25" customHeight="1" x14ac:dyDescent="0.2">
      <c r="A26" s="30" t="s">
        <v>21</v>
      </c>
      <c r="B26" s="27">
        <v>0</v>
      </c>
      <c r="C26" s="21">
        <f t="shared" si="2"/>
        <v>0</v>
      </c>
      <c r="D26" s="28">
        <v>0</v>
      </c>
      <c r="E26" s="21">
        <f t="shared" si="3"/>
        <v>0</v>
      </c>
    </row>
    <row r="27" spans="1:5" s="19" customFormat="1" ht="11.25" customHeight="1" x14ac:dyDescent="0.2">
      <c r="A27" s="100"/>
      <c r="B27" s="100"/>
      <c r="C27" s="100"/>
      <c r="D27" s="100"/>
      <c r="E27" s="100"/>
    </row>
    <row r="28" spans="1:5" s="23" customFormat="1" ht="11.25" customHeight="1" x14ac:dyDescent="0.2">
      <c r="A28" s="24" t="s">
        <v>22</v>
      </c>
      <c r="B28" s="12">
        <f>SUM(B29:B35)</f>
        <v>571</v>
      </c>
      <c r="C28" s="13">
        <f t="shared" ref="C28:C35" si="4">SUM(B28)/$B$28*100</f>
        <v>100</v>
      </c>
      <c r="D28" s="12">
        <f>SUM(D29:D35)</f>
        <v>1970</v>
      </c>
      <c r="E28" s="13">
        <f t="shared" ref="E28:E35" si="5">SUM(D28)/$D$28*100</f>
        <v>100</v>
      </c>
    </row>
    <row r="29" spans="1:5" s="19" customFormat="1" ht="11.25" customHeight="1" x14ac:dyDescent="0.2">
      <c r="A29" s="29" t="s">
        <v>23</v>
      </c>
      <c r="B29" s="16">
        <v>339</v>
      </c>
      <c r="C29" s="17">
        <f t="shared" si="4"/>
        <v>59.369527145359022</v>
      </c>
      <c r="D29" s="18">
        <v>1069</v>
      </c>
      <c r="E29" s="17">
        <f t="shared" si="5"/>
        <v>54.263959390862951</v>
      </c>
    </row>
    <row r="30" spans="1:5" s="19" customFormat="1" ht="11.25" customHeight="1" x14ac:dyDescent="0.2">
      <c r="A30" s="29" t="s">
        <v>24</v>
      </c>
      <c r="B30" s="16">
        <v>112</v>
      </c>
      <c r="C30" s="17">
        <f t="shared" si="4"/>
        <v>19.614711033274958</v>
      </c>
      <c r="D30" s="18">
        <v>402</v>
      </c>
      <c r="E30" s="17">
        <f t="shared" si="5"/>
        <v>20.406091370558379</v>
      </c>
    </row>
    <row r="31" spans="1:5" s="19" customFormat="1" ht="11.25" customHeight="1" x14ac:dyDescent="0.2">
      <c r="A31" s="29" t="s">
        <v>25</v>
      </c>
      <c r="B31" s="16">
        <v>72</v>
      </c>
      <c r="C31" s="17">
        <f t="shared" si="4"/>
        <v>12.609457092819614</v>
      </c>
      <c r="D31" s="18">
        <v>307</v>
      </c>
      <c r="E31" s="17">
        <f t="shared" si="5"/>
        <v>15.583756345177665</v>
      </c>
    </row>
    <row r="32" spans="1:5" s="19" customFormat="1" ht="11.25" customHeight="1" x14ac:dyDescent="0.2">
      <c r="A32" s="29" t="s">
        <v>26</v>
      </c>
      <c r="B32" s="16">
        <v>12</v>
      </c>
      <c r="C32" s="17">
        <f t="shared" si="4"/>
        <v>2.1015761821366024</v>
      </c>
      <c r="D32" s="18">
        <v>55</v>
      </c>
      <c r="E32" s="17">
        <f t="shared" si="5"/>
        <v>2.7918781725888326</v>
      </c>
    </row>
    <row r="33" spans="1:5" s="19" customFormat="1" ht="11.25" customHeight="1" x14ac:dyDescent="0.2">
      <c r="A33" s="29" t="s">
        <v>27</v>
      </c>
      <c r="B33" s="16">
        <v>22</v>
      </c>
      <c r="C33" s="17">
        <f t="shared" si="4"/>
        <v>3.8528896672504378</v>
      </c>
      <c r="D33" s="18">
        <v>68</v>
      </c>
      <c r="E33" s="17">
        <f t="shared" si="5"/>
        <v>3.451776649746193</v>
      </c>
    </row>
    <row r="34" spans="1:5" s="19" customFormat="1" ht="11.25" customHeight="1" x14ac:dyDescent="0.2">
      <c r="A34" s="29" t="s">
        <v>28</v>
      </c>
      <c r="B34" s="16">
        <v>13</v>
      </c>
      <c r="C34" s="17">
        <f t="shared" si="4"/>
        <v>2.276707530647986</v>
      </c>
      <c r="D34" s="18">
        <v>67</v>
      </c>
      <c r="E34" s="17">
        <f t="shared" si="5"/>
        <v>3.4010152284263961</v>
      </c>
    </row>
    <row r="35" spans="1:5" s="19" customFormat="1" ht="11.25" customHeight="1" x14ac:dyDescent="0.2">
      <c r="A35" s="30" t="s">
        <v>29</v>
      </c>
      <c r="B35" s="27">
        <v>1</v>
      </c>
      <c r="C35" s="21">
        <f t="shared" si="4"/>
        <v>0.17513134851138354</v>
      </c>
      <c r="D35" s="28">
        <v>2</v>
      </c>
      <c r="E35" s="21">
        <f t="shared" si="5"/>
        <v>0.10152284263959391</v>
      </c>
    </row>
    <row r="36" spans="1:5" s="19" customFormat="1" ht="11.25" customHeight="1" x14ac:dyDescent="0.2">
      <c r="A36" s="100"/>
      <c r="B36" s="100"/>
      <c r="C36" s="100"/>
      <c r="D36" s="100"/>
      <c r="E36" s="100"/>
    </row>
    <row r="37" spans="1:5" s="23" customFormat="1" ht="11.25" customHeight="1" x14ac:dyDescent="0.2">
      <c r="A37" s="11" t="s">
        <v>30</v>
      </c>
      <c r="B37" s="12">
        <f>SUM(B38:B41)</f>
        <v>571</v>
      </c>
      <c r="C37" s="13">
        <f>SUM(B37)/$B$37*100</f>
        <v>100</v>
      </c>
      <c r="D37" s="12">
        <f>SUM(D38:D41)</f>
        <v>1970</v>
      </c>
      <c r="E37" s="13">
        <f>SUM(D37)/$D$37*100</f>
        <v>100</v>
      </c>
    </row>
    <row r="38" spans="1:5" s="19" customFormat="1" ht="11.25" customHeight="1" x14ac:dyDescent="0.2">
      <c r="A38" s="29" t="s">
        <v>31</v>
      </c>
      <c r="B38" s="16">
        <v>0</v>
      </c>
      <c r="C38" s="17">
        <f>SUM(B38)/$B$37*100</f>
        <v>0</v>
      </c>
      <c r="D38" s="18">
        <v>0</v>
      </c>
      <c r="E38" s="17">
        <f>SUM(D38)/$D$37*100</f>
        <v>0</v>
      </c>
    </row>
    <row r="39" spans="1:5" s="19" customFormat="1" ht="11.25" customHeight="1" x14ac:dyDescent="0.2">
      <c r="A39" s="29" t="s">
        <v>32</v>
      </c>
      <c r="B39" s="16">
        <v>0</v>
      </c>
      <c r="C39" s="17">
        <f>SUM(B39)/$B$37*100</f>
        <v>0</v>
      </c>
      <c r="D39" s="18">
        <v>0</v>
      </c>
      <c r="E39" s="17">
        <f>SUM(D39)/$D$37*100</f>
        <v>0</v>
      </c>
    </row>
    <row r="40" spans="1:5" s="19" customFormat="1" ht="11.25" customHeight="1" x14ac:dyDescent="0.2">
      <c r="A40" s="29" t="s">
        <v>33</v>
      </c>
      <c r="B40" s="16">
        <v>178</v>
      </c>
      <c r="C40" s="17">
        <f>SUM(B40)/$B$37*100</f>
        <v>31.17338003502627</v>
      </c>
      <c r="D40" s="18">
        <v>448</v>
      </c>
      <c r="E40" s="17">
        <f>SUM(D40)/$D$37*100</f>
        <v>22.741116751269036</v>
      </c>
    </row>
    <row r="41" spans="1:5" s="19" customFormat="1" ht="11.25" customHeight="1" x14ac:dyDescent="0.2">
      <c r="A41" s="30" t="s">
        <v>34</v>
      </c>
      <c r="B41" s="27">
        <v>393</v>
      </c>
      <c r="C41" s="21">
        <f>SUM(B41)/$B$37*100</f>
        <v>68.82661996497373</v>
      </c>
      <c r="D41" s="28">
        <v>1522</v>
      </c>
      <c r="E41" s="21">
        <f>SUM(D41)/$D$37*100</f>
        <v>77.258883248730967</v>
      </c>
    </row>
    <row r="42" spans="1:5" s="19" customFormat="1" ht="11.25" customHeight="1" x14ac:dyDescent="0.2">
      <c r="A42" s="100"/>
      <c r="B42" s="100"/>
      <c r="C42" s="100"/>
      <c r="D42" s="100"/>
      <c r="E42" s="100"/>
    </row>
    <row r="43" spans="1:5" s="23" customFormat="1" ht="11.25" customHeight="1" x14ac:dyDescent="0.2">
      <c r="A43" s="24" t="s">
        <v>35</v>
      </c>
      <c r="B43" s="12">
        <f>SUM(B44:B47)</f>
        <v>571</v>
      </c>
      <c r="C43" s="13">
        <f>SUM(B43)/$B$43*100</f>
        <v>100</v>
      </c>
      <c r="D43" s="12">
        <f>SUM(D44:D47)</f>
        <v>1970</v>
      </c>
      <c r="E43" s="13">
        <f>SUM(D43)/$D$43*100</f>
        <v>100</v>
      </c>
    </row>
    <row r="44" spans="1:5" s="19" customFormat="1" ht="11.25" customHeight="1" x14ac:dyDescent="0.2">
      <c r="A44" s="29" t="s">
        <v>36</v>
      </c>
      <c r="B44" s="16">
        <v>0</v>
      </c>
      <c r="C44" s="17">
        <f>SUM(B44)/$B$43*100</f>
        <v>0</v>
      </c>
      <c r="D44" s="16">
        <v>0</v>
      </c>
      <c r="E44" s="17">
        <f>SUM(D44)/$D$43*100</f>
        <v>0</v>
      </c>
    </row>
    <row r="45" spans="1:5" s="19" customFormat="1" ht="11.25" customHeight="1" x14ac:dyDescent="0.2">
      <c r="A45" s="29" t="s">
        <v>37</v>
      </c>
      <c r="B45" s="16">
        <v>280</v>
      </c>
      <c r="C45" s="17">
        <f>SUM(B45)/$B$43*100</f>
        <v>49.036777583187394</v>
      </c>
      <c r="D45" s="18">
        <v>734</v>
      </c>
      <c r="E45" s="17">
        <f>SUM(D45)/$D$43*100</f>
        <v>37.25888324873096</v>
      </c>
    </row>
    <row r="46" spans="1:5" s="19" customFormat="1" ht="11.25" customHeight="1" x14ac:dyDescent="0.2">
      <c r="A46" s="29" t="s">
        <v>38</v>
      </c>
      <c r="B46" s="16">
        <v>184</v>
      </c>
      <c r="C46" s="17">
        <f>SUM(B46)/$B$43*100</f>
        <v>32.224168126094568</v>
      </c>
      <c r="D46" s="18">
        <v>680</v>
      </c>
      <c r="E46" s="17">
        <f>SUM(D46)/$D$43*100</f>
        <v>34.517766497461928</v>
      </c>
    </row>
    <row r="47" spans="1:5" s="19" customFormat="1" ht="11.25" customHeight="1" x14ac:dyDescent="0.2">
      <c r="A47" s="31" t="s">
        <v>39</v>
      </c>
      <c r="B47" s="27">
        <v>107</v>
      </c>
      <c r="C47" s="21">
        <f>SUM(B47)/$B$43*100</f>
        <v>18.739054290718038</v>
      </c>
      <c r="D47" s="28">
        <v>556</v>
      </c>
      <c r="E47" s="21">
        <f>SUM(D47)/$D$43*100</f>
        <v>28.223350253807105</v>
      </c>
    </row>
    <row r="48" spans="1:5" s="32" customFormat="1" ht="5.25" customHeight="1" x14ac:dyDescent="0.15">
      <c r="A48" s="95"/>
      <c r="B48" s="95"/>
      <c r="C48" s="95"/>
      <c r="D48" s="95"/>
      <c r="E48" s="95"/>
    </row>
    <row r="49" spans="1:5" s="14" customFormat="1" ht="36" customHeight="1" x14ac:dyDescent="0.2">
      <c r="A49" s="98" t="s">
        <v>40</v>
      </c>
      <c r="B49" s="98"/>
      <c r="C49" s="98"/>
      <c r="D49" s="98"/>
      <c r="E49" s="98"/>
    </row>
    <row r="50" spans="1:5" s="14" customFormat="1" ht="5.25" customHeight="1" x14ac:dyDescent="0.2">
      <c r="A50" s="97"/>
      <c r="B50" s="97"/>
      <c r="C50" s="97"/>
      <c r="D50" s="97"/>
      <c r="E50" s="97"/>
    </row>
    <row r="51" spans="1:5" s="14" customFormat="1" ht="11.25" customHeight="1" x14ac:dyDescent="0.2">
      <c r="A51" s="97" t="s">
        <v>59</v>
      </c>
      <c r="B51" s="97"/>
      <c r="C51" s="97"/>
      <c r="D51" s="97"/>
      <c r="E51" s="97"/>
    </row>
    <row r="52" spans="1:5" s="14" customFormat="1" ht="11.25" customHeight="1" x14ac:dyDescent="0.2">
      <c r="A52" s="87" t="s">
        <v>67</v>
      </c>
      <c r="B52" s="87"/>
      <c r="C52" s="87"/>
      <c r="D52" s="87"/>
      <c r="E52" s="87"/>
    </row>
  </sheetData>
  <mergeCells count="18">
    <mergeCell ref="A52:E52"/>
    <mergeCell ref="A48:E48"/>
    <mergeCell ref="A49:E49"/>
    <mergeCell ref="A50:E50"/>
    <mergeCell ref="A51:E51"/>
    <mergeCell ref="A42:E42"/>
    <mergeCell ref="A1:E1"/>
    <mergeCell ref="A2:E2"/>
    <mergeCell ref="A3:E3"/>
    <mergeCell ref="B4:C4"/>
    <mergeCell ref="D4:E4"/>
    <mergeCell ref="B5:C5"/>
    <mergeCell ref="D5:E5"/>
    <mergeCell ref="A6:E6"/>
    <mergeCell ref="A11:E11"/>
    <mergeCell ref="A19:E19"/>
    <mergeCell ref="A27:E27"/>
    <mergeCell ref="A36:E36"/>
  </mergeCells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2"/>
  <dimension ref="A1:E52"/>
  <sheetViews>
    <sheetView workbookViewId="0">
      <selection sqref="A1:E1"/>
    </sheetView>
  </sheetViews>
  <sheetFormatPr defaultRowHeight="12.75" x14ac:dyDescent="0.2"/>
  <cols>
    <col min="1" max="1" width="20.7109375" customWidth="1"/>
    <col min="2" max="5" width="15.7109375" customWidth="1"/>
  </cols>
  <sheetData>
    <row r="1" spans="1:5" s="1" customFormat="1" x14ac:dyDescent="0.2">
      <c r="A1" s="88"/>
      <c r="B1" s="88"/>
      <c r="C1" s="88"/>
      <c r="D1" s="88"/>
      <c r="E1" s="88"/>
    </row>
    <row r="2" spans="1:5" s="2" customFormat="1" ht="41.25" customHeight="1" x14ac:dyDescent="0.2">
      <c r="A2" s="89" t="s">
        <v>0</v>
      </c>
      <c r="B2" s="89"/>
      <c r="C2" s="89"/>
      <c r="D2" s="89"/>
      <c r="E2" s="89"/>
    </row>
    <row r="3" spans="1:5" s="3" customFormat="1" ht="15" customHeight="1" x14ac:dyDescent="0.25">
      <c r="A3" s="90"/>
      <c r="B3" s="90"/>
      <c r="C3" s="90"/>
      <c r="D3" s="90"/>
      <c r="E3" s="90"/>
    </row>
    <row r="4" spans="1:5" s="4" customFormat="1" ht="12" customHeight="1" x14ac:dyDescent="0.2">
      <c r="A4" s="5"/>
      <c r="B4" s="91" t="s">
        <v>1</v>
      </c>
      <c r="C4" s="92"/>
      <c r="D4" s="91" t="s">
        <v>2</v>
      </c>
      <c r="E4" s="92"/>
    </row>
    <row r="5" spans="1:5" s="4" customFormat="1" ht="13.5" customHeight="1" x14ac:dyDescent="0.2">
      <c r="A5" s="6"/>
      <c r="B5" s="93"/>
      <c r="C5" s="94"/>
      <c r="D5" s="93"/>
      <c r="E5" s="94"/>
    </row>
    <row r="6" spans="1:5" s="4" customFormat="1" ht="13.5" customHeight="1" x14ac:dyDescent="0.2">
      <c r="A6" s="94"/>
      <c r="B6" s="94"/>
      <c r="C6" s="94"/>
      <c r="D6" s="94"/>
      <c r="E6" s="94"/>
    </row>
    <row r="7" spans="1:5" s="7" customFormat="1" ht="12" customHeight="1" x14ac:dyDescent="0.2">
      <c r="A7" s="8"/>
      <c r="B7" s="9" t="s">
        <v>3</v>
      </c>
      <c r="C7" s="9" t="s">
        <v>4</v>
      </c>
      <c r="D7" s="9" t="s">
        <v>3</v>
      </c>
      <c r="E7" s="9" t="s">
        <v>4</v>
      </c>
    </row>
    <row r="8" spans="1:5" s="10" customFormat="1" ht="12" customHeight="1" x14ac:dyDescent="0.2">
      <c r="A8" s="11" t="s">
        <v>5</v>
      </c>
      <c r="B8" s="12">
        <f>SUM(B9:B10)</f>
        <v>554</v>
      </c>
      <c r="C8" s="13">
        <f>SUM(B8)/$B$8*100</f>
        <v>100</v>
      </c>
      <c r="D8" s="12">
        <f>SUM(D9:D10)</f>
        <v>1884</v>
      </c>
      <c r="E8" s="13">
        <f>SUM(D8)/$D$8*100</f>
        <v>100</v>
      </c>
    </row>
    <row r="9" spans="1:5" s="14" customFormat="1" ht="11.25" customHeight="1" x14ac:dyDescent="0.2">
      <c r="A9" s="15" t="s">
        <v>6</v>
      </c>
      <c r="B9" s="16">
        <v>381</v>
      </c>
      <c r="C9" s="17">
        <f>SUM(B9)/$B$8*100</f>
        <v>68.772563176895304</v>
      </c>
      <c r="D9" s="18">
        <v>1035</v>
      </c>
      <c r="E9" s="17">
        <f>SUM(D9)/$D$8*100</f>
        <v>54.93630573248408</v>
      </c>
    </row>
    <row r="10" spans="1:5" s="14" customFormat="1" ht="11.25" customHeight="1" x14ac:dyDescent="0.2">
      <c r="A10" s="19" t="s">
        <v>7</v>
      </c>
      <c r="B10" s="20">
        <v>173</v>
      </c>
      <c r="C10" s="21">
        <f>SUM(B10)/$B$8*100</f>
        <v>31.227436823104693</v>
      </c>
      <c r="D10" s="22">
        <v>849</v>
      </c>
      <c r="E10" s="21">
        <f>SUM(D10)/$D$8*100</f>
        <v>45.063694267515928</v>
      </c>
    </row>
    <row r="11" spans="1:5" s="14" customFormat="1" ht="11.25" customHeight="1" x14ac:dyDescent="0.2">
      <c r="A11" s="99"/>
      <c r="B11" s="99"/>
      <c r="C11" s="99"/>
      <c r="D11" s="99"/>
      <c r="E11" s="99"/>
    </row>
    <row r="12" spans="1:5" s="23" customFormat="1" ht="11.25" customHeight="1" x14ac:dyDescent="0.2">
      <c r="A12" s="24" t="s">
        <v>8</v>
      </c>
      <c r="B12" s="12">
        <f>SUM(B13:B18)</f>
        <v>554</v>
      </c>
      <c r="C12" s="13">
        <f t="shared" ref="C12:C18" si="0">SUM(B12)/$B$12*100</f>
        <v>100</v>
      </c>
      <c r="D12" s="12">
        <f>SUM(D13:D18)</f>
        <v>1884</v>
      </c>
      <c r="E12" s="13">
        <f t="shared" ref="E12:E18" si="1">SUM(D12)/$D$12*100</f>
        <v>100</v>
      </c>
    </row>
    <row r="13" spans="1:5" s="19" customFormat="1" ht="11.25" customHeight="1" x14ac:dyDescent="0.2">
      <c r="A13" s="25" t="s">
        <v>9</v>
      </c>
      <c r="B13" s="16">
        <v>85</v>
      </c>
      <c r="C13" s="17">
        <f t="shared" si="0"/>
        <v>15.342960288808664</v>
      </c>
      <c r="D13" s="18">
        <v>1080</v>
      </c>
      <c r="E13" s="17">
        <f t="shared" si="1"/>
        <v>57.324840764331206</v>
      </c>
    </row>
    <row r="14" spans="1:5" s="19" customFormat="1" ht="11.25" customHeight="1" x14ac:dyDescent="0.2">
      <c r="A14" s="25" t="s">
        <v>10</v>
      </c>
      <c r="B14" s="16">
        <v>264</v>
      </c>
      <c r="C14" s="17">
        <f t="shared" si="0"/>
        <v>47.653429602888089</v>
      </c>
      <c r="D14" s="18">
        <v>461</v>
      </c>
      <c r="E14" s="17">
        <f t="shared" si="1"/>
        <v>24.469214437367302</v>
      </c>
    </row>
    <row r="15" spans="1:5" s="19" customFormat="1" ht="11.25" customHeight="1" x14ac:dyDescent="0.2">
      <c r="A15" s="25" t="s">
        <v>11</v>
      </c>
      <c r="B15" s="16">
        <v>179</v>
      </c>
      <c r="C15" s="17">
        <f t="shared" si="0"/>
        <v>32.31046931407942</v>
      </c>
      <c r="D15" s="18">
        <v>299</v>
      </c>
      <c r="E15" s="17">
        <f t="shared" si="1"/>
        <v>15.870488322717621</v>
      </c>
    </row>
    <row r="16" spans="1:5" s="19" customFormat="1" ht="11.25" customHeight="1" x14ac:dyDescent="0.2">
      <c r="A16" s="25" t="s">
        <v>12</v>
      </c>
      <c r="B16" s="16">
        <v>26</v>
      </c>
      <c r="C16" s="17">
        <f t="shared" si="0"/>
        <v>4.6931407942238268</v>
      </c>
      <c r="D16" s="18">
        <v>43</v>
      </c>
      <c r="E16" s="17">
        <f t="shared" si="1"/>
        <v>2.2823779193205942</v>
      </c>
    </row>
    <row r="17" spans="1:5" s="19" customFormat="1" ht="11.25" customHeight="1" x14ac:dyDescent="0.2">
      <c r="A17" s="25" t="s">
        <v>13</v>
      </c>
      <c r="B17" s="16">
        <v>0</v>
      </c>
      <c r="C17" s="17">
        <f t="shared" si="0"/>
        <v>0</v>
      </c>
      <c r="D17" s="18">
        <v>1</v>
      </c>
      <c r="E17" s="17">
        <f t="shared" si="1"/>
        <v>5.3078556263269641E-2</v>
      </c>
    </row>
    <row r="18" spans="1:5" s="19" customFormat="1" ht="11.25" customHeight="1" x14ac:dyDescent="0.2">
      <c r="A18" s="26" t="s">
        <v>14</v>
      </c>
      <c r="B18" s="27">
        <v>0</v>
      </c>
      <c r="C18" s="21">
        <f t="shared" si="0"/>
        <v>0</v>
      </c>
      <c r="D18" s="28">
        <v>0</v>
      </c>
      <c r="E18" s="21">
        <f t="shared" si="1"/>
        <v>0</v>
      </c>
    </row>
    <row r="19" spans="1:5" s="19" customFormat="1" ht="11.25" customHeight="1" x14ac:dyDescent="0.2">
      <c r="A19" s="100"/>
      <c r="B19" s="100"/>
      <c r="C19" s="100"/>
      <c r="D19" s="100"/>
      <c r="E19" s="100"/>
    </row>
    <row r="20" spans="1:5" s="23" customFormat="1" ht="11.25" customHeight="1" x14ac:dyDescent="0.2">
      <c r="A20" s="24" t="s">
        <v>15</v>
      </c>
      <c r="B20" s="12">
        <f>SUM(B21:B26)</f>
        <v>554</v>
      </c>
      <c r="C20" s="13">
        <f t="shared" ref="C20:C26" si="2">SUM(B20)/$B$20*100</f>
        <v>100</v>
      </c>
      <c r="D20" s="12">
        <f>SUM(D21:D26)</f>
        <v>1884</v>
      </c>
      <c r="E20" s="13">
        <f t="shared" ref="E20:E26" si="3">SUM(D20)/$D$20*100</f>
        <v>100</v>
      </c>
    </row>
    <row r="21" spans="1:5" s="19" customFormat="1" ht="11.25" customHeight="1" x14ac:dyDescent="0.2">
      <c r="A21" s="29" t="s">
        <v>16</v>
      </c>
      <c r="B21" s="16">
        <v>169</v>
      </c>
      <c r="C21" s="17">
        <f t="shared" si="2"/>
        <v>30.505415162454874</v>
      </c>
      <c r="D21" s="18">
        <v>1184</v>
      </c>
      <c r="E21" s="17">
        <f t="shared" si="3"/>
        <v>62.845010615711253</v>
      </c>
    </row>
    <row r="22" spans="1:5" s="19" customFormat="1" ht="11.25" customHeight="1" x14ac:dyDescent="0.2">
      <c r="A22" s="29" t="s">
        <v>17</v>
      </c>
      <c r="B22" s="16">
        <v>306</v>
      </c>
      <c r="C22" s="17">
        <f t="shared" si="2"/>
        <v>55.234657039711188</v>
      </c>
      <c r="D22" s="18">
        <v>610</v>
      </c>
      <c r="E22" s="17">
        <f t="shared" si="3"/>
        <v>32.377919320594479</v>
      </c>
    </row>
    <row r="23" spans="1:5" s="19" customFormat="1" ht="11.25" customHeight="1" x14ac:dyDescent="0.2">
      <c r="A23" s="29" t="s">
        <v>18</v>
      </c>
      <c r="B23" s="16">
        <v>45</v>
      </c>
      <c r="C23" s="17">
        <f t="shared" si="2"/>
        <v>8.1227436823104693</v>
      </c>
      <c r="D23" s="18">
        <v>51</v>
      </c>
      <c r="E23" s="17">
        <f t="shared" si="3"/>
        <v>2.7070063694267517</v>
      </c>
    </row>
    <row r="24" spans="1:5" s="19" customFormat="1" ht="11.25" customHeight="1" x14ac:dyDescent="0.2">
      <c r="A24" s="29" t="s">
        <v>19</v>
      </c>
      <c r="B24" s="16">
        <v>24</v>
      </c>
      <c r="C24" s="17">
        <f t="shared" si="2"/>
        <v>4.3321299638989164</v>
      </c>
      <c r="D24" s="18">
        <v>28</v>
      </c>
      <c r="E24" s="17">
        <f t="shared" si="3"/>
        <v>1.48619957537155</v>
      </c>
    </row>
    <row r="25" spans="1:5" s="19" customFormat="1" ht="11.25" customHeight="1" x14ac:dyDescent="0.2">
      <c r="A25" s="29" t="s">
        <v>20</v>
      </c>
      <c r="B25" s="16">
        <v>10</v>
      </c>
      <c r="C25" s="17">
        <f t="shared" si="2"/>
        <v>1.8050541516245486</v>
      </c>
      <c r="D25" s="18">
        <v>11</v>
      </c>
      <c r="E25" s="17">
        <f t="shared" si="3"/>
        <v>0.58386411889596601</v>
      </c>
    </row>
    <row r="26" spans="1:5" s="19" customFormat="1" ht="11.25" customHeight="1" x14ac:dyDescent="0.2">
      <c r="A26" s="30" t="s">
        <v>21</v>
      </c>
      <c r="B26" s="27">
        <v>0</v>
      </c>
      <c r="C26" s="21">
        <f t="shared" si="2"/>
        <v>0</v>
      </c>
      <c r="D26" s="28">
        <v>0</v>
      </c>
      <c r="E26" s="21">
        <f t="shared" si="3"/>
        <v>0</v>
      </c>
    </row>
    <row r="27" spans="1:5" s="19" customFormat="1" ht="11.25" customHeight="1" x14ac:dyDescent="0.2">
      <c r="A27" s="100"/>
      <c r="B27" s="100"/>
      <c r="C27" s="100"/>
      <c r="D27" s="100"/>
      <c r="E27" s="100"/>
    </row>
    <row r="28" spans="1:5" s="23" customFormat="1" ht="11.25" customHeight="1" x14ac:dyDescent="0.2">
      <c r="A28" s="24" t="s">
        <v>22</v>
      </c>
      <c r="B28" s="12">
        <f>SUM(B29:B35)</f>
        <v>554</v>
      </c>
      <c r="C28" s="13">
        <f t="shared" ref="C28:C35" si="4">SUM(B28)/$B$28*100</f>
        <v>100</v>
      </c>
      <c r="D28" s="12">
        <f>SUM(D29:D35)</f>
        <v>1884</v>
      </c>
      <c r="E28" s="13">
        <f t="shared" ref="E28:E35" si="5">SUM(D28)/$D$28*100</f>
        <v>100</v>
      </c>
    </row>
    <row r="29" spans="1:5" s="19" customFormat="1" ht="11.25" customHeight="1" x14ac:dyDescent="0.2">
      <c r="A29" s="29" t="s">
        <v>23</v>
      </c>
      <c r="B29" s="16">
        <v>315</v>
      </c>
      <c r="C29" s="17">
        <f t="shared" si="4"/>
        <v>56.859205776173283</v>
      </c>
      <c r="D29" s="18">
        <v>1030</v>
      </c>
      <c r="E29" s="17">
        <f t="shared" si="5"/>
        <v>54.670912951167729</v>
      </c>
    </row>
    <row r="30" spans="1:5" s="19" customFormat="1" ht="11.25" customHeight="1" x14ac:dyDescent="0.2">
      <c r="A30" s="29" t="s">
        <v>24</v>
      </c>
      <c r="B30" s="16">
        <v>133</v>
      </c>
      <c r="C30" s="17">
        <f t="shared" si="4"/>
        <v>24.007220216606498</v>
      </c>
      <c r="D30" s="18">
        <v>428</v>
      </c>
      <c r="E30" s="17">
        <f t="shared" si="5"/>
        <v>22.717622080679405</v>
      </c>
    </row>
    <row r="31" spans="1:5" s="19" customFormat="1" ht="11.25" customHeight="1" x14ac:dyDescent="0.2">
      <c r="A31" s="29" t="s">
        <v>25</v>
      </c>
      <c r="B31" s="16">
        <v>63</v>
      </c>
      <c r="C31" s="17">
        <f t="shared" si="4"/>
        <v>11.371841155234657</v>
      </c>
      <c r="D31" s="18">
        <v>265</v>
      </c>
      <c r="E31" s="17">
        <f t="shared" si="5"/>
        <v>14.065817409766455</v>
      </c>
    </row>
    <row r="32" spans="1:5" s="19" customFormat="1" ht="11.25" customHeight="1" x14ac:dyDescent="0.2">
      <c r="A32" s="29" t="s">
        <v>26</v>
      </c>
      <c r="B32" s="16">
        <v>8</v>
      </c>
      <c r="C32" s="17">
        <f t="shared" si="4"/>
        <v>1.4440433212996391</v>
      </c>
      <c r="D32" s="18">
        <v>44</v>
      </c>
      <c r="E32" s="17">
        <f t="shared" si="5"/>
        <v>2.335456475583864</v>
      </c>
    </row>
    <row r="33" spans="1:5" s="19" customFormat="1" ht="11.25" customHeight="1" x14ac:dyDescent="0.2">
      <c r="A33" s="29" t="s">
        <v>27</v>
      </c>
      <c r="B33" s="16">
        <v>23</v>
      </c>
      <c r="C33" s="17">
        <f t="shared" si="4"/>
        <v>4.1516245487364625</v>
      </c>
      <c r="D33" s="18">
        <v>62</v>
      </c>
      <c r="E33" s="17">
        <f t="shared" si="5"/>
        <v>3.2908704883227178</v>
      </c>
    </row>
    <row r="34" spans="1:5" s="19" customFormat="1" ht="11.25" customHeight="1" x14ac:dyDescent="0.2">
      <c r="A34" s="29" t="s">
        <v>28</v>
      </c>
      <c r="B34" s="16">
        <v>12</v>
      </c>
      <c r="C34" s="17">
        <f t="shared" si="4"/>
        <v>2.1660649819494582</v>
      </c>
      <c r="D34" s="18">
        <v>53</v>
      </c>
      <c r="E34" s="17">
        <f t="shared" si="5"/>
        <v>2.8131634819532909</v>
      </c>
    </row>
    <row r="35" spans="1:5" s="19" customFormat="1" ht="11.25" customHeight="1" x14ac:dyDescent="0.2">
      <c r="A35" s="30" t="s">
        <v>29</v>
      </c>
      <c r="B35" s="27">
        <v>0</v>
      </c>
      <c r="C35" s="21">
        <f t="shared" si="4"/>
        <v>0</v>
      </c>
      <c r="D35" s="28">
        <v>2</v>
      </c>
      <c r="E35" s="21">
        <f t="shared" si="5"/>
        <v>0.10615711252653928</v>
      </c>
    </row>
    <row r="36" spans="1:5" s="19" customFormat="1" ht="11.25" customHeight="1" x14ac:dyDescent="0.2">
      <c r="A36" s="100"/>
      <c r="B36" s="100"/>
      <c r="C36" s="100"/>
      <c r="D36" s="100"/>
      <c r="E36" s="100"/>
    </row>
    <row r="37" spans="1:5" s="23" customFormat="1" ht="11.25" customHeight="1" x14ac:dyDescent="0.2">
      <c r="A37" s="11" t="s">
        <v>30</v>
      </c>
      <c r="B37" s="12">
        <f>SUM(B38:B41)</f>
        <v>554</v>
      </c>
      <c r="C37" s="13">
        <f>SUM(B37)/$B$37*100</f>
        <v>100</v>
      </c>
      <c r="D37" s="12">
        <f>SUM(D38:D41)</f>
        <v>1884</v>
      </c>
      <c r="E37" s="13">
        <f>SUM(D37)/$D$37*100</f>
        <v>100</v>
      </c>
    </row>
    <row r="38" spans="1:5" s="19" customFormat="1" ht="11.25" customHeight="1" x14ac:dyDescent="0.2">
      <c r="A38" s="29" t="s">
        <v>31</v>
      </c>
      <c r="B38" s="16"/>
      <c r="C38" s="17">
        <f>SUM(B38)/$B$37*100</f>
        <v>0</v>
      </c>
      <c r="D38" s="18"/>
      <c r="E38" s="17">
        <f>SUM(D38)/$D$37*100</f>
        <v>0</v>
      </c>
    </row>
    <row r="39" spans="1:5" s="19" customFormat="1" ht="11.25" customHeight="1" x14ac:dyDescent="0.2">
      <c r="A39" s="29" t="s">
        <v>32</v>
      </c>
      <c r="B39" s="16"/>
      <c r="C39" s="17">
        <f>SUM(B39)/$B$37*100</f>
        <v>0</v>
      </c>
      <c r="D39" s="18"/>
      <c r="E39" s="17">
        <f>SUM(D39)/$D$37*100</f>
        <v>0</v>
      </c>
    </row>
    <row r="40" spans="1:5" s="19" customFormat="1" ht="11.25" customHeight="1" x14ac:dyDescent="0.2">
      <c r="A40" s="29" t="s">
        <v>33</v>
      </c>
      <c r="B40" s="16">
        <v>176</v>
      </c>
      <c r="C40" s="17">
        <f>SUM(B40)/$B$37*100</f>
        <v>31.768953068592058</v>
      </c>
      <c r="D40" s="18">
        <v>436</v>
      </c>
      <c r="E40" s="17">
        <f>SUM(D40)/$D$37*100</f>
        <v>23.142250530785564</v>
      </c>
    </row>
    <row r="41" spans="1:5" s="19" customFormat="1" ht="11.25" customHeight="1" x14ac:dyDescent="0.2">
      <c r="A41" s="30" t="s">
        <v>34</v>
      </c>
      <c r="B41" s="27">
        <v>378</v>
      </c>
      <c r="C41" s="21">
        <f>SUM(B41)/$B$37*100</f>
        <v>68.231046931407946</v>
      </c>
      <c r="D41" s="28">
        <v>1448</v>
      </c>
      <c r="E41" s="21">
        <f>SUM(D41)/$D$37*100</f>
        <v>76.85774946921444</v>
      </c>
    </row>
    <row r="42" spans="1:5" s="19" customFormat="1" ht="11.25" customHeight="1" x14ac:dyDescent="0.2">
      <c r="A42" s="100"/>
      <c r="B42" s="100"/>
      <c r="C42" s="100"/>
      <c r="D42" s="100"/>
      <c r="E42" s="100"/>
    </row>
    <row r="43" spans="1:5" s="23" customFormat="1" ht="11.25" customHeight="1" x14ac:dyDescent="0.2">
      <c r="A43" s="24" t="s">
        <v>35</v>
      </c>
      <c r="B43" s="12">
        <f>SUM(B44:B47)</f>
        <v>554</v>
      </c>
      <c r="C43" s="13">
        <f>SUM(B43)/$B$43*100</f>
        <v>100</v>
      </c>
      <c r="D43" s="12">
        <f>SUM(D44:D47)</f>
        <v>1884</v>
      </c>
      <c r="E43" s="13">
        <f>SUM(D43)/$D$43*100</f>
        <v>100</v>
      </c>
    </row>
    <row r="44" spans="1:5" s="19" customFormat="1" ht="11.25" customHeight="1" x14ac:dyDescent="0.2">
      <c r="A44" s="29" t="s">
        <v>36</v>
      </c>
      <c r="B44" s="16"/>
      <c r="C44" s="17">
        <f>SUM(B44)/$B$43*100</f>
        <v>0</v>
      </c>
      <c r="D44" s="16"/>
      <c r="E44" s="17">
        <f>SUM(D44)/$D$43*100</f>
        <v>0</v>
      </c>
    </row>
    <row r="45" spans="1:5" s="19" customFormat="1" ht="11.25" customHeight="1" x14ac:dyDescent="0.2">
      <c r="A45" s="29" t="s">
        <v>37</v>
      </c>
      <c r="B45" s="16">
        <v>280</v>
      </c>
      <c r="C45" s="17">
        <f>SUM(B45)/$B$43*100</f>
        <v>50.541516245487358</v>
      </c>
      <c r="D45" s="18">
        <v>736</v>
      </c>
      <c r="E45" s="17">
        <f>SUM(D45)/$D$43*100</f>
        <v>39.06581740976646</v>
      </c>
    </row>
    <row r="46" spans="1:5" s="19" customFormat="1" ht="11.25" customHeight="1" x14ac:dyDescent="0.2">
      <c r="A46" s="29" t="s">
        <v>38</v>
      </c>
      <c r="B46" s="16">
        <v>182</v>
      </c>
      <c r="C46" s="17">
        <f>SUM(B46)/$B$43*100</f>
        <v>32.851985559566785</v>
      </c>
      <c r="D46" s="18">
        <v>674</v>
      </c>
      <c r="E46" s="17">
        <f>SUM(D46)/$D$43*100</f>
        <v>35.774946921443735</v>
      </c>
    </row>
    <row r="47" spans="1:5" s="19" customFormat="1" ht="11.25" customHeight="1" x14ac:dyDescent="0.2">
      <c r="A47" s="31" t="s">
        <v>39</v>
      </c>
      <c r="B47" s="27">
        <v>92</v>
      </c>
      <c r="C47" s="21">
        <f>SUM(B47)/$B$43*100</f>
        <v>16.60649819494585</v>
      </c>
      <c r="D47" s="28">
        <v>474</v>
      </c>
      <c r="E47" s="21">
        <f>SUM(D47)/$D$43*100</f>
        <v>25.159235668789808</v>
      </c>
    </row>
    <row r="48" spans="1:5" s="32" customFormat="1" ht="5.25" customHeight="1" x14ac:dyDescent="0.15">
      <c r="A48" s="95"/>
      <c r="B48" s="95"/>
      <c r="C48" s="95"/>
      <c r="D48" s="95"/>
      <c r="E48" s="95"/>
    </row>
    <row r="49" spans="1:5" s="33" customFormat="1" ht="18" customHeight="1" x14ac:dyDescent="0.15">
      <c r="A49" s="102" t="s">
        <v>40</v>
      </c>
      <c r="B49" s="102"/>
      <c r="C49" s="102"/>
      <c r="D49" s="102"/>
      <c r="E49" s="102"/>
    </row>
    <row r="50" spans="1:5" s="32" customFormat="1" ht="5.25" customHeight="1" x14ac:dyDescent="0.15">
      <c r="A50" s="95"/>
      <c r="B50" s="95"/>
      <c r="C50" s="95"/>
      <c r="D50" s="95"/>
      <c r="E50" s="95"/>
    </row>
    <row r="51" spans="1:5" s="35" customFormat="1" ht="11.25" customHeight="1" x14ac:dyDescent="0.2">
      <c r="A51" s="103" t="s">
        <v>41</v>
      </c>
      <c r="B51" s="103"/>
      <c r="C51" s="103"/>
      <c r="D51" s="103"/>
      <c r="E51" s="103"/>
    </row>
    <row r="52" spans="1:5" s="35" customFormat="1" ht="11.25" customHeight="1" x14ac:dyDescent="0.2">
      <c r="A52" s="101" t="s">
        <v>67</v>
      </c>
      <c r="B52" s="101"/>
      <c r="C52" s="101"/>
      <c r="D52" s="101"/>
      <c r="E52" s="101"/>
    </row>
  </sheetData>
  <mergeCells count="18">
    <mergeCell ref="A52:E52"/>
    <mergeCell ref="A48:E48"/>
    <mergeCell ref="A49:E49"/>
    <mergeCell ref="A50:E50"/>
    <mergeCell ref="A51:E51"/>
    <mergeCell ref="A42:E42"/>
    <mergeCell ref="A1:E1"/>
    <mergeCell ref="A2:E2"/>
    <mergeCell ref="A3:E3"/>
    <mergeCell ref="B4:C4"/>
    <mergeCell ref="D4:E4"/>
    <mergeCell ref="B5:C5"/>
    <mergeCell ref="D5:E5"/>
    <mergeCell ref="A6:E6"/>
    <mergeCell ref="A11:E11"/>
    <mergeCell ref="A19:E19"/>
    <mergeCell ref="A27:E27"/>
    <mergeCell ref="A36:E36"/>
  </mergeCells>
  <phoneticPr fontId="0" type="noConversion"/>
  <pageMargins left="0.37" right="0.75" top="1" bottom="1" header="0.5" footer="0.5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3"/>
  <dimension ref="A1:E52"/>
  <sheetViews>
    <sheetView workbookViewId="0">
      <selection sqref="A1:E1"/>
    </sheetView>
  </sheetViews>
  <sheetFormatPr defaultRowHeight="12.75" x14ac:dyDescent="0.2"/>
  <cols>
    <col min="1" max="1" width="20.7109375" customWidth="1"/>
    <col min="2" max="5" width="15.7109375" customWidth="1"/>
  </cols>
  <sheetData>
    <row r="1" spans="1:5" s="1" customFormat="1" x14ac:dyDescent="0.2">
      <c r="A1" s="88"/>
      <c r="B1" s="88"/>
      <c r="C1" s="88"/>
      <c r="D1" s="88"/>
      <c r="E1" s="88"/>
    </row>
    <row r="2" spans="1:5" s="2" customFormat="1" ht="41.25" customHeight="1" x14ac:dyDescent="0.2">
      <c r="A2" s="89" t="s">
        <v>42</v>
      </c>
      <c r="B2" s="89"/>
      <c r="C2" s="89"/>
      <c r="D2" s="89"/>
      <c r="E2" s="89"/>
    </row>
    <row r="3" spans="1:5" s="3" customFormat="1" ht="15" customHeight="1" x14ac:dyDescent="0.25">
      <c r="A3" s="90"/>
      <c r="B3" s="90"/>
      <c r="C3" s="90"/>
      <c r="D3" s="90"/>
      <c r="E3" s="90"/>
    </row>
    <row r="4" spans="1:5" s="4" customFormat="1" ht="12" customHeight="1" x14ac:dyDescent="0.2">
      <c r="A4" s="5"/>
      <c r="B4" s="91" t="s">
        <v>1</v>
      </c>
      <c r="C4" s="92"/>
      <c r="D4" s="91" t="s">
        <v>2</v>
      </c>
      <c r="E4" s="92"/>
    </row>
    <row r="5" spans="1:5" s="4" customFormat="1" ht="13.5" customHeight="1" x14ac:dyDescent="0.2">
      <c r="A5" s="6"/>
      <c r="B5" s="93"/>
      <c r="C5" s="94"/>
      <c r="D5" s="93"/>
      <c r="E5" s="94"/>
    </row>
    <row r="6" spans="1:5" s="4" customFormat="1" ht="13.5" customHeight="1" x14ac:dyDescent="0.2">
      <c r="A6" s="94"/>
      <c r="B6" s="94"/>
      <c r="C6" s="94"/>
      <c r="D6" s="94"/>
      <c r="E6" s="94"/>
    </row>
    <row r="7" spans="1:5" s="7" customFormat="1" ht="12" customHeight="1" x14ac:dyDescent="0.2">
      <c r="A7" s="8"/>
      <c r="B7" s="9" t="s">
        <v>3</v>
      </c>
      <c r="C7" s="9" t="s">
        <v>4</v>
      </c>
      <c r="D7" s="9" t="s">
        <v>3</v>
      </c>
      <c r="E7" s="9" t="s">
        <v>4</v>
      </c>
    </row>
    <row r="8" spans="1:5" s="10" customFormat="1" ht="12" customHeight="1" x14ac:dyDescent="0.2">
      <c r="A8" s="11" t="s">
        <v>5</v>
      </c>
      <c r="B8" s="12">
        <f>SUM(B9:B10)</f>
        <v>655</v>
      </c>
      <c r="C8" s="13">
        <f>SUM(B8)/$B$8*100</f>
        <v>100</v>
      </c>
      <c r="D8" s="12">
        <f>SUM(D9:D10)</f>
        <v>2237</v>
      </c>
      <c r="E8" s="13">
        <f>SUM(D8)/$D$8*100</f>
        <v>100</v>
      </c>
    </row>
    <row r="9" spans="1:5" s="14" customFormat="1" ht="11.25" customHeight="1" x14ac:dyDescent="0.2">
      <c r="A9" s="15" t="s">
        <v>6</v>
      </c>
      <c r="B9" s="16">
        <v>448</v>
      </c>
      <c r="C9" s="17">
        <f>SUM(B9)/$B$8*100</f>
        <v>68.396946564885496</v>
      </c>
      <c r="D9" s="18">
        <v>1203</v>
      </c>
      <c r="E9" s="17">
        <f>SUM(D9)/$D$8*100</f>
        <v>53.777380420205631</v>
      </c>
    </row>
    <row r="10" spans="1:5" s="14" customFormat="1" ht="11.25" customHeight="1" x14ac:dyDescent="0.2">
      <c r="A10" s="19" t="s">
        <v>7</v>
      </c>
      <c r="B10" s="20">
        <v>207</v>
      </c>
      <c r="C10" s="21">
        <f>SUM(B10)/$B$8*100</f>
        <v>31.603053435114504</v>
      </c>
      <c r="D10" s="22">
        <v>1034</v>
      </c>
      <c r="E10" s="21">
        <f>SUM(D10)/$D$8*100</f>
        <v>46.222619579794369</v>
      </c>
    </row>
    <row r="11" spans="1:5" s="14" customFormat="1" ht="11.25" customHeight="1" x14ac:dyDescent="0.2">
      <c r="A11" s="99"/>
      <c r="B11" s="99"/>
      <c r="C11" s="99"/>
      <c r="D11" s="99"/>
      <c r="E11" s="99"/>
    </row>
    <row r="12" spans="1:5" s="23" customFormat="1" ht="11.25" customHeight="1" x14ac:dyDescent="0.2">
      <c r="A12" s="24" t="s">
        <v>8</v>
      </c>
      <c r="B12" s="12">
        <f>SUM(B13:B18)</f>
        <v>655</v>
      </c>
      <c r="C12" s="13">
        <f t="shared" ref="C12:C18" si="0">SUM(B12)/$B$12*100</f>
        <v>100</v>
      </c>
      <c r="D12" s="12">
        <f>SUM(D13:D18)</f>
        <v>2237</v>
      </c>
      <c r="E12" s="13">
        <f t="shared" ref="E12:E18" si="1">SUM(D12)/$D$12*100</f>
        <v>100</v>
      </c>
    </row>
    <row r="13" spans="1:5" s="19" customFormat="1" ht="11.25" customHeight="1" x14ac:dyDescent="0.2">
      <c r="A13" s="25" t="s">
        <v>9</v>
      </c>
      <c r="B13" s="16">
        <v>82</v>
      </c>
      <c r="C13" s="17">
        <f t="shared" si="0"/>
        <v>12.519083969465649</v>
      </c>
      <c r="D13" s="18">
        <v>1242</v>
      </c>
      <c r="E13" s="17">
        <f t="shared" si="1"/>
        <v>55.520786767992846</v>
      </c>
    </row>
    <row r="14" spans="1:5" s="19" customFormat="1" ht="11.25" customHeight="1" x14ac:dyDescent="0.2">
      <c r="A14" s="25" t="s">
        <v>10</v>
      </c>
      <c r="B14" s="16">
        <v>340</v>
      </c>
      <c r="C14" s="17">
        <f t="shared" si="0"/>
        <v>51.908396946564885</v>
      </c>
      <c r="D14" s="18">
        <v>602</v>
      </c>
      <c r="E14" s="17">
        <f t="shared" si="1"/>
        <v>26.911041573535989</v>
      </c>
    </row>
    <row r="15" spans="1:5" s="19" customFormat="1" ht="11.25" customHeight="1" x14ac:dyDescent="0.2">
      <c r="A15" s="25" t="s">
        <v>11</v>
      </c>
      <c r="B15" s="16">
        <v>204</v>
      </c>
      <c r="C15" s="17">
        <f t="shared" si="0"/>
        <v>31.145038167938932</v>
      </c>
      <c r="D15" s="18">
        <v>345</v>
      </c>
      <c r="E15" s="17">
        <f t="shared" si="1"/>
        <v>15.422440768886903</v>
      </c>
    </row>
    <row r="16" spans="1:5" s="19" customFormat="1" ht="11.25" customHeight="1" x14ac:dyDescent="0.2">
      <c r="A16" s="25" t="s">
        <v>12</v>
      </c>
      <c r="B16" s="16">
        <v>27</v>
      </c>
      <c r="C16" s="17">
        <f t="shared" si="0"/>
        <v>4.1221374045801529</v>
      </c>
      <c r="D16" s="18">
        <v>46</v>
      </c>
      <c r="E16" s="17">
        <f t="shared" si="1"/>
        <v>2.056325435851587</v>
      </c>
    </row>
    <row r="17" spans="1:5" s="19" customFormat="1" ht="11.25" customHeight="1" x14ac:dyDescent="0.2">
      <c r="A17" s="25" t="s">
        <v>13</v>
      </c>
      <c r="B17" s="16">
        <v>2</v>
      </c>
      <c r="C17" s="17">
        <f t="shared" si="0"/>
        <v>0.30534351145038169</v>
      </c>
      <c r="D17" s="18">
        <v>2</v>
      </c>
      <c r="E17" s="17">
        <f t="shared" si="1"/>
        <v>8.9405453732677692E-2</v>
      </c>
    </row>
    <row r="18" spans="1:5" s="19" customFormat="1" ht="11.25" customHeight="1" x14ac:dyDescent="0.2">
      <c r="A18" s="26" t="s">
        <v>14</v>
      </c>
      <c r="B18" s="27">
        <v>0</v>
      </c>
      <c r="C18" s="21">
        <f t="shared" si="0"/>
        <v>0</v>
      </c>
      <c r="D18" s="28">
        <v>0</v>
      </c>
      <c r="E18" s="21">
        <f t="shared" si="1"/>
        <v>0</v>
      </c>
    </row>
    <row r="19" spans="1:5" s="19" customFormat="1" ht="11.25" customHeight="1" x14ac:dyDescent="0.2">
      <c r="A19" s="100"/>
      <c r="B19" s="100"/>
      <c r="C19" s="100"/>
      <c r="D19" s="100"/>
      <c r="E19" s="100"/>
    </row>
    <row r="20" spans="1:5" s="23" customFormat="1" ht="11.25" customHeight="1" x14ac:dyDescent="0.2">
      <c r="A20" s="24" t="s">
        <v>15</v>
      </c>
      <c r="B20" s="12">
        <f>SUM(B21:B26)</f>
        <v>655</v>
      </c>
      <c r="C20" s="13">
        <f t="shared" ref="C20:C26" si="2">SUM(B20)/$B$20*100</f>
        <v>100</v>
      </c>
      <c r="D20" s="12">
        <f>SUM(D21:D26)</f>
        <v>2237</v>
      </c>
      <c r="E20" s="13">
        <f t="shared" ref="E20:E26" si="3">SUM(D20)/$D$20*100</f>
        <v>100</v>
      </c>
    </row>
    <row r="21" spans="1:5" s="19" customFormat="1" ht="11.25" customHeight="1" x14ac:dyDescent="0.2">
      <c r="A21" s="29" t="s">
        <v>16</v>
      </c>
      <c r="B21" s="16">
        <v>172</v>
      </c>
      <c r="C21" s="17">
        <f t="shared" si="2"/>
        <v>26.259541984732827</v>
      </c>
      <c r="D21" s="18">
        <v>1356</v>
      </c>
      <c r="E21" s="17">
        <f t="shared" si="3"/>
        <v>60.616897630755474</v>
      </c>
    </row>
    <row r="22" spans="1:5" s="19" customFormat="1" ht="11.25" customHeight="1" x14ac:dyDescent="0.2">
      <c r="A22" s="29" t="s">
        <v>17</v>
      </c>
      <c r="B22" s="16">
        <v>392</v>
      </c>
      <c r="C22" s="17">
        <f t="shared" si="2"/>
        <v>59.847328244274813</v>
      </c>
      <c r="D22" s="18">
        <v>773</v>
      </c>
      <c r="E22" s="17">
        <f t="shared" si="3"/>
        <v>34.555207867679925</v>
      </c>
    </row>
    <row r="23" spans="1:5" s="19" customFormat="1" ht="11.25" customHeight="1" x14ac:dyDescent="0.2">
      <c r="A23" s="29" t="s">
        <v>18</v>
      </c>
      <c r="B23" s="16">
        <v>46</v>
      </c>
      <c r="C23" s="17">
        <f t="shared" si="2"/>
        <v>7.0229007633587788</v>
      </c>
      <c r="D23" s="18">
        <v>58</v>
      </c>
      <c r="E23" s="17">
        <f t="shared" si="3"/>
        <v>2.5927581582476531</v>
      </c>
    </row>
    <row r="24" spans="1:5" s="19" customFormat="1" ht="11.25" customHeight="1" x14ac:dyDescent="0.2">
      <c r="A24" s="29" t="s">
        <v>19</v>
      </c>
      <c r="B24" s="16">
        <v>28</v>
      </c>
      <c r="C24" s="17">
        <f t="shared" si="2"/>
        <v>4.2748091603053435</v>
      </c>
      <c r="D24" s="18">
        <v>30</v>
      </c>
      <c r="E24" s="17">
        <f t="shared" si="3"/>
        <v>1.3410818059901655</v>
      </c>
    </row>
    <row r="25" spans="1:5" s="19" customFormat="1" ht="11.25" customHeight="1" x14ac:dyDescent="0.2">
      <c r="A25" s="29" t="s">
        <v>20</v>
      </c>
      <c r="B25" s="16">
        <v>17</v>
      </c>
      <c r="C25" s="17">
        <f t="shared" si="2"/>
        <v>2.5954198473282442</v>
      </c>
      <c r="D25" s="18">
        <v>20</v>
      </c>
      <c r="E25" s="17">
        <f t="shared" si="3"/>
        <v>0.89405453732677687</v>
      </c>
    </row>
    <row r="26" spans="1:5" s="19" customFormat="1" ht="11.25" customHeight="1" x14ac:dyDescent="0.2">
      <c r="A26" s="30" t="s">
        <v>21</v>
      </c>
      <c r="B26" s="27">
        <v>0</v>
      </c>
      <c r="C26" s="21">
        <f t="shared" si="2"/>
        <v>0</v>
      </c>
      <c r="D26" s="28">
        <v>0</v>
      </c>
      <c r="E26" s="21">
        <f t="shared" si="3"/>
        <v>0</v>
      </c>
    </row>
    <row r="27" spans="1:5" s="19" customFormat="1" ht="11.25" customHeight="1" x14ac:dyDescent="0.2">
      <c r="A27" s="100"/>
      <c r="B27" s="100"/>
      <c r="C27" s="100"/>
      <c r="D27" s="100"/>
      <c r="E27" s="100"/>
    </row>
    <row r="28" spans="1:5" s="23" customFormat="1" ht="11.25" customHeight="1" x14ac:dyDescent="0.2">
      <c r="A28" s="24" t="s">
        <v>22</v>
      </c>
      <c r="B28" s="12">
        <f>SUM(B29:B35)</f>
        <v>655</v>
      </c>
      <c r="C28" s="13">
        <f t="shared" ref="C28:C35" si="4">SUM(B28)/$B$28*100</f>
        <v>100</v>
      </c>
      <c r="D28" s="12">
        <f>SUM(D29:D35)</f>
        <v>2237</v>
      </c>
      <c r="E28" s="13">
        <f t="shared" ref="E28:E35" si="5">SUM(D28)/$D$28*100</f>
        <v>100</v>
      </c>
    </row>
    <row r="29" spans="1:5" s="19" customFormat="1" ht="11.25" customHeight="1" x14ac:dyDescent="0.2">
      <c r="A29" s="29" t="s">
        <v>23</v>
      </c>
      <c r="B29" s="16">
        <v>367</v>
      </c>
      <c r="C29" s="17">
        <f t="shared" si="4"/>
        <v>56.030534351145036</v>
      </c>
      <c r="D29" s="18">
        <v>1189</v>
      </c>
      <c r="E29" s="17">
        <f t="shared" si="5"/>
        <v>53.151542244076886</v>
      </c>
    </row>
    <row r="30" spans="1:5" s="19" customFormat="1" ht="11.25" customHeight="1" x14ac:dyDescent="0.2">
      <c r="A30" s="29" t="s">
        <v>24</v>
      </c>
      <c r="B30" s="16">
        <v>151</v>
      </c>
      <c r="C30" s="17">
        <f t="shared" si="4"/>
        <v>23.053435114503817</v>
      </c>
      <c r="D30" s="18">
        <v>498</v>
      </c>
      <c r="E30" s="17">
        <f t="shared" si="5"/>
        <v>22.261957979436744</v>
      </c>
    </row>
    <row r="31" spans="1:5" s="19" customFormat="1" ht="11.25" customHeight="1" x14ac:dyDescent="0.2">
      <c r="A31" s="29" t="s">
        <v>25</v>
      </c>
      <c r="B31" s="16">
        <v>85</v>
      </c>
      <c r="C31" s="17">
        <f t="shared" si="4"/>
        <v>12.977099236641221</v>
      </c>
      <c r="D31" s="18">
        <v>353</v>
      </c>
      <c r="E31" s="17">
        <f t="shared" si="5"/>
        <v>15.780062583817614</v>
      </c>
    </row>
    <row r="32" spans="1:5" s="19" customFormat="1" ht="11.25" customHeight="1" x14ac:dyDescent="0.2">
      <c r="A32" s="29" t="s">
        <v>26</v>
      </c>
      <c r="B32" s="16">
        <v>12</v>
      </c>
      <c r="C32" s="17">
        <f t="shared" si="4"/>
        <v>1.8320610687022902</v>
      </c>
      <c r="D32" s="18">
        <v>58</v>
      </c>
      <c r="E32" s="17">
        <f t="shared" si="5"/>
        <v>2.5927581582476531</v>
      </c>
    </row>
    <row r="33" spans="1:5" s="19" customFormat="1" ht="11.25" customHeight="1" x14ac:dyDescent="0.2">
      <c r="A33" s="29" t="s">
        <v>27</v>
      </c>
      <c r="B33" s="16">
        <v>22</v>
      </c>
      <c r="C33" s="17">
        <f t="shared" si="4"/>
        <v>3.3587786259541987</v>
      </c>
      <c r="D33" s="18">
        <v>62</v>
      </c>
      <c r="E33" s="17">
        <f t="shared" si="5"/>
        <v>2.7715690657130083</v>
      </c>
    </row>
    <row r="34" spans="1:5" s="19" customFormat="1" ht="11.25" customHeight="1" x14ac:dyDescent="0.2">
      <c r="A34" s="29" t="s">
        <v>28</v>
      </c>
      <c r="B34" s="16">
        <v>18</v>
      </c>
      <c r="C34" s="17">
        <f t="shared" si="4"/>
        <v>2.7480916030534353</v>
      </c>
      <c r="D34" s="18">
        <v>77</v>
      </c>
      <c r="E34" s="17">
        <f t="shared" si="5"/>
        <v>3.4421099687080909</v>
      </c>
    </row>
    <row r="35" spans="1:5" s="19" customFormat="1" ht="11.25" customHeight="1" x14ac:dyDescent="0.2">
      <c r="A35" s="30" t="s">
        <v>29</v>
      </c>
      <c r="B35" s="27">
        <v>0</v>
      </c>
      <c r="C35" s="21">
        <f t="shared" si="4"/>
        <v>0</v>
      </c>
      <c r="D35" s="28">
        <v>0</v>
      </c>
      <c r="E35" s="21">
        <f t="shared" si="5"/>
        <v>0</v>
      </c>
    </row>
    <row r="36" spans="1:5" s="19" customFormat="1" ht="11.25" customHeight="1" x14ac:dyDescent="0.2">
      <c r="A36" s="100"/>
      <c r="B36" s="100"/>
      <c r="C36" s="100"/>
      <c r="D36" s="100"/>
      <c r="E36" s="100"/>
    </row>
    <row r="37" spans="1:5" s="23" customFormat="1" ht="11.25" customHeight="1" x14ac:dyDescent="0.2">
      <c r="A37" s="11" t="s">
        <v>30</v>
      </c>
      <c r="B37" s="12">
        <f>SUM(B38:B41)</f>
        <v>655</v>
      </c>
      <c r="C37" s="13">
        <f>SUM(B37)/$B$37*100</f>
        <v>100</v>
      </c>
      <c r="D37" s="12">
        <f>SUM(D38:D41)</f>
        <v>2237</v>
      </c>
      <c r="E37" s="13">
        <f>SUM(D37)/$D$37*100</f>
        <v>100</v>
      </c>
    </row>
    <row r="38" spans="1:5" s="19" customFormat="1" ht="11.25" customHeight="1" x14ac:dyDescent="0.2">
      <c r="A38" s="29" t="s">
        <v>31</v>
      </c>
      <c r="B38" s="16">
        <v>0</v>
      </c>
      <c r="C38" s="17">
        <f>SUM(B38)/$B$37*100</f>
        <v>0</v>
      </c>
      <c r="D38" s="18">
        <v>0</v>
      </c>
      <c r="E38" s="17">
        <f>SUM(D38)/$D$37*100</f>
        <v>0</v>
      </c>
    </row>
    <row r="39" spans="1:5" s="19" customFormat="1" ht="11.25" customHeight="1" x14ac:dyDescent="0.2">
      <c r="A39" s="29" t="s">
        <v>32</v>
      </c>
      <c r="B39" s="16">
        <v>0</v>
      </c>
      <c r="C39" s="17">
        <f>SUM(B39)/$B$37*100</f>
        <v>0</v>
      </c>
      <c r="D39" s="18">
        <v>0</v>
      </c>
      <c r="E39" s="17">
        <f>SUM(D39)/$D$37*100</f>
        <v>0</v>
      </c>
    </row>
    <row r="40" spans="1:5" s="19" customFormat="1" ht="11.25" customHeight="1" x14ac:dyDescent="0.2">
      <c r="A40" s="29" t="s">
        <v>33</v>
      </c>
      <c r="B40" s="16">
        <v>182</v>
      </c>
      <c r="C40" s="17">
        <f>SUM(B40)/$B$37*100</f>
        <v>27.78625954198473</v>
      </c>
      <c r="D40" s="18">
        <v>464</v>
      </c>
      <c r="E40" s="17">
        <f>SUM(D40)/$D$37*100</f>
        <v>20.742065265981225</v>
      </c>
    </row>
    <row r="41" spans="1:5" s="19" customFormat="1" ht="11.25" customHeight="1" x14ac:dyDescent="0.2">
      <c r="A41" s="30" t="s">
        <v>34</v>
      </c>
      <c r="B41" s="27">
        <v>473</v>
      </c>
      <c r="C41" s="21">
        <f>SUM(B41)/$B$37*100</f>
        <v>72.213740458015266</v>
      </c>
      <c r="D41" s="28">
        <v>1773</v>
      </c>
      <c r="E41" s="21">
        <f>SUM(D41)/$D$37*100</f>
        <v>79.257934734018775</v>
      </c>
    </row>
    <row r="42" spans="1:5" s="19" customFormat="1" ht="11.25" customHeight="1" x14ac:dyDescent="0.2">
      <c r="A42" s="100"/>
      <c r="B42" s="100"/>
      <c r="C42" s="100"/>
      <c r="D42" s="100"/>
      <c r="E42" s="100"/>
    </row>
    <row r="43" spans="1:5" s="23" customFormat="1" ht="11.25" customHeight="1" x14ac:dyDescent="0.2">
      <c r="A43" s="24" t="s">
        <v>35</v>
      </c>
      <c r="B43" s="12">
        <f>SUM(B44:B47)</f>
        <v>655</v>
      </c>
      <c r="C43" s="13">
        <f>SUM(B43)/$B$43*100</f>
        <v>100</v>
      </c>
      <c r="D43" s="12">
        <f>SUM(D44:D47)</f>
        <v>2237</v>
      </c>
      <c r="E43" s="13">
        <f>SUM(D43)/$D$43*100</f>
        <v>100</v>
      </c>
    </row>
    <row r="44" spans="1:5" s="19" customFormat="1" ht="11.25" customHeight="1" x14ac:dyDescent="0.2">
      <c r="A44" s="29" t="s">
        <v>36</v>
      </c>
      <c r="B44" s="16">
        <v>0</v>
      </c>
      <c r="C44" s="17">
        <f>SUM(B44)/$B$43*100</f>
        <v>0</v>
      </c>
      <c r="D44" s="16">
        <v>0</v>
      </c>
      <c r="E44" s="17">
        <f>SUM(D44)/$D$43*100</f>
        <v>0</v>
      </c>
    </row>
    <row r="45" spans="1:5" s="19" customFormat="1" ht="11.25" customHeight="1" x14ac:dyDescent="0.2">
      <c r="A45" s="29" t="s">
        <v>37</v>
      </c>
      <c r="B45" s="16">
        <v>331</v>
      </c>
      <c r="C45" s="17">
        <f>SUM(B45)/$B$43*100</f>
        <v>50.534351145038173</v>
      </c>
      <c r="D45" s="18">
        <v>886</v>
      </c>
      <c r="E45" s="17">
        <f>SUM(D45)/$D$43*100</f>
        <v>39.606616003576214</v>
      </c>
    </row>
    <row r="46" spans="1:5" s="19" customFormat="1" ht="11.25" customHeight="1" x14ac:dyDescent="0.2">
      <c r="A46" s="29" t="s">
        <v>38</v>
      </c>
      <c r="B46" s="16">
        <v>217</v>
      </c>
      <c r="C46" s="17">
        <f>SUM(B46)/$B$43*100</f>
        <v>33.129770992366417</v>
      </c>
      <c r="D46" s="18">
        <v>815</v>
      </c>
      <c r="E46" s="17">
        <f>SUM(D46)/$D$43*100</f>
        <v>36.432722396066161</v>
      </c>
    </row>
    <row r="47" spans="1:5" s="19" customFormat="1" ht="11.25" customHeight="1" x14ac:dyDescent="0.2">
      <c r="A47" s="31" t="s">
        <v>39</v>
      </c>
      <c r="B47" s="27">
        <v>107</v>
      </c>
      <c r="C47" s="21">
        <f>SUM(B47)/$B$43*100</f>
        <v>16.335877862595417</v>
      </c>
      <c r="D47" s="28">
        <v>536</v>
      </c>
      <c r="E47" s="21">
        <f>SUM(D47)/$D$43*100</f>
        <v>23.960661600357621</v>
      </c>
    </row>
    <row r="48" spans="1:5" s="32" customFormat="1" ht="5.25" customHeight="1" x14ac:dyDescent="0.15">
      <c r="A48" s="95"/>
      <c r="B48" s="95"/>
      <c r="C48" s="95"/>
      <c r="D48" s="95"/>
      <c r="E48" s="95"/>
    </row>
    <row r="49" spans="1:5" s="33" customFormat="1" ht="18" customHeight="1" x14ac:dyDescent="0.15">
      <c r="A49" s="102" t="s">
        <v>43</v>
      </c>
      <c r="B49" s="102"/>
      <c r="C49" s="102"/>
      <c r="D49" s="102"/>
      <c r="E49" s="102"/>
    </row>
    <row r="50" spans="1:5" s="32" customFormat="1" ht="5.25" customHeight="1" x14ac:dyDescent="0.15">
      <c r="A50" s="95"/>
      <c r="B50" s="95"/>
      <c r="C50" s="95"/>
      <c r="D50" s="95"/>
      <c r="E50" s="95"/>
    </row>
    <row r="51" spans="1:5" s="35" customFormat="1" ht="11.25" customHeight="1" x14ac:dyDescent="0.2">
      <c r="A51" s="103" t="s">
        <v>44</v>
      </c>
      <c r="B51" s="103"/>
      <c r="C51" s="103"/>
      <c r="D51" s="103"/>
      <c r="E51" s="103"/>
    </row>
    <row r="52" spans="1:5" s="35" customFormat="1" ht="11.25" customHeight="1" x14ac:dyDescent="0.2">
      <c r="A52" s="101" t="s">
        <v>67</v>
      </c>
      <c r="B52" s="101"/>
      <c r="C52" s="101"/>
      <c r="D52" s="101"/>
      <c r="E52" s="101"/>
    </row>
  </sheetData>
  <mergeCells count="18">
    <mergeCell ref="A52:E52"/>
    <mergeCell ref="A36:E36"/>
    <mergeCell ref="A42:E42"/>
    <mergeCell ref="A48:E48"/>
    <mergeCell ref="A49:E49"/>
    <mergeCell ref="A51:E51"/>
    <mergeCell ref="A6:E6"/>
    <mergeCell ref="A11:E11"/>
    <mergeCell ref="A19:E19"/>
    <mergeCell ref="A27:E27"/>
    <mergeCell ref="A50:E50"/>
    <mergeCell ref="B5:C5"/>
    <mergeCell ref="D5:E5"/>
    <mergeCell ref="A1:E1"/>
    <mergeCell ref="A2:E2"/>
    <mergeCell ref="A3:E3"/>
    <mergeCell ref="B4:C4"/>
    <mergeCell ref="D4:E4"/>
  </mergeCells>
  <phoneticPr fontId="0" type="noConversion"/>
  <pageMargins left="0.37" right="0.75" top="1" bottom="1" header="0.5" footer="0.5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4"/>
  <dimension ref="A1:E52"/>
  <sheetViews>
    <sheetView workbookViewId="0">
      <selection sqref="A1:E1"/>
    </sheetView>
  </sheetViews>
  <sheetFormatPr defaultRowHeight="12.75" x14ac:dyDescent="0.2"/>
  <cols>
    <col min="1" max="1" width="20.7109375" customWidth="1"/>
    <col min="2" max="5" width="15.7109375" customWidth="1"/>
  </cols>
  <sheetData>
    <row r="1" spans="1:5" s="1" customFormat="1" x14ac:dyDescent="0.2">
      <c r="A1" s="88"/>
      <c r="B1" s="88"/>
      <c r="C1" s="88"/>
      <c r="D1" s="88"/>
      <c r="E1" s="88"/>
    </row>
    <row r="2" spans="1:5" s="2" customFormat="1" ht="41.25" customHeight="1" x14ac:dyDescent="0.2">
      <c r="A2" s="89" t="s">
        <v>45</v>
      </c>
      <c r="B2" s="89"/>
      <c r="C2" s="89"/>
      <c r="D2" s="89"/>
      <c r="E2" s="89"/>
    </row>
    <row r="3" spans="1:5" s="3" customFormat="1" ht="15" customHeight="1" x14ac:dyDescent="0.25">
      <c r="A3" s="90"/>
      <c r="B3" s="90"/>
      <c r="C3" s="90"/>
      <c r="D3" s="90"/>
      <c r="E3" s="90"/>
    </row>
    <row r="4" spans="1:5" s="4" customFormat="1" ht="12" customHeight="1" x14ac:dyDescent="0.2">
      <c r="A4" s="5"/>
      <c r="B4" s="91" t="s">
        <v>1</v>
      </c>
      <c r="C4" s="92"/>
      <c r="D4" s="91" t="s">
        <v>2</v>
      </c>
      <c r="E4" s="92"/>
    </row>
    <row r="5" spans="1:5" s="4" customFormat="1" ht="13.5" customHeight="1" x14ac:dyDescent="0.2">
      <c r="A5" s="6"/>
      <c r="B5" s="93"/>
      <c r="C5" s="94"/>
      <c r="D5" s="93"/>
      <c r="E5" s="94"/>
    </row>
    <row r="6" spans="1:5" s="4" customFormat="1" ht="13.5" customHeight="1" x14ac:dyDescent="0.2">
      <c r="A6" s="94"/>
      <c r="B6" s="94"/>
      <c r="C6" s="94"/>
      <c r="D6" s="94"/>
      <c r="E6" s="94"/>
    </row>
    <row r="7" spans="1:5" s="7" customFormat="1" ht="12" customHeight="1" x14ac:dyDescent="0.2">
      <c r="A7" s="8"/>
      <c r="B7" s="9" t="s">
        <v>3</v>
      </c>
      <c r="C7" s="9" t="s">
        <v>4</v>
      </c>
      <c r="D7" s="9" t="s">
        <v>3</v>
      </c>
      <c r="E7" s="9" t="s">
        <v>4</v>
      </c>
    </row>
    <row r="8" spans="1:5" s="10" customFormat="1" ht="12" customHeight="1" x14ac:dyDescent="0.2">
      <c r="A8" s="11" t="s">
        <v>5</v>
      </c>
      <c r="B8" s="36">
        <v>618</v>
      </c>
      <c r="C8" s="13">
        <v>100</v>
      </c>
      <c r="D8" s="12">
        <v>2109</v>
      </c>
      <c r="E8" s="13">
        <v>100</v>
      </c>
    </row>
    <row r="9" spans="1:5" s="14" customFormat="1" ht="11.25" customHeight="1" x14ac:dyDescent="0.2">
      <c r="A9" s="15" t="s">
        <v>6</v>
      </c>
      <c r="B9" s="16">
        <v>423</v>
      </c>
      <c r="C9" s="37">
        <v>68</v>
      </c>
      <c r="D9" s="18">
        <v>1114</v>
      </c>
      <c r="E9" s="17">
        <v>53</v>
      </c>
    </row>
    <row r="10" spans="1:5" s="14" customFormat="1" ht="11.25" customHeight="1" x14ac:dyDescent="0.2">
      <c r="A10" s="19" t="s">
        <v>7</v>
      </c>
      <c r="B10" s="20">
        <v>195</v>
      </c>
      <c r="C10" s="38">
        <v>32</v>
      </c>
      <c r="D10" s="22">
        <v>995</v>
      </c>
      <c r="E10" s="21">
        <v>47</v>
      </c>
    </row>
    <row r="11" spans="1:5" s="14" customFormat="1" ht="11.25" customHeight="1" x14ac:dyDescent="0.2">
      <c r="A11" s="99"/>
      <c r="B11" s="99"/>
      <c r="C11" s="99"/>
      <c r="D11" s="99"/>
      <c r="E11" s="99"/>
    </row>
    <row r="12" spans="1:5" s="23" customFormat="1" ht="11.25" customHeight="1" x14ac:dyDescent="0.2">
      <c r="A12" s="24" t="s">
        <v>8</v>
      </c>
      <c r="B12" s="39">
        <v>618</v>
      </c>
      <c r="C12" s="40">
        <v>100</v>
      </c>
      <c r="D12" s="41">
        <v>2109</v>
      </c>
      <c r="E12" s="40">
        <v>100</v>
      </c>
    </row>
    <row r="13" spans="1:5" s="19" customFormat="1" ht="11.25" customHeight="1" x14ac:dyDescent="0.2">
      <c r="A13" s="25" t="s">
        <v>9</v>
      </c>
      <c r="B13" s="16">
        <v>85</v>
      </c>
      <c r="C13" s="37">
        <v>14</v>
      </c>
      <c r="D13" s="18">
        <v>1192</v>
      </c>
      <c r="E13" s="42">
        <v>57</v>
      </c>
    </row>
    <row r="14" spans="1:5" s="19" customFormat="1" ht="11.25" customHeight="1" x14ac:dyDescent="0.2">
      <c r="A14" s="25" t="s">
        <v>10</v>
      </c>
      <c r="B14" s="16">
        <v>292</v>
      </c>
      <c r="C14" s="37">
        <v>47</v>
      </c>
      <c r="D14" s="18">
        <v>524</v>
      </c>
      <c r="E14" s="42">
        <v>25</v>
      </c>
    </row>
    <row r="15" spans="1:5" s="19" customFormat="1" ht="11.25" customHeight="1" x14ac:dyDescent="0.2">
      <c r="A15" s="25" t="s">
        <v>11</v>
      </c>
      <c r="B15" s="16">
        <v>214</v>
      </c>
      <c r="C15" s="37">
        <v>35</v>
      </c>
      <c r="D15" s="18">
        <v>350</v>
      </c>
      <c r="E15" s="42">
        <v>17</v>
      </c>
    </row>
    <row r="16" spans="1:5" s="19" customFormat="1" ht="11.25" customHeight="1" x14ac:dyDescent="0.2">
      <c r="A16" s="25" t="s">
        <v>12</v>
      </c>
      <c r="B16" s="16">
        <v>24</v>
      </c>
      <c r="C16" s="37">
        <v>4</v>
      </c>
      <c r="D16" s="18">
        <v>40</v>
      </c>
      <c r="E16" s="42">
        <v>2</v>
      </c>
    </row>
    <row r="17" spans="1:5" s="19" customFormat="1" ht="11.25" customHeight="1" x14ac:dyDescent="0.2">
      <c r="A17" s="25" t="s">
        <v>13</v>
      </c>
      <c r="B17" s="16">
        <v>3</v>
      </c>
      <c r="C17" s="37">
        <v>0</v>
      </c>
      <c r="D17" s="18">
        <v>3</v>
      </c>
      <c r="E17" s="42">
        <v>0</v>
      </c>
    </row>
    <row r="18" spans="1:5" s="19" customFormat="1" ht="11.25" customHeight="1" x14ac:dyDescent="0.2">
      <c r="A18" s="26" t="s">
        <v>14</v>
      </c>
      <c r="B18" s="27">
        <v>0</v>
      </c>
      <c r="C18" s="38">
        <v>0</v>
      </c>
      <c r="D18" s="28">
        <v>0</v>
      </c>
      <c r="E18" s="43">
        <v>0</v>
      </c>
    </row>
    <row r="19" spans="1:5" s="19" customFormat="1" ht="11.25" customHeight="1" x14ac:dyDescent="0.2">
      <c r="A19" s="100"/>
      <c r="B19" s="100"/>
      <c r="C19" s="100"/>
      <c r="D19" s="100"/>
      <c r="E19" s="100"/>
    </row>
    <row r="20" spans="1:5" s="23" customFormat="1" ht="11.25" customHeight="1" x14ac:dyDescent="0.2">
      <c r="A20" s="24" t="s">
        <v>15</v>
      </c>
      <c r="B20" s="44">
        <v>618</v>
      </c>
      <c r="C20" s="45">
        <v>100</v>
      </c>
      <c r="D20" s="46">
        <v>2109</v>
      </c>
      <c r="E20" s="45">
        <v>100</v>
      </c>
    </row>
    <row r="21" spans="1:5" s="19" customFormat="1" ht="11.25" customHeight="1" x14ac:dyDescent="0.2">
      <c r="A21" s="29" t="s">
        <v>16</v>
      </c>
      <c r="B21" s="16">
        <v>169</v>
      </c>
      <c r="C21" s="47">
        <v>27</v>
      </c>
      <c r="D21" s="18">
        <v>1289</v>
      </c>
      <c r="E21" s="42">
        <v>61</v>
      </c>
    </row>
    <row r="22" spans="1:5" s="19" customFormat="1" ht="11.25" customHeight="1" x14ac:dyDescent="0.2">
      <c r="A22" s="29" t="s">
        <v>17</v>
      </c>
      <c r="B22" s="16">
        <v>360</v>
      </c>
      <c r="C22" s="47">
        <v>58</v>
      </c>
      <c r="D22" s="18">
        <v>713</v>
      </c>
      <c r="E22" s="42">
        <v>34</v>
      </c>
    </row>
    <row r="23" spans="1:5" s="19" customFormat="1" ht="11.25" customHeight="1" x14ac:dyDescent="0.2">
      <c r="A23" s="29" t="s">
        <v>18</v>
      </c>
      <c r="B23" s="16">
        <v>49</v>
      </c>
      <c r="C23" s="47">
        <v>8</v>
      </c>
      <c r="D23" s="18">
        <v>62</v>
      </c>
      <c r="E23" s="42">
        <v>3</v>
      </c>
    </row>
    <row r="24" spans="1:5" s="19" customFormat="1" ht="11.25" customHeight="1" x14ac:dyDescent="0.2">
      <c r="A24" s="29" t="s">
        <v>19</v>
      </c>
      <c r="B24" s="16">
        <v>24</v>
      </c>
      <c r="C24" s="47">
        <v>4</v>
      </c>
      <c r="D24" s="18">
        <v>26</v>
      </c>
      <c r="E24" s="42">
        <v>1</v>
      </c>
    </row>
    <row r="25" spans="1:5" s="19" customFormat="1" ht="11.25" customHeight="1" x14ac:dyDescent="0.2">
      <c r="A25" s="29" t="s">
        <v>20</v>
      </c>
      <c r="B25" s="16">
        <v>16</v>
      </c>
      <c r="C25" s="47">
        <v>3</v>
      </c>
      <c r="D25" s="18">
        <v>19</v>
      </c>
      <c r="E25" s="42">
        <v>1</v>
      </c>
    </row>
    <row r="26" spans="1:5" s="19" customFormat="1" ht="11.25" customHeight="1" x14ac:dyDescent="0.2">
      <c r="A26" s="30" t="s">
        <v>21</v>
      </c>
      <c r="B26" s="27">
        <v>0</v>
      </c>
      <c r="C26" s="48">
        <v>0</v>
      </c>
      <c r="D26" s="28">
        <v>0</v>
      </c>
      <c r="E26" s="43">
        <v>0</v>
      </c>
    </row>
    <row r="27" spans="1:5" s="19" customFormat="1" ht="11.25" customHeight="1" x14ac:dyDescent="0.2">
      <c r="A27" s="100"/>
      <c r="B27" s="100"/>
      <c r="C27" s="100"/>
      <c r="D27" s="100"/>
      <c r="E27" s="100"/>
    </row>
    <row r="28" spans="1:5" s="23" customFormat="1" ht="11.25" customHeight="1" x14ac:dyDescent="0.2">
      <c r="A28" s="24" t="s">
        <v>22</v>
      </c>
      <c r="B28" s="44">
        <v>618</v>
      </c>
      <c r="C28" s="45">
        <v>100</v>
      </c>
      <c r="D28" s="46">
        <v>2109</v>
      </c>
      <c r="E28" s="45">
        <v>100</v>
      </c>
    </row>
    <row r="29" spans="1:5" s="19" customFormat="1" ht="11.25" customHeight="1" x14ac:dyDescent="0.2">
      <c r="A29" s="29" t="s">
        <v>23</v>
      </c>
      <c r="B29" s="16">
        <v>376</v>
      </c>
      <c r="C29" s="47">
        <v>61</v>
      </c>
      <c r="D29" s="18">
        <v>1199</v>
      </c>
      <c r="E29" s="42">
        <v>57</v>
      </c>
    </row>
    <row r="30" spans="1:5" s="19" customFormat="1" ht="11.25" customHeight="1" x14ac:dyDescent="0.2">
      <c r="A30" s="29" t="s">
        <v>24</v>
      </c>
      <c r="B30" s="16">
        <v>125</v>
      </c>
      <c r="C30" s="47">
        <v>20</v>
      </c>
      <c r="D30" s="18">
        <v>439</v>
      </c>
      <c r="E30" s="42">
        <v>21</v>
      </c>
    </row>
    <row r="31" spans="1:5" s="19" customFormat="1" ht="11.25" customHeight="1" x14ac:dyDescent="0.2">
      <c r="A31" s="29" t="s">
        <v>25</v>
      </c>
      <c r="B31" s="16">
        <v>72</v>
      </c>
      <c r="C31" s="47">
        <v>12</v>
      </c>
      <c r="D31" s="18">
        <v>296</v>
      </c>
      <c r="E31" s="42">
        <v>14</v>
      </c>
    </row>
    <row r="32" spans="1:5" s="19" customFormat="1" ht="11.25" customHeight="1" x14ac:dyDescent="0.2">
      <c r="A32" s="29" t="s">
        <v>26</v>
      </c>
      <c r="B32" s="16">
        <v>7</v>
      </c>
      <c r="C32" s="47">
        <v>1</v>
      </c>
      <c r="D32" s="18">
        <v>39</v>
      </c>
      <c r="E32" s="42">
        <v>2</v>
      </c>
    </row>
    <row r="33" spans="1:5" s="19" customFormat="1" ht="11.25" customHeight="1" x14ac:dyDescent="0.2">
      <c r="A33" s="29" t="s">
        <v>27</v>
      </c>
      <c r="B33" s="16">
        <v>20</v>
      </c>
      <c r="C33" s="47">
        <v>3</v>
      </c>
      <c r="D33" s="18">
        <v>64</v>
      </c>
      <c r="E33" s="42">
        <v>3</v>
      </c>
    </row>
    <row r="34" spans="1:5" s="19" customFormat="1" ht="11.25" customHeight="1" x14ac:dyDescent="0.2">
      <c r="A34" s="29" t="s">
        <v>28</v>
      </c>
      <c r="B34" s="16">
        <v>18</v>
      </c>
      <c r="C34" s="47">
        <v>3</v>
      </c>
      <c r="D34" s="18">
        <v>71</v>
      </c>
      <c r="E34" s="42">
        <v>3</v>
      </c>
    </row>
    <row r="35" spans="1:5" s="19" customFormat="1" ht="11.25" customHeight="1" x14ac:dyDescent="0.2">
      <c r="A35" s="30" t="s">
        <v>29</v>
      </c>
      <c r="B35" s="27">
        <v>0</v>
      </c>
      <c r="C35" s="48">
        <v>0</v>
      </c>
      <c r="D35" s="28">
        <v>1</v>
      </c>
      <c r="E35" s="43">
        <v>0</v>
      </c>
    </row>
    <row r="36" spans="1:5" s="19" customFormat="1" ht="11.25" customHeight="1" x14ac:dyDescent="0.2">
      <c r="A36" s="100"/>
      <c r="B36" s="100"/>
      <c r="C36" s="100"/>
      <c r="D36" s="100"/>
      <c r="E36" s="100"/>
    </row>
    <row r="37" spans="1:5" s="23" customFormat="1" ht="11.25" customHeight="1" x14ac:dyDescent="0.2">
      <c r="A37" s="11" t="s">
        <v>30</v>
      </c>
      <c r="B37" s="49">
        <v>618</v>
      </c>
      <c r="C37" s="13">
        <v>100</v>
      </c>
      <c r="D37" s="12">
        <v>2109</v>
      </c>
      <c r="E37" s="13">
        <v>100</v>
      </c>
    </row>
    <row r="38" spans="1:5" s="19" customFormat="1" ht="11.25" customHeight="1" x14ac:dyDescent="0.2">
      <c r="A38" s="29" t="s">
        <v>31</v>
      </c>
      <c r="B38" s="16">
        <v>0</v>
      </c>
      <c r="C38" s="47">
        <v>0</v>
      </c>
      <c r="D38" s="18">
        <v>0</v>
      </c>
      <c r="E38" s="42">
        <v>0</v>
      </c>
    </row>
    <row r="39" spans="1:5" s="19" customFormat="1" ht="11.25" customHeight="1" x14ac:dyDescent="0.2">
      <c r="A39" s="29" t="s">
        <v>32</v>
      </c>
      <c r="B39" s="16">
        <v>0</v>
      </c>
      <c r="C39" s="47">
        <v>0</v>
      </c>
      <c r="D39" s="18">
        <v>0</v>
      </c>
      <c r="E39" s="42">
        <v>0</v>
      </c>
    </row>
    <row r="40" spans="1:5" s="19" customFormat="1" ht="11.25" customHeight="1" x14ac:dyDescent="0.2">
      <c r="A40" s="29" t="s">
        <v>33</v>
      </c>
      <c r="B40" s="16">
        <v>190</v>
      </c>
      <c r="C40" s="47">
        <v>31</v>
      </c>
      <c r="D40" s="18">
        <v>480</v>
      </c>
      <c r="E40" s="42">
        <v>23</v>
      </c>
    </row>
    <row r="41" spans="1:5" s="19" customFormat="1" ht="11.25" customHeight="1" x14ac:dyDescent="0.2">
      <c r="A41" s="30" t="s">
        <v>34</v>
      </c>
      <c r="B41" s="27">
        <v>428</v>
      </c>
      <c r="C41" s="48">
        <v>69</v>
      </c>
      <c r="D41" s="28">
        <v>1629</v>
      </c>
      <c r="E41" s="43">
        <v>77</v>
      </c>
    </row>
    <row r="42" spans="1:5" s="19" customFormat="1" ht="11.25" customHeight="1" x14ac:dyDescent="0.2">
      <c r="A42" s="100"/>
      <c r="B42" s="100"/>
      <c r="C42" s="100"/>
      <c r="D42" s="100"/>
      <c r="E42" s="100"/>
    </row>
    <row r="43" spans="1:5" s="23" customFormat="1" ht="11.25" customHeight="1" x14ac:dyDescent="0.2">
      <c r="A43" s="24" t="s">
        <v>35</v>
      </c>
      <c r="B43" s="44">
        <v>618</v>
      </c>
      <c r="C43" s="45">
        <v>100</v>
      </c>
      <c r="D43" s="46">
        <v>2109</v>
      </c>
      <c r="E43" s="45">
        <v>100</v>
      </c>
    </row>
    <row r="44" spans="1:5" s="19" customFormat="1" ht="11.25" customHeight="1" x14ac:dyDescent="0.2">
      <c r="A44" s="29" t="s">
        <v>36</v>
      </c>
      <c r="B44" s="16">
        <v>0</v>
      </c>
      <c r="C44" s="42">
        <v>0</v>
      </c>
      <c r="D44" s="16">
        <v>0</v>
      </c>
      <c r="E44" s="42">
        <v>0</v>
      </c>
    </row>
    <row r="45" spans="1:5" s="19" customFormat="1" ht="11.25" customHeight="1" x14ac:dyDescent="0.2">
      <c r="A45" s="29" t="s">
        <v>37</v>
      </c>
      <c r="B45" s="16">
        <v>300</v>
      </c>
      <c r="C45" s="47">
        <v>49</v>
      </c>
      <c r="D45" s="18">
        <v>781</v>
      </c>
      <c r="E45" s="42">
        <v>37</v>
      </c>
    </row>
    <row r="46" spans="1:5" s="19" customFormat="1" ht="11.25" customHeight="1" x14ac:dyDescent="0.2">
      <c r="A46" s="29" t="s">
        <v>38</v>
      </c>
      <c r="B46" s="16">
        <v>223</v>
      </c>
      <c r="C46" s="47">
        <v>36</v>
      </c>
      <c r="D46" s="18">
        <v>844</v>
      </c>
      <c r="E46" s="42">
        <v>40</v>
      </c>
    </row>
    <row r="47" spans="1:5" s="19" customFormat="1" ht="11.25" customHeight="1" x14ac:dyDescent="0.2">
      <c r="A47" s="31" t="s">
        <v>39</v>
      </c>
      <c r="B47" s="27">
        <v>95</v>
      </c>
      <c r="C47" s="48">
        <v>15</v>
      </c>
      <c r="D47" s="28">
        <v>484</v>
      </c>
      <c r="E47" s="43">
        <v>23</v>
      </c>
    </row>
    <row r="48" spans="1:5" s="32" customFormat="1" ht="5.25" customHeight="1" x14ac:dyDescent="0.15">
      <c r="A48" s="95"/>
      <c r="B48" s="95"/>
      <c r="C48" s="95"/>
      <c r="D48" s="95"/>
      <c r="E48" s="95"/>
    </row>
    <row r="49" spans="1:5" s="33" customFormat="1" ht="18" customHeight="1" x14ac:dyDescent="0.15">
      <c r="A49" s="102" t="s">
        <v>43</v>
      </c>
      <c r="B49" s="102"/>
      <c r="C49" s="102"/>
      <c r="D49" s="102"/>
      <c r="E49" s="102"/>
    </row>
    <row r="50" spans="1:5" s="32" customFormat="1" ht="5.25" customHeight="1" x14ac:dyDescent="0.15">
      <c r="A50" s="95"/>
      <c r="B50" s="95"/>
      <c r="C50" s="95"/>
      <c r="D50" s="95"/>
      <c r="E50" s="95"/>
    </row>
    <row r="51" spans="1:5" s="35" customFormat="1" ht="11.25" customHeight="1" x14ac:dyDescent="0.2">
      <c r="A51" s="103" t="s">
        <v>46</v>
      </c>
      <c r="B51" s="103"/>
      <c r="C51" s="103"/>
      <c r="D51" s="103"/>
      <c r="E51" s="103"/>
    </row>
    <row r="52" spans="1:5" s="35" customFormat="1" ht="11.25" customHeight="1" x14ac:dyDescent="0.2">
      <c r="A52" s="101" t="s">
        <v>67</v>
      </c>
      <c r="B52" s="101"/>
      <c r="C52" s="101"/>
      <c r="D52" s="101"/>
      <c r="E52" s="101"/>
    </row>
  </sheetData>
  <mergeCells count="18">
    <mergeCell ref="A52:E52"/>
    <mergeCell ref="A36:E36"/>
    <mergeCell ref="A42:E42"/>
    <mergeCell ref="A48:E48"/>
    <mergeCell ref="A49:E49"/>
    <mergeCell ref="A51:E51"/>
    <mergeCell ref="A6:E6"/>
    <mergeCell ref="A11:E11"/>
    <mergeCell ref="A19:E19"/>
    <mergeCell ref="A27:E27"/>
    <mergeCell ref="A50:E50"/>
    <mergeCell ref="B5:C5"/>
    <mergeCell ref="D5:E5"/>
    <mergeCell ref="A1:E1"/>
    <mergeCell ref="A2:E2"/>
    <mergeCell ref="A3:E3"/>
    <mergeCell ref="B4:C4"/>
    <mergeCell ref="D4:E4"/>
  </mergeCells>
  <phoneticPr fontId="0" type="noConversion"/>
  <pageMargins left="0.37" right="0.75" top="1" bottom="1" header="0.5" footer="0.5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5"/>
  <dimension ref="A1:E52"/>
  <sheetViews>
    <sheetView workbookViewId="0">
      <selection sqref="A1:E1"/>
    </sheetView>
  </sheetViews>
  <sheetFormatPr defaultRowHeight="12.75" x14ac:dyDescent="0.2"/>
  <cols>
    <col min="1" max="1" width="20.7109375" customWidth="1"/>
    <col min="2" max="5" width="15.7109375" customWidth="1"/>
  </cols>
  <sheetData>
    <row r="1" spans="1:5" s="1" customFormat="1" x14ac:dyDescent="0.2">
      <c r="A1" s="88"/>
      <c r="B1" s="88"/>
      <c r="C1" s="88"/>
      <c r="D1" s="88"/>
      <c r="E1" s="88"/>
    </row>
    <row r="2" spans="1:5" s="2" customFormat="1" ht="41.25" customHeight="1" x14ac:dyDescent="0.2">
      <c r="A2" s="89" t="s">
        <v>47</v>
      </c>
      <c r="B2" s="89"/>
      <c r="C2" s="89"/>
      <c r="D2" s="89"/>
      <c r="E2" s="89"/>
    </row>
    <row r="3" spans="1:5" s="3" customFormat="1" ht="15" customHeight="1" x14ac:dyDescent="0.25">
      <c r="A3" s="90"/>
      <c r="B3" s="90"/>
      <c r="C3" s="90"/>
      <c r="D3" s="90"/>
      <c r="E3" s="90"/>
    </row>
    <row r="4" spans="1:5" s="4" customFormat="1" ht="12" customHeight="1" x14ac:dyDescent="0.2">
      <c r="A4" s="5"/>
      <c r="B4" s="91" t="s">
        <v>1</v>
      </c>
      <c r="C4" s="92"/>
      <c r="D4" s="91" t="s">
        <v>2</v>
      </c>
      <c r="E4" s="92"/>
    </row>
    <row r="5" spans="1:5" s="4" customFormat="1" ht="13.5" customHeight="1" x14ac:dyDescent="0.2">
      <c r="A5" s="6"/>
      <c r="B5" s="93"/>
      <c r="C5" s="94"/>
      <c r="D5" s="93"/>
      <c r="E5" s="94"/>
    </row>
    <row r="6" spans="1:5" s="4" customFormat="1" ht="13.5" customHeight="1" x14ac:dyDescent="0.2">
      <c r="A6" s="94"/>
      <c r="B6" s="94"/>
      <c r="C6" s="94"/>
      <c r="D6" s="94"/>
      <c r="E6" s="94"/>
    </row>
    <row r="7" spans="1:5" s="7" customFormat="1" ht="12" customHeight="1" x14ac:dyDescent="0.2">
      <c r="A7" s="8"/>
      <c r="B7" s="9" t="s">
        <v>3</v>
      </c>
      <c r="C7" s="9" t="s">
        <v>4</v>
      </c>
      <c r="D7" s="9" t="s">
        <v>3</v>
      </c>
      <c r="E7" s="9" t="s">
        <v>4</v>
      </c>
    </row>
    <row r="8" spans="1:5" s="10" customFormat="1" ht="12" customHeight="1" x14ac:dyDescent="0.2">
      <c r="A8" s="11" t="s">
        <v>5</v>
      </c>
      <c r="B8" s="36">
        <v>615</v>
      </c>
      <c r="C8" s="13">
        <v>100</v>
      </c>
      <c r="D8" s="12">
        <v>2072</v>
      </c>
      <c r="E8" s="13">
        <v>100</v>
      </c>
    </row>
    <row r="9" spans="1:5" s="14" customFormat="1" ht="11.25" customHeight="1" x14ac:dyDescent="0.2">
      <c r="A9" s="15" t="s">
        <v>6</v>
      </c>
      <c r="B9" s="16">
        <v>422</v>
      </c>
      <c r="C9" s="37">
        <f>B9*100/$B$8</f>
        <v>68.617886178861795</v>
      </c>
      <c r="D9" s="18">
        <v>1132</v>
      </c>
      <c r="E9" s="17">
        <f>D9*100/$D$8</f>
        <v>54.633204633204635</v>
      </c>
    </row>
    <row r="10" spans="1:5" s="14" customFormat="1" ht="11.25" customHeight="1" x14ac:dyDescent="0.2">
      <c r="A10" s="19" t="s">
        <v>7</v>
      </c>
      <c r="B10" s="20">
        <v>193</v>
      </c>
      <c r="C10" s="38">
        <f>B10*100/$B$8</f>
        <v>31.382113821138212</v>
      </c>
      <c r="D10" s="22">
        <v>940</v>
      </c>
      <c r="E10" s="21">
        <f>D10*100/$D$8</f>
        <v>45.366795366795365</v>
      </c>
    </row>
    <row r="11" spans="1:5" s="14" customFormat="1" ht="11.25" customHeight="1" x14ac:dyDescent="0.2">
      <c r="A11" s="99"/>
      <c r="B11" s="99"/>
      <c r="C11" s="99"/>
      <c r="D11" s="99"/>
      <c r="E11" s="99"/>
    </row>
    <row r="12" spans="1:5" s="23" customFormat="1" ht="11.25" customHeight="1" x14ac:dyDescent="0.2">
      <c r="A12" s="24" t="s">
        <v>8</v>
      </c>
      <c r="B12" s="39">
        <v>615</v>
      </c>
      <c r="C12" s="40">
        <v>100</v>
      </c>
      <c r="D12" s="41">
        <v>2072</v>
      </c>
      <c r="E12" s="40">
        <v>100</v>
      </c>
    </row>
    <row r="13" spans="1:5" s="19" customFormat="1" ht="11.25" customHeight="1" x14ac:dyDescent="0.2">
      <c r="A13" s="25" t="s">
        <v>9</v>
      </c>
      <c r="B13" s="16">
        <v>83</v>
      </c>
      <c r="C13" s="37">
        <f t="shared" ref="C13:C18" si="0">B13*100/$B$12</f>
        <v>13.495934959349594</v>
      </c>
      <c r="D13" s="18">
        <v>1177</v>
      </c>
      <c r="E13" s="42">
        <f t="shared" ref="E13:E18" si="1">D13*100/$D$12</f>
        <v>56.805019305019307</v>
      </c>
    </row>
    <row r="14" spans="1:5" s="19" customFormat="1" ht="11.25" customHeight="1" x14ac:dyDescent="0.2">
      <c r="A14" s="25" t="s">
        <v>10</v>
      </c>
      <c r="B14" s="16">
        <v>304</v>
      </c>
      <c r="C14" s="37">
        <f t="shared" si="0"/>
        <v>49.430894308943088</v>
      </c>
      <c r="D14" s="18">
        <v>544</v>
      </c>
      <c r="E14" s="42">
        <f t="shared" si="1"/>
        <v>26.254826254826256</v>
      </c>
    </row>
    <row r="15" spans="1:5" s="19" customFormat="1" ht="11.25" customHeight="1" x14ac:dyDescent="0.2">
      <c r="A15" s="25" t="s">
        <v>11</v>
      </c>
      <c r="B15" s="16">
        <v>211</v>
      </c>
      <c r="C15" s="37">
        <f t="shared" si="0"/>
        <v>34.308943089430898</v>
      </c>
      <c r="D15" s="18">
        <v>322</v>
      </c>
      <c r="E15" s="42">
        <f t="shared" si="1"/>
        <v>15.54054054054054</v>
      </c>
    </row>
    <row r="16" spans="1:5" s="19" customFormat="1" ht="11.25" customHeight="1" x14ac:dyDescent="0.2">
      <c r="A16" s="25" t="s">
        <v>12</v>
      </c>
      <c r="B16" s="16">
        <v>17</v>
      </c>
      <c r="C16" s="37">
        <f t="shared" si="0"/>
        <v>2.7642276422764227</v>
      </c>
      <c r="D16" s="18">
        <v>28</v>
      </c>
      <c r="E16" s="42">
        <f t="shared" si="1"/>
        <v>1.3513513513513513</v>
      </c>
    </row>
    <row r="17" spans="1:5" s="19" customFormat="1" ht="11.25" customHeight="1" x14ac:dyDescent="0.2">
      <c r="A17" s="25" t="s">
        <v>13</v>
      </c>
      <c r="B17" s="16">
        <v>0</v>
      </c>
      <c r="C17" s="37">
        <f t="shared" si="0"/>
        <v>0</v>
      </c>
      <c r="D17" s="18">
        <v>1</v>
      </c>
      <c r="E17" s="42">
        <f t="shared" si="1"/>
        <v>4.8262548262548263E-2</v>
      </c>
    </row>
    <row r="18" spans="1:5" s="19" customFormat="1" ht="11.25" customHeight="1" x14ac:dyDescent="0.2">
      <c r="A18" s="26" t="s">
        <v>14</v>
      </c>
      <c r="B18" s="27">
        <v>0</v>
      </c>
      <c r="C18" s="38">
        <f t="shared" si="0"/>
        <v>0</v>
      </c>
      <c r="D18" s="28">
        <v>0</v>
      </c>
      <c r="E18" s="43">
        <f t="shared" si="1"/>
        <v>0</v>
      </c>
    </row>
    <row r="19" spans="1:5" s="19" customFormat="1" ht="11.25" customHeight="1" x14ac:dyDescent="0.2">
      <c r="A19" s="100"/>
      <c r="B19" s="100"/>
      <c r="C19" s="100"/>
      <c r="D19" s="100"/>
      <c r="E19" s="100"/>
    </row>
    <row r="20" spans="1:5" s="23" customFormat="1" ht="11.25" customHeight="1" x14ac:dyDescent="0.2">
      <c r="A20" s="24" t="s">
        <v>15</v>
      </c>
      <c r="B20" s="44">
        <v>615</v>
      </c>
      <c r="C20" s="45">
        <v>100</v>
      </c>
      <c r="D20" s="46">
        <v>2072</v>
      </c>
      <c r="E20" s="45">
        <v>100</v>
      </c>
    </row>
    <row r="21" spans="1:5" s="19" customFormat="1" ht="11.25" customHeight="1" x14ac:dyDescent="0.2">
      <c r="A21" s="29" t="s">
        <v>16</v>
      </c>
      <c r="B21" s="16">
        <v>179</v>
      </c>
      <c r="C21" s="47">
        <f t="shared" ref="C21:C26" si="2">B21*100/$B$20</f>
        <v>29.105691056910569</v>
      </c>
      <c r="D21" s="18">
        <v>1279</v>
      </c>
      <c r="E21" s="42">
        <f t="shared" ref="E21:E26" si="3">D21*100/$D$20</f>
        <v>61.727799227799231</v>
      </c>
    </row>
    <row r="22" spans="1:5" s="19" customFormat="1" ht="11.25" customHeight="1" x14ac:dyDescent="0.2">
      <c r="A22" s="29" t="s">
        <v>17</v>
      </c>
      <c r="B22" s="16">
        <v>343</v>
      </c>
      <c r="C22" s="47">
        <f t="shared" si="2"/>
        <v>55.772357723577237</v>
      </c>
      <c r="D22" s="18">
        <v>683</v>
      </c>
      <c r="E22" s="42">
        <f t="shared" si="3"/>
        <v>32.963320463320464</v>
      </c>
    </row>
    <row r="23" spans="1:5" s="19" customFormat="1" ht="11.25" customHeight="1" x14ac:dyDescent="0.2">
      <c r="A23" s="29" t="s">
        <v>18</v>
      </c>
      <c r="B23" s="16">
        <v>47</v>
      </c>
      <c r="C23" s="47">
        <f t="shared" si="2"/>
        <v>7.6422764227642279</v>
      </c>
      <c r="D23" s="18">
        <v>61</v>
      </c>
      <c r="E23" s="42">
        <f t="shared" si="3"/>
        <v>2.9440154440154438</v>
      </c>
    </row>
    <row r="24" spans="1:5" s="19" customFormat="1" ht="11.25" customHeight="1" x14ac:dyDescent="0.2">
      <c r="A24" s="29" t="s">
        <v>19</v>
      </c>
      <c r="B24" s="16">
        <v>23</v>
      </c>
      <c r="C24" s="47">
        <f t="shared" si="2"/>
        <v>3.7398373983739837</v>
      </c>
      <c r="D24" s="18">
        <v>24</v>
      </c>
      <c r="E24" s="42">
        <f t="shared" si="3"/>
        <v>1.1583011583011582</v>
      </c>
    </row>
    <row r="25" spans="1:5" s="19" customFormat="1" ht="11.25" customHeight="1" x14ac:dyDescent="0.2">
      <c r="A25" s="29" t="s">
        <v>20</v>
      </c>
      <c r="B25" s="16">
        <v>22</v>
      </c>
      <c r="C25" s="47">
        <f t="shared" si="2"/>
        <v>3.5772357723577235</v>
      </c>
      <c r="D25" s="18">
        <v>24</v>
      </c>
      <c r="E25" s="42">
        <f t="shared" si="3"/>
        <v>1.1583011583011582</v>
      </c>
    </row>
    <row r="26" spans="1:5" s="19" customFormat="1" ht="11.25" customHeight="1" x14ac:dyDescent="0.2">
      <c r="A26" s="30" t="s">
        <v>21</v>
      </c>
      <c r="B26" s="27">
        <v>1</v>
      </c>
      <c r="C26" s="48">
        <f t="shared" si="2"/>
        <v>0.16260162601626016</v>
      </c>
      <c r="D26" s="28">
        <v>1</v>
      </c>
      <c r="E26" s="43">
        <f t="shared" si="3"/>
        <v>4.8262548262548263E-2</v>
      </c>
    </row>
    <row r="27" spans="1:5" s="19" customFormat="1" ht="11.25" customHeight="1" x14ac:dyDescent="0.2">
      <c r="A27" s="100"/>
      <c r="B27" s="100"/>
      <c r="C27" s="100"/>
      <c r="D27" s="100"/>
      <c r="E27" s="100"/>
    </row>
    <row r="28" spans="1:5" s="23" customFormat="1" ht="11.25" customHeight="1" x14ac:dyDescent="0.2">
      <c r="A28" s="24" t="s">
        <v>22</v>
      </c>
      <c r="B28" s="44">
        <v>615</v>
      </c>
      <c r="C28" s="45">
        <v>100</v>
      </c>
      <c r="D28" s="46">
        <v>2072</v>
      </c>
      <c r="E28" s="45">
        <v>100</v>
      </c>
    </row>
    <row r="29" spans="1:5" s="19" customFormat="1" ht="11.25" customHeight="1" x14ac:dyDescent="0.2">
      <c r="A29" s="29" t="s">
        <v>23</v>
      </c>
      <c r="B29" s="16">
        <v>348</v>
      </c>
      <c r="C29" s="47">
        <f t="shared" ref="C29:C35" si="4">B29*100/$B$28</f>
        <v>56.585365853658537</v>
      </c>
      <c r="D29" s="18">
        <v>1114</v>
      </c>
      <c r="E29" s="42">
        <f t="shared" ref="E29:E35" si="5">D29*100/$D$28</f>
        <v>53.764478764478767</v>
      </c>
    </row>
    <row r="30" spans="1:5" s="19" customFormat="1" ht="11.25" customHeight="1" x14ac:dyDescent="0.2">
      <c r="A30" s="29" t="s">
        <v>24</v>
      </c>
      <c r="B30" s="16">
        <v>140</v>
      </c>
      <c r="C30" s="47">
        <f t="shared" si="4"/>
        <v>22.764227642276424</v>
      </c>
      <c r="D30" s="18">
        <v>468</v>
      </c>
      <c r="E30" s="42">
        <f t="shared" si="5"/>
        <v>22.586872586872587</v>
      </c>
    </row>
    <row r="31" spans="1:5" s="19" customFormat="1" ht="11.25" customHeight="1" x14ac:dyDescent="0.2">
      <c r="A31" s="29" t="s">
        <v>25</v>
      </c>
      <c r="B31" s="16">
        <v>84</v>
      </c>
      <c r="C31" s="47">
        <f t="shared" si="4"/>
        <v>13.658536585365853</v>
      </c>
      <c r="D31" s="18">
        <v>322</v>
      </c>
      <c r="E31" s="42">
        <f t="shared" si="5"/>
        <v>15.54054054054054</v>
      </c>
    </row>
    <row r="32" spans="1:5" s="19" customFormat="1" ht="11.25" customHeight="1" x14ac:dyDescent="0.2">
      <c r="A32" s="29" t="s">
        <v>26</v>
      </c>
      <c r="B32" s="16">
        <v>8</v>
      </c>
      <c r="C32" s="47">
        <f t="shared" si="4"/>
        <v>1.3008130081300813</v>
      </c>
      <c r="D32" s="18">
        <v>35</v>
      </c>
      <c r="E32" s="42">
        <f t="shared" si="5"/>
        <v>1.6891891891891893</v>
      </c>
    </row>
    <row r="33" spans="1:5" s="19" customFormat="1" ht="11.25" customHeight="1" x14ac:dyDescent="0.2">
      <c r="A33" s="29" t="s">
        <v>27</v>
      </c>
      <c r="B33" s="16">
        <v>20</v>
      </c>
      <c r="C33" s="47">
        <f t="shared" si="4"/>
        <v>3.2520325203252032</v>
      </c>
      <c r="D33" s="18">
        <v>68</v>
      </c>
      <c r="E33" s="42">
        <f t="shared" si="5"/>
        <v>3.281853281853282</v>
      </c>
    </row>
    <row r="34" spans="1:5" s="19" customFormat="1" ht="11.25" customHeight="1" x14ac:dyDescent="0.2">
      <c r="A34" s="29" t="s">
        <v>28</v>
      </c>
      <c r="B34" s="16">
        <v>15</v>
      </c>
      <c r="C34" s="47">
        <f t="shared" si="4"/>
        <v>2.4390243902439024</v>
      </c>
      <c r="D34" s="18">
        <v>64</v>
      </c>
      <c r="E34" s="42">
        <f t="shared" si="5"/>
        <v>3.0888030888030888</v>
      </c>
    </row>
    <row r="35" spans="1:5" s="19" customFormat="1" ht="11.25" customHeight="1" x14ac:dyDescent="0.2">
      <c r="A35" s="30" t="s">
        <v>29</v>
      </c>
      <c r="B35" s="27">
        <v>0</v>
      </c>
      <c r="C35" s="48">
        <f t="shared" si="4"/>
        <v>0</v>
      </c>
      <c r="D35" s="28">
        <v>1</v>
      </c>
      <c r="E35" s="43">
        <f t="shared" si="5"/>
        <v>4.8262548262548263E-2</v>
      </c>
    </row>
    <row r="36" spans="1:5" s="19" customFormat="1" ht="11.25" customHeight="1" x14ac:dyDescent="0.2">
      <c r="A36" s="100"/>
      <c r="B36" s="100"/>
      <c r="C36" s="100"/>
      <c r="D36" s="100"/>
      <c r="E36" s="100"/>
    </row>
    <row r="37" spans="1:5" s="23" customFormat="1" ht="11.25" customHeight="1" x14ac:dyDescent="0.2">
      <c r="A37" s="24" t="s">
        <v>30</v>
      </c>
      <c r="B37" s="44">
        <v>615</v>
      </c>
      <c r="C37" s="45">
        <v>100</v>
      </c>
      <c r="D37" s="46">
        <v>2072</v>
      </c>
      <c r="E37" s="45">
        <v>100</v>
      </c>
    </row>
    <row r="38" spans="1:5" s="19" customFormat="1" ht="11.25" customHeight="1" x14ac:dyDescent="0.2">
      <c r="A38" s="29" t="s">
        <v>31</v>
      </c>
      <c r="B38" s="16">
        <v>0</v>
      </c>
      <c r="C38" s="47">
        <v>0</v>
      </c>
      <c r="D38" s="18">
        <v>0</v>
      </c>
      <c r="E38" s="42">
        <v>0</v>
      </c>
    </row>
    <row r="39" spans="1:5" s="19" customFormat="1" ht="11.25" customHeight="1" x14ac:dyDescent="0.2">
      <c r="A39" s="29" t="s">
        <v>32</v>
      </c>
      <c r="B39" s="16">
        <v>0</v>
      </c>
      <c r="C39" s="47">
        <v>0</v>
      </c>
      <c r="D39" s="18">
        <v>0</v>
      </c>
      <c r="E39" s="42">
        <v>0</v>
      </c>
    </row>
    <row r="40" spans="1:5" s="19" customFormat="1" ht="11.25" customHeight="1" x14ac:dyDescent="0.2">
      <c r="A40" s="29" t="s">
        <v>33</v>
      </c>
      <c r="B40" s="16">
        <v>209</v>
      </c>
      <c r="C40" s="47">
        <f>B40*100/$B$37</f>
        <v>33.983739837398375</v>
      </c>
      <c r="D40" s="18">
        <v>529</v>
      </c>
      <c r="E40" s="42">
        <f>D40*100/$D$37</f>
        <v>25.530888030888033</v>
      </c>
    </row>
    <row r="41" spans="1:5" s="19" customFormat="1" ht="11.25" customHeight="1" x14ac:dyDescent="0.2">
      <c r="A41" s="30" t="s">
        <v>34</v>
      </c>
      <c r="B41" s="27">
        <v>406</v>
      </c>
      <c r="C41" s="48">
        <f>B41*100/$B$37</f>
        <v>66.016260162601625</v>
      </c>
      <c r="D41" s="28">
        <v>1543</v>
      </c>
      <c r="E41" s="43">
        <f>D41*100/$D$37</f>
        <v>74.469111969111964</v>
      </c>
    </row>
    <row r="42" spans="1:5" s="19" customFormat="1" ht="11.25" customHeight="1" x14ac:dyDescent="0.2">
      <c r="A42" s="100"/>
      <c r="B42" s="100"/>
      <c r="C42" s="100"/>
      <c r="D42" s="100"/>
      <c r="E42" s="100"/>
    </row>
    <row r="43" spans="1:5" s="23" customFormat="1" ht="11.25" customHeight="1" x14ac:dyDescent="0.2">
      <c r="A43" s="24" t="s">
        <v>35</v>
      </c>
      <c r="B43" s="44">
        <v>615</v>
      </c>
      <c r="C43" s="45">
        <v>100</v>
      </c>
      <c r="D43" s="46">
        <v>2072</v>
      </c>
      <c r="E43" s="45">
        <v>100</v>
      </c>
    </row>
    <row r="44" spans="1:5" s="19" customFormat="1" ht="11.25" customHeight="1" x14ac:dyDescent="0.2">
      <c r="A44" s="29" t="s">
        <v>36</v>
      </c>
      <c r="B44" s="16">
        <v>0</v>
      </c>
      <c r="C44" s="42">
        <v>0</v>
      </c>
      <c r="D44" s="16">
        <v>0</v>
      </c>
      <c r="E44" s="42">
        <v>0</v>
      </c>
    </row>
    <row r="45" spans="1:5" s="19" customFormat="1" ht="11.25" customHeight="1" x14ac:dyDescent="0.2">
      <c r="A45" s="29" t="s">
        <v>37</v>
      </c>
      <c r="B45" s="16">
        <v>305</v>
      </c>
      <c r="C45" s="47">
        <f>B45*100/$B$43</f>
        <v>49.59349593495935</v>
      </c>
      <c r="D45" s="18">
        <v>788</v>
      </c>
      <c r="E45" s="42">
        <f>D45*100/$D$43</f>
        <v>38.030888030888029</v>
      </c>
    </row>
    <row r="46" spans="1:5" s="19" customFormat="1" ht="11.25" customHeight="1" x14ac:dyDescent="0.2">
      <c r="A46" s="29" t="s">
        <v>38</v>
      </c>
      <c r="B46" s="16">
        <v>218</v>
      </c>
      <c r="C46" s="47">
        <f>B46*100/$B$43</f>
        <v>35.447154471544714</v>
      </c>
      <c r="D46" s="18">
        <v>813</v>
      </c>
      <c r="E46" s="42">
        <f>D46*100/$D$43</f>
        <v>39.237451737451735</v>
      </c>
    </row>
    <row r="47" spans="1:5" s="19" customFormat="1" ht="11.25" customHeight="1" x14ac:dyDescent="0.2">
      <c r="A47" s="31" t="s">
        <v>39</v>
      </c>
      <c r="B47" s="27">
        <v>92</v>
      </c>
      <c r="C47" s="48">
        <f>B47*100/$B$43</f>
        <v>14.959349593495935</v>
      </c>
      <c r="D47" s="28">
        <v>471</v>
      </c>
      <c r="E47" s="43">
        <f>D47*100/$D$43</f>
        <v>22.731660231660232</v>
      </c>
    </row>
    <row r="48" spans="1:5" s="32" customFormat="1" ht="5.25" customHeight="1" x14ac:dyDescent="0.15">
      <c r="A48" s="95"/>
      <c r="B48" s="95"/>
      <c r="C48" s="95"/>
      <c r="D48" s="95"/>
      <c r="E48" s="95"/>
    </row>
    <row r="49" spans="1:5" s="33" customFormat="1" ht="18" customHeight="1" x14ac:dyDescent="0.15">
      <c r="A49" s="102" t="s">
        <v>43</v>
      </c>
      <c r="B49" s="102"/>
      <c r="C49" s="102"/>
      <c r="D49" s="102"/>
      <c r="E49" s="102"/>
    </row>
    <row r="50" spans="1:5" s="32" customFormat="1" ht="5.25" customHeight="1" x14ac:dyDescent="0.15">
      <c r="A50" s="95"/>
      <c r="B50" s="95"/>
      <c r="C50" s="95"/>
      <c r="D50" s="95"/>
      <c r="E50" s="95"/>
    </row>
    <row r="51" spans="1:5" s="35" customFormat="1" ht="11.25" customHeight="1" x14ac:dyDescent="0.2">
      <c r="A51" s="103" t="s">
        <v>46</v>
      </c>
      <c r="B51" s="103"/>
      <c r="C51" s="103"/>
      <c r="D51" s="103"/>
      <c r="E51" s="103"/>
    </row>
    <row r="52" spans="1:5" s="35" customFormat="1" ht="11.25" customHeight="1" x14ac:dyDescent="0.2">
      <c r="A52" s="101" t="s">
        <v>67</v>
      </c>
      <c r="B52" s="101"/>
      <c r="C52" s="101"/>
      <c r="D52" s="101"/>
      <c r="E52" s="101"/>
    </row>
  </sheetData>
  <mergeCells count="18">
    <mergeCell ref="A52:E52"/>
    <mergeCell ref="A36:E36"/>
    <mergeCell ref="A42:E42"/>
    <mergeCell ref="A48:E48"/>
    <mergeCell ref="A49:E49"/>
    <mergeCell ref="A51:E51"/>
    <mergeCell ref="A6:E6"/>
    <mergeCell ref="A11:E11"/>
    <mergeCell ref="A19:E19"/>
    <mergeCell ref="A27:E27"/>
    <mergeCell ref="A50:E50"/>
    <mergeCell ref="B5:C5"/>
    <mergeCell ref="D5:E5"/>
    <mergeCell ref="A1:E1"/>
    <mergeCell ref="A2:E2"/>
    <mergeCell ref="A3:E3"/>
    <mergeCell ref="B4:C4"/>
    <mergeCell ref="D4:E4"/>
  </mergeCells>
  <phoneticPr fontId="0" type="noConversion"/>
  <pageMargins left="0.37" right="0.75" top="1" bottom="1" header="0.5" footer="0.5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6"/>
  <dimension ref="A1:F47"/>
  <sheetViews>
    <sheetView workbookViewId="0">
      <selection sqref="A1:F1"/>
    </sheetView>
  </sheetViews>
  <sheetFormatPr defaultRowHeight="12.75" x14ac:dyDescent="0.2"/>
  <cols>
    <col min="1" max="1" width="3.7109375" customWidth="1"/>
    <col min="2" max="2" width="20.7109375" customWidth="1"/>
    <col min="3" max="6" width="15.7109375" customWidth="1"/>
  </cols>
  <sheetData>
    <row r="1" spans="1:6" s="1" customFormat="1" x14ac:dyDescent="0.2">
      <c r="A1" s="88"/>
      <c r="B1" s="88"/>
      <c r="C1" s="88"/>
      <c r="D1" s="88"/>
      <c r="E1" s="88"/>
      <c r="F1" s="88"/>
    </row>
    <row r="2" spans="1:6" s="61" customFormat="1" ht="27" customHeight="1" x14ac:dyDescent="0.2">
      <c r="A2" s="89" t="s">
        <v>48</v>
      </c>
      <c r="B2" s="89"/>
      <c r="C2" s="89"/>
      <c r="D2" s="89"/>
      <c r="E2" s="89"/>
      <c r="F2" s="89"/>
    </row>
    <row r="3" spans="1:6" s="3" customFormat="1" ht="15" customHeight="1" x14ac:dyDescent="0.25">
      <c r="A3" s="90"/>
      <c r="B3" s="90"/>
      <c r="C3" s="90"/>
      <c r="D3" s="90"/>
      <c r="E3" s="90"/>
      <c r="F3" s="90"/>
    </row>
    <row r="4" spans="1:6" s="4" customFormat="1" ht="12" customHeight="1" x14ac:dyDescent="0.2">
      <c r="A4" s="92"/>
      <c r="B4" s="92"/>
      <c r="C4" s="91" t="s">
        <v>1</v>
      </c>
      <c r="D4" s="92"/>
      <c r="E4" s="91" t="s">
        <v>2</v>
      </c>
      <c r="F4" s="92"/>
    </row>
    <row r="5" spans="1:6" s="4" customFormat="1" ht="13.5" customHeight="1" x14ac:dyDescent="0.2">
      <c r="A5" s="94"/>
      <c r="B5" s="94"/>
      <c r="C5" s="93"/>
      <c r="D5" s="94"/>
      <c r="E5" s="93"/>
      <c r="F5" s="94"/>
    </row>
    <row r="6" spans="1:6" s="4" customFormat="1" ht="13.5" customHeight="1" x14ac:dyDescent="0.2">
      <c r="A6" s="94"/>
      <c r="B6" s="94"/>
      <c r="C6" s="94"/>
      <c r="D6" s="94"/>
      <c r="E6" s="94"/>
      <c r="F6" s="94"/>
    </row>
    <row r="7" spans="1:6" s="7" customFormat="1" ht="12" customHeight="1" x14ac:dyDescent="0.2">
      <c r="A7" s="8"/>
      <c r="B7" s="34"/>
      <c r="C7" s="9" t="s">
        <v>3</v>
      </c>
      <c r="D7" s="9" t="s">
        <v>4</v>
      </c>
      <c r="E7" s="9" t="s">
        <v>3</v>
      </c>
      <c r="F7" s="9" t="s">
        <v>4</v>
      </c>
    </row>
    <row r="8" spans="1:6" s="10" customFormat="1" ht="12" customHeight="1" x14ac:dyDescent="0.2">
      <c r="A8" s="105" t="s">
        <v>5</v>
      </c>
      <c r="B8" s="105"/>
      <c r="C8" s="36">
        <v>649</v>
      </c>
      <c r="D8" s="13">
        <v>100</v>
      </c>
      <c r="E8" s="12">
        <v>2177</v>
      </c>
      <c r="F8" s="13">
        <v>100</v>
      </c>
    </row>
    <row r="9" spans="1:6" s="14" customFormat="1" ht="11.25" customHeight="1" x14ac:dyDescent="0.2">
      <c r="A9" s="19"/>
      <c r="B9" s="15" t="s">
        <v>6</v>
      </c>
      <c r="C9" s="16">
        <v>446</v>
      </c>
      <c r="D9" s="37">
        <f>+C9/C8*100</f>
        <v>68.721109399075502</v>
      </c>
      <c r="E9" s="18">
        <v>1171</v>
      </c>
      <c r="F9" s="17">
        <f>+E9/E8*100</f>
        <v>53.789618741387237</v>
      </c>
    </row>
    <row r="10" spans="1:6" s="14" customFormat="1" ht="11.25" customHeight="1" x14ac:dyDescent="0.2">
      <c r="A10" s="50"/>
      <c r="B10" s="50" t="s">
        <v>7</v>
      </c>
      <c r="C10" s="51">
        <v>203</v>
      </c>
      <c r="D10" s="37">
        <f>+C10/C8*100</f>
        <v>31.278890600924498</v>
      </c>
      <c r="E10" s="52">
        <v>1006</v>
      </c>
      <c r="F10" s="17">
        <f>+E10/E8*100</f>
        <v>46.21038125861277</v>
      </c>
    </row>
    <row r="11" spans="1:6" s="23" customFormat="1" ht="11.25" customHeight="1" x14ac:dyDescent="0.2">
      <c r="A11" s="104" t="s">
        <v>8</v>
      </c>
      <c r="B11" s="104"/>
      <c r="C11" s="39">
        <f>SUM(C12:C17)</f>
        <v>649</v>
      </c>
      <c r="D11" s="40">
        <v>100</v>
      </c>
      <c r="E11" s="41">
        <f>SUM(E12:E17)</f>
        <v>2177</v>
      </c>
      <c r="F11" s="40">
        <v>100</v>
      </c>
    </row>
    <row r="12" spans="1:6" s="19" customFormat="1" ht="11.25" customHeight="1" x14ac:dyDescent="0.2">
      <c r="B12" s="25" t="s">
        <v>9</v>
      </c>
      <c r="C12" s="16">
        <v>97</v>
      </c>
      <c r="D12" s="37">
        <f>+C12/C11*100</f>
        <v>14.946070878274268</v>
      </c>
      <c r="E12" s="18">
        <v>1254</v>
      </c>
      <c r="F12" s="42">
        <f>+E12/E11*100</f>
        <v>57.602204869085895</v>
      </c>
    </row>
    <row r="13" spans="1:6" s="19" customFormat="1" ht="11.25" customHeight="1" x14ac:dyDescent="0.2">
      <c r="B13" s="25" t="s">
        <v>10</v>
      </c>
      <c r="C13" s="16">
        <v>328</v>
      </c>
      <c r="D13" s="37">
        <f>+C13/C11*100</f>
        <v>50.539291217257322</v>
      </c>
      <c r="E13" s="18">
        <v>572</v>
      </c>
      <c r="F13" s="42">
        <f>+E13/E11*100</f>
        <v>26.274689940284794</v>
      </c>
    </row>
    <row r="14" spans="1:6" s="19" customFormat="1" ht="11.25" customHeight="1" x14ac:dyDescent="0.2">
      <c r="B14" s="25" t="s">
        <v>11</v>
      </c>
      <c r="C14" s="16">
        <v>204</v>
      </c>
      <c r="D14" s="37">
        <f>+C14/C11*100</f>
        <v>31.432973805855163</v>
      </c>
      <c r="E14" s="18">
        <v>318</v>
      </c>
      <c r="F14" s="42">
        <f>+E14/E11*100</f>
        <v>14.607257694074413</v>
      </c>
    </row>
    <row r="15" spans="1:6" s="19" customFormat="1" ht="11.25" customHeight="1" x14ac:dyDescent="0.2">
      <c r="B15" s="25" t="s">
        <v>12</v>
      </c>
      <c r="C15" s="16">
        <v>18</v>
      </c>
      <c r="D15" s="37">
        <f>+C15/C11*100</f>
        <v>2.773497688751926</v>
      </c>
      <c r="E15" s="18">
        <v>30</v>
      </c>
      <c r="F15" s="42">
        <f>+E15/E11*100</f>
        <v>1.3780431786862657</v>
      </c>
    </row>
    <row r="16" spans="1:6" s="19" customFormat="1" ht="11.25" customHeight="1" x14ac:dyDescent="0.2">
      <c r="B16" s="25" t="s">
        <v>13</v>
      </c>
      <c r="C16" s="16">
        <v>2</v>
      </c>
      <c r="D16" s="37">
        <f>+C16/C11*100</f>
        <v>0.30816640986132515</v>
      </c>
      <c r="E16" s="18">
        <v>3</v>
      </c>
      <c r="F16" s="42">
        <f>+E16/E11*100</f>
        <v>0.13780431786862654</v>
      </c>
    </row>
    <row r="17" spans="1:6" s="19" customFormat="1" ht="11.25" customHeight="1" x14ac:dyDescent="0.2">
      <c r="A17" s="50"/>
      <c r="B17" s="25" t="s">
        <v>14</v>
      </c>
      <c r="C17" s="16">
        <v>0</v>
      </c>
      <c r="D17" s="37">
        <f>+C17/C11*100</f>
        <v>0</v>
      </c>
      <c r="E17" s="18">
        <v>0</v>
      </c>
      <c r="F17" s="42">
        <f>+E17/E11*100</f>
        <v>0</v>
      </c>
    </row>
    <row r="18" spans="1:6" s="23" customFormat="1" ht="11.25" customHeight="1" x14ac:dyDescent="0.2">
      <c r="A18" s="105" t="s">
        <v>15</v>
      </c>
      <c r="B18" s="105"/>
      <c r="C18" s="36">
        <f>SUM(C19:C24)</f>
        <v>649</v>
      </c>
      <c r="D18" s="13">
        <v>100</v>
      </c>
      <c r="E18" s="12">
        <f>SUM(E19:E24)</f>
        <v>2177</v>
      </c>
      <c r="F18" s="13">
        <v>100</v>
      </c>
    </row>
    <row r="19" spans="1:6" s="19" customFormat="1" ht="11.25" customHeight="1" x14ac:dyDescent="0.2">
      <c r="B19" s="29" t="s">
        <v>16</v>
      </c>
      <c r="C19" s="16">
        <v>183</v>
      </c>
      <c r="D19" s="47">
        <f>+C19/C18*100</f>
        <v>28.197226502311246</v>
      </c>
      <c r="E19" s="18">
        <v>1335</v>
      </c>
      <c r="F19" s="42">
        <f>+E19/E18*100</f>
        <v>61.322921451538818</v>
      </c>
    </row>
    <row r="20" spans="1:6" s="19" customFormat="1" ht="11.25" customHeight="1" x14ac:dyDescent="0.2">
      <c r="B20" s="29" t="s">
        <v>17</v>
      </c>
      <c r="C20" s="16">
        <v>360</v>
      </c>
      <c r="D20" s="47">
        <f>+C20/C18*100</f>
        <v>55.469953775038519</v>
      </c>
      <c r="E20" s="18">
        <v>710</v>
      </c>
      <c r="F20" s="42">
        <f>+E20/E18*100</f>
        <v>32.613688562241613</v>
      </c>
    </row>
    <row r="21" spans="1:6" s="19" customFormat="1" ht="11.25" customHeight="1" x14ac:dyDescent="0.2">
      <c r="B21" s="29" t="s">
        <v>18</v>
      </c>
      <c r="C21" s="16">
        <v>65</v>
      </c>
      <c r="D21" s="47">
        <f>+C21/C18*100</f>
        <v>10.015408320493066</v>
      </c>
      <c r="E21" s="18">
        <v>82</v>
      </c>
      <c r="F21" s="42">
        <f>+E21/E18*100</f>
        <v>3.7666513550757923</v>
      </c>
    </row>
    <row r="22" spans="1:6" s="19" customFormat="1" ht="11.25" customHeight="1" x14ac:dyDescent="0.2">
      <c r="B22" s="29" t="s">
        <v>19</v>
      </c>
      <c r="C22" s="16">
        <v>20</v>
      </c>
      <c r="D22" s="47">
        <f>+C22/C18*100</f>
        <v>3.0816640986132513</v>
      </c>
      <c r="E22" s="18">
        <v>23</v>
      </c>
      <c r="F22" s="42">
        <f>+E22/E18*100</f>
        <v>1.056499770326137</v>
      </c>
    </row>
    <row r="23" spans="1:6" s="19" customFormat="1" ht="11.25" customHeight="1" x14ac:dyDescent="0.2">
      <c r="B23" s="29" t="s">
        <v>20</v>
      </c>
      <c r="C23" s="16">
        <v>21</v>
      </c>
      <c r="D23" s="47">
        <f>+C23/C18*100</f>
        <v>3.2357473035439135</v>
      </c>
      <c r="E23" s="18">
        <v>27</v>
      </c>
      <c r="F23" s="42">
        <f>+E23/E18*100</f>
        <v>1.2402388608176389</v>
      </c>
    </row>
    <row r="24" spans="1:6" s="19" customFormat="1" ht="11.25" customHeight="1" x14ac:dyDescent="0.2">
      <c r="A24" s="50"/>
      <c r="B24" s="53" t="s">
        <v>21</v>
      </c>
      <c r="C24" s="51">
        <v>0</v>
      </c>
      <c r="D24" s="47">
        <f>+C24/C18*100</f>
        <v>0</v>
      </c>
      <c r="E24" s="52">
        <v>0</v>
      </c>
      <c r="F24" s="42">
        <f>+E24/E18*100</f>
        <v>0</v>
      </c>
    </row>
    <row r="25" spans="1:6" s="23" customFormat="1" ht="11.25" customHeight="1" x14ac:dyDescent="0.2">
      <c r="A25" s="105" t="s">
        <v>22</v>
      </c>
      <c r="B25" s="105"/>
      <c r="C25" s="36">
        <f>SUM(C26:C32)</f>
        <v>649</v>
      </c>
      <c r="D25" s="13">
        <v>100</v>
      </c>
      <c r="E25" s="12">
        <f>SUM(E26:E32)</f>
        <v>2177</v>
      </c>
      <c r="F25" s="13">
        <v>100</v>
      </c>
    </row>
    <row r="26" spans="1:6" s="19" customFormat="1" ht="11.25" customHeight="1" x14ac:dyDescent="0.2">
      <c r="B26" s="29" t="s">
        <v>23</v>
      </c>
      <c r="C26" s="16">
        <v>353</v>
      </c>
      <c r="D26" s="47">
        <f>+C26/C25*100</f>
        <v>54.391371340523889</v>
      </c>
      <c r="E26" s="18">
        <v>1144</v>
      </c>
      <c r="F26" s="42">
        <f>+E26/E25*100</f>
        <v>52.549379880569589</v>
      </c>
    </row>
    <row r="27" spans="1:6" s="19" customFormat="1" ht="11.25" customHeight="1" x14ac:dyDescent="0.2">
      <c r="B27" s="29" t="s">
        <v>49</v>
      </c>
      <c r="C27" s="16">
        <v>142</v>
      </c>
      <c r="D27" s="47">
        <f>+C27/C25*100</f>
        <v>21.879815100154083</v>
      </c>
      <c r="E27" s="18">
        <v>458</v>
      </c>
      <c r="F27" s="42">
        <f>+E27/E25*100</f>
        <v>21.038125861276988</v>
      </c>
    </row>
    <row r="28" spans="1:6" s="19" customFormat="1" ht="11.25" customHeight="1" x14ac:dyDescent="0.2">
      <c r="B28" s="29" t="s">
        <v>25</v>
      </c>
      <c r="C28" s="16">
        <v>100</v>
      </c>
      <c r="D28" s="47">
        <f>+C28/C25*100</f>
        <v>15.408320493066254</v>
      </c>
      <c r="E28" s="18">
        <v>372</v>
      </c>
      <c r="F28" s="42">
        <f>+E28/E25*100</f>
        <v>17.087735415709695</v>
      </c>
    </row>
    <row r="29" spans="1:6" s="19" customFormat="1" ht="11.25" customHeight="1" x14ac:dyDescent="0.2">
      <c r="B29" s="29" t="s">
        <v>26</v>
      </c>
      <c r="C29" s="16">
        <v>7</v>
      </c>
      <c r="D29" s="47">
        <f>+C29/C25*100</f>
        <v>1.078582434514638</v>
      </c>
      <c r="E29" s="18">
        <v>36</v>
      </c>
      <c r="F29" s="42">
        <f>+E29/E25*100</f>
        <v>1.6536518144235186</v>
      </c>
    </row>
    <row r="30" spans="1:6" s="19" customFormat="1" ht="11.25" customHeight="1" x14ac:dyDescent="0.2">
      <c r="B30" s="29" t="s">
        <v>27</v>
      </c>
      <c r="C30" s="16">
        <v>27</v>
      </c>
      <c r="D30" s="47">
        <f>+C30/C25*100</f>
        <v>4.1602465331278893</v>
      </c>
      <c r="E30" s="18">
        <v>82</v>
      </c>
      <c r="F30" s="42">
        <f>+E30/E25*100</f>
        <v>3.7666513550757923</v>
      </c>
    </row>
    <row r="31" spans="1:6" s="19" customFormat="1" ht="11.25" customHeight="1" x14ac:dyDescent="0.2">
      <c r="B31" s="29" t="s">
        <v>28</v>
      </c>
      <c r="C31" s="16">
        <v>19</v>
      </c>
      <c r="D31" s="47">
        <f>+C31/C25*100</f>
        <v>2.9275808936825887</v>
      </c>
      <c r="E31" s="18">
        <v>82</v>
      </c>
      <c r="F31" s="42">
        <f>+E31/E25*100</f>
        <v>3.7666513550757923</v>
      </c>
    </row>
    <row r="32" spans="1:6" s="19" customFormat="1" ht="11.25" customHeight="1" x14ac:dyDescent="0.2">
      <c r="A32" s="50"/>
      <c r="B32" s="53" t="s">
        <v>29</v>
      </c>
      <c r="C32" s="51">
        <v>1</v>
      </c>
      <c r="D32" s="47">
        <f>+C32/C25*100</f>
        <v>0.15408320493066258</v>
      </c>
      <c r="E32" s="52">
        <v>3</v>
      </c>
      <c r="F32" s="42">
        <f>+E32/E25*100</f>
        <v>0.13780431786862654</v>
      </c>
    </row>
    <row r="33" spans="1:6" s="23" customFormat="1" ht="11.25" customHeight="1" x14ac:dyDescent="0.2">
      <c r="A33" s="105" t="s">
        <v>30</v>
      </c>
      <c r="B33" s="105"/>
      <c r="C33" s="36">
        <f>SUM(C34:C37)</f>
        <v>649</v>
      </c>
      <c r="D33" s="13">
        <v>100</v>
      </c>
      <c r="E33" s="12">
        <f>SUM(E34:E37)</f>
        <v>2177</v>
      </c>
      <c r="F33" s="13">
        <v>100</v>
      </c>
    </row>
    <row r="34" spans="1:6" s="19" customFormat="1" ht="11.25" customHeight="1" x14ac:dyDescent="0.2">
      <c r="B34" s="29" t="s">
        <v>31</v>
      </c>
      <c r="C34" s="16">
        <v>0</v>
      </c>
      <c r="D34" s="47">
        <f>+C34/C33*100</f>
        <v>0</v>
      </c>
      <c r="E34" s="18">
        <v>0</v>
      </c>
      <c r="F34" s="42">
        <v>0</v>
      </c>
    </row>
    <row r="35" spans="1:6" s="19" customFormat="1" ht="11.25" customHeight="1" x14ac:dyDescent="0.2">
      <c r="B35" s="29" t="s">
        <v>32</v>
      </c>
      <c r="C35" s="16">
        <v>0</v>
      </c>
      <c r="D35" s="47">
        <f>+C35/C33*100</f>
        <v>0</v>
      </c>
      <c r="E35" s="18">
        <v>0</v>
      </c>
      <c r="F35" s="42">
        <v>0</v>
      </c>
    </row>
    <row r="36" spans="1:6" s="19" customFormat="1" ht="11.25" customHeight="1" x14ac:dyDescent="0.2">
      <c r="B36" s="29" t="s">
        <v>33</v>
      </c>
      <c r="C36" s="16">
        <v>223</v>
      </c>
      <c r="D36" s="47">
        <f>+C36/C33*100</f>
        <v>34.360554699537751</v>
      </c>
      <c r="E36" s="18">
        <v>559</v>
      </c>
      <c r="F36" s="42">
        <f>+E36/E33*100</f>
        <v>25.677537896187413</v>
      </c>
    </row>
    <row r="37" spans="1:6" s="19" customFormat="1" ht="11.25" customHeight="1" x14ac:dyDescent="0.2">
      <c r="A37" s="50"/>
      <c r="B37" s="53" t="s">
        <v>34</v>
      </c>
      <c r="C37" s="51">
        <v>426</v>
      </c>
      <c r="D37" s="47">
        <f>+C37/C33*100</f>
        <v>65.639445300462256</v>
      </c>
      <c r="E37" s="52">
        <v>1618</v>
      </c>
      <c r="F37" s="42">
        <f>+E37/E33*100</f>
        <v>74.322462103812583</v>
      </c>
    </row>
    <row r="38" spans="1:6" s="23" customFormat="1" ht="11.25" customHeight="1" x14ac:dyDescent="0.2">
      <c r="A38" s="105" t="s">
        <v>35</v>
      </c>
      <c r="B38" s="105"/>
      <c r="C38" s="36">
        <f>SUM(C39:C42)</f>
        <v>649</v>
      </c>
      <c r="D38" s="13">
        <v>100</v>
      </c>
      <c r="E38" s="12">
        <f>SUM(E39:E42)</f>
        <v>2177</v>
      </c>
      <c r="F38" s="13">
        <v>100</v>
      </c>
    </row>
    <row r="39" spans="1:6" s="19" customFormat="1" ht="11.25" customHeight="1" x14ac:dyDescent="0.2">
      <c r="B39" s="29" t="s">
        <v>36</v>
      </c>
      <c r="C39" s="16">
        <v>0</v>
      </c>
      <c r="D39" s="47">
        <f>+C39/C38*100</f>
        <v>0</v>
      </c>
      <c r="E39" s="18">
        <v>0</v>
      </c>
      <c r="F39" s="42">
        <v>0</v>
      </c>
    </row>
    <row r="40" spans="1:6" s="19" customFormat="1" ht="11.25" customHeight="1" x14ac:dyDescent="0.2">
      <c r="B40" s="29" t="s">
        <v>37</v>
      </c>
      <c r="C40" s="16">
        <v>321</v>
      </c>
      <c r="D40" s="47">
        <f>+C40/C38*100</f>
        <v>49.460708782742678</v>
      </c>
      <c r="E40" s="18">
        <v>822</v>
      </c>
      <c r="F40" s="42">
        <f>+E40/E38*100</f>
        <v>37.758383096003669</v>
      </c>
    </row>
    <row r="41" spans="1:6" s="19" customFormat="1" ht="11.25" customHeight="1" x14ac:dyDescent="0.2">
      <c r="B41" s="29" t="s">
        <v>38</v>
      </c>
      <c r="C41" s="16">
        <v>231</v>
      </c>
      <c r="D41" s="47">
        <f>+C41/C38*100</f>
        <v>35.593220338983052</v>
      </c>
      <c r="E41" s="18">
        <v>862</v>
      </c>
      <c r="F41" s="42">
        <f>+E41/E38*100</f>
        <v>39.595774000918695</v>
      </c>
    </row>
    <row r="42" spans="1:6" s="19" customFormat="1" ht="11.25" customHeight="1" x14ac:dyDescent="0.2">
      <c r="A42" s="31"/>
      <c r="B42" s="31" t="s">
        <v>39</v>
      </c>
      <c r="C42" s="54">
        <v>97</v>
      </c>
      <c r="D42" s="48">
        <f>+C42/C38*100</f>
        <v>14.946070878274268</v>
      </c>
      <c r="E42" s="55">
        <v>493</v>
      </c>
      <c r="F42" s="43">
        <f>+E42/E38*100</f>
        <v>22.645842903077629</v>
      </c>
    </row>
    <row r="43" spans="1:6" s="32" customFormat="1" ht="5.25" customHeight="1" x14ac:dyDescent="0.15">
      <c r="A43" s="95"/>
      <c r="B43" s="95"/>
      <c r="C43" s="95"/>
      <c r="D43" s="95"/>
      <c r="E43" s="95"/>
      <c r="F43" s="95"/>
    </row>
    <row r="44" spans="1:6" s="33" customFormat="1" ht="9" customHeight="1" x14ac:dyDescent="0.15">
      <c r="A44" s="106" t="s">
        <v>43</v>
      </c>
      <c r="B44" s="106"/>
      <c r="C44" s="106"/>
      <c r="D44" s="106"/>
      <c r="E44" s="106"/>
      <c r="F44" s="106"/>
    </row>
    <row r="45" spans="1:6" s="32" customFormat="1" ht="5.25" customHeight="1" x14ac:dyDescent="0.15">
      <c r="A45" s="95"/>
      <c r="B45" s="95"/>
      <c r="C45" s="95"/>
      <c r="D45" s="95"/>
      <c r="E45" s="95"/>
      <c r="F45" s="95"/>
    </row>
    <row r="46" spans="1:6" s="35" customFormat="1" ht="11.25" customHeight="1" x14ac:dyDescent="0.2">
      <c r="A46" s="103" t="s">
        <v>50</v>
      </c>
      <c r="B46" s="103"/>
      <c r="C46" s="103"/>
      <c r="D46" s="103"/>
      <c r="E46" s="103"/>
      <c r="F46" s="103"/>
    </row>
    <row r="47" spans="1:6" s="35" customFormat="1" ht="11.25" customHeight="1" x14ac:dyDescent="0.2">
      <c r="A47" s="101" t="s">
        <v>67</v>
      </c>
      <c r="B47" s="101"/>
      <c r="C47" s="101"/>
      <c r="D47" s="101"/>
      <c r="E47" s="101"/>
      <c r="F47" s="101"/>
    </row>
  </sheetData>
  <mergeCells count="21">
    <mergeCell ref="A45:F45"/>
    <mergeCell ref="A46:F46"/>
    <mergeCell ref="A47:F47"/>
    <mergeCell ref="A18:B18"/>
    <mergeCell ref="A25:B25"/>
    <mergeCell ref="A33:B33"/>
    <mergeCell ref="A38:B38"/>
    <mergeCell ref="A43:F43"/>
    <mergeCell ref="A44:F44"/>
    <mergeCell ref="A11:B11"/>
    <mergeCell ref="A1:F1"/>
    <mergeCell ref="A2:F2"/>
    <mergeCell ref="A3:F3"/>
    <mergeCell ref="A4:B4"/>
    <mergeCell ref="C4:D4"/>
    <mergeCell ref="E4:F4"/>
    <mergeCell ref="A5:B5"/>
    <mergeCell ref="C5:D5"/>
    <mergeCell ref="E5:F5"/>
    <mergeCell ref="A6:F6"/>
    <mergeCell ref="A8:B8"/>
  </mergeCells>
  <phoneticPr fontId="0" type="noConversion"/>
  <pageMargins left="0.37" right="0.75" top="1" bottom="1" header="0.5" footer="0.5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7"/>
  <dimension ref="A1:F53"/>
  <sheetViews>
    <sheetView workbookViewId="0">
      <selection sqref="A1:F1"/>
    </sheetView>
  </sheetViews>
  <sheetFormatPr defaultRowHeight="12.75" x14ac:dyDescent="0.2"/>
  <cols>
    <col min="1" max="1" width="3.7109375" customWidth="1"/>
    <col min="2" max="2" width="20.7109375" customWidth="1"/>
    <col min="3" max="6" width="15.7109375" customWidth="1"/>
  </cols>
  <sheetData>
    <row r="1" spans="1:6" s="1" customFormat="1" x14ac:dyDescent="0.2">
      <c r="A1" s="88"/>
      <c r="B1" s="88"/>
      <c r="C1" s="88"/>
      <c r="D1" s="88"/>
      <c r="E1" s="88"/>
      <c r="F1" s="88"/>
    </row>
    <row r="2" spans="1:6" s="2" customFormat="1" ht="27.75" customHeight="1" x14ac:dyDescent="0.2">
      <c r="A2" s="107" t="s">
        <v>51</v>
      </c>
      <c r="B2" s="107"/>
      <c r="C2" s="107"/>
      <c r="D2" s="107"/>
      <c r="E2" s="107"/>
      <c r="F2" s="107"/>
    </row>
    <row r="3" spans="1:6" s="3" customFormat="1" ht="15" customHeight="1" x14ac:dyDescent="0.25">
      <c r="A3" s="90"/>
      <c r="B3" s="90"/>
      <c r="C3" s="90"/>
      <c r="D3" s="90"/>
      <c r="E3" s="90"/>
      <c r="F3" s="90"/>
    </row>
    <row r="4" spans="1:6" s="4" customFormat="1" ht="12" customHeight="1" x14ac:dyDescent="0.2">
      <c r="A4" s="92"/>
      <c r="B4" s="92"/>
      <c r="C4" s="91" t="s">
        <v>1</v>
      </c>
      <c r="D4" s="92"/>
      <c r="E4" s="91" t="s">
        <v>2</v>
      </c>
      <c r="F4" s="92"/>
    </row>
    <row r="5" spans="1:6" s="4" customFormat="1" ht="13.5" customHeight="1" x14ac:dyDescent="0.2">
      <c r="A5" s="94"/>
      <c r="B5" s="94"/>
      <c r="C5" s="93"/>
      <c r="D5" s="94"/>
      <c r="E5" s="93"/>
      <c r="F5" s="94"/>
    </row>
    <row r="6" spans="1:6" s="4" customFormat="1" ht="13.5" customHeight="1" x14ac:dyDescent="0.2">
      <c r="A6" s="94"/>
      <c r="B6" s="94"/>
      <c r="C6" s="94"/>
      <c r="D6" s="94"/>
      <c r="E6" s="94"/>
      <c r="F6" s="94"/>
    </row>
    <row r="7" spans="1:6" s="7" customFormat="1" ht="12" customHeight="1" x14ac:dyDescent="0.2">
      <c r="A7" s="8"/>
      <c r="B7" s="34"/>
      <c r="C7" s="9" t="s">
        <v>3</v>
      </c>
      <c r="D7" s="9" t="s">
        <v>4</v>
      </c>
      <c r="E7" s="9" t="s">
        <v>3</v>
      </c>
      <c r="F7" s="9" t="s">
        <v>4</v>
      </c>
    </row>
    <row r="8" spans="1:6" s="10" customFormat="1" ht="12" customHeight="1" x14ac:dyDescent="0.2">
      <c r="A8" s="105" t="s">
        <v>5</v>
      </c>
      <c r="B8" s="105"/>
      <c r="C8" s="56"/>
      <c r="D8" s="56"/>
      <c r="E8" s="56"/>
      <c r="F8" s="56"/>
    </row>
    <row r="9" spans="1:6" s="14" customFormat="1" ht="12" customHeight="1" x14ac:dyDescent="0.2">
      <c r="A9" s="108" t="s">
        <v>52</v>
      </c>
      <c r="B9" s="108"/>
      <c r="C9" s="16">
        <f>SUM(C10:C12)</f>
        <v>618</v>
      </c>
      <c r="D9" s="17">
        <f>SUM(D10:D12)</f>
        <v>100</v>
      </c>
      <c r="E9" s="18">
        <f>SUM(E10:E12)</f>
        <v>2039</v>
      </c>
      <c r="F9" s="17">
        <f>SUM(F10:F12)</f>
        <v>100</v>
      </c>
    </row>
    <row r="10" spans="1:6" s="14" customFormat="1" ht="11.25" customHeight="1" x14ac:dyDescent="0.2">
      <c r="A10" s="19"/>
      <c r="B10" s="15" t="s">
        <v>6</v>
      </c>
      <c r="C10" s="16">
        <v>424</v>
      </c>
      <c r="D10" s="37">
        <f>SUM(C10*100/$C$9)</f>
        <v>68.608414239482201</v>
      </c>
      <c r="E10" s="18">
        <v>1110</v>
      </c>
      <c r="F10" s="17">
        <f>SUM(E10*100/$E$9)</f>
        <v>54.438450220696417</v>
      </c>
    </row>
    <row r="11" spans="1:6" s="14" customFormat="1" ht="11.25" customHeight="1" x14ac:dyDescent="0.2">
      <c r="A11" s="19"/>
      <c r="B11" s="19" t="s">
        <v>7</v>
      </c>
      <c r="C11" s="54">
        <v>194</v>
      </c>
      <c r="D11" s="38">
        <f>SUM(C11*100/$C$9)</f>
        <v>31.391585760517799</v>
      </c>
      <c r="E11" s="55">
        <v>929</v>
      </c>
      <c r="F11" s="21">
        <f>SUM(E11*100/$E$9)</f>
        <v>45.561549779303583</v>
      </c>
    </row>
    <row r="12" spans="1:6" s="23" customFormat="1" ht="11.25" customHeight="1" x14ac:dyDescent="0.2">
      <c r="A12" s="104" t="s">
        <v>8</v>
      </c>
      <c r="B12" s="104"/>
      <c r="C12" s="39"/>
      <c r="D12" s="57"/>
      <c r="E12" s="41"/>
      <c r="F12" s="40"/>
    </row>
    <row r="13" spans="1:6" s="19" customFormat="1" ht="11.25" customHeight="1" x14ac:dyDescent="0.2">
      <c r="A13" s="108" t="s">
        <v>52</v>
      </c>
      <c r="B13" s="108"/>
      <c r="C13" s="58">
        <f>SUM(C14:C19)</f>
        <v>618</v>
      </c>
      <c r="D13" s="42">
        <f>SUM(D14:D19)</f>
        <v>100.00000000000001</v>
      </c>
      <c r="E13" s="59">
        <f>SUM(E14:E19)</f>
        <v>2039</v>
      </c>
      <c r="F13" s="42">
        <f>SUM(F14:F19)</f>
        <v>99.999999999999986</v>
      </c>
    </row>
    <row r="14" spans="1:6" s="19" customFormat="1" ht="11.25" customHeight="1" x14ac:dyDescent="0.2">
      <c r="B14" s="25" t="s">
        <v>9</v>
      </c>
      <c r="C14" s="16">
        <v>84</v>
      </c>
      <c r="D14" s="37">
        <f t="shared" ref="D14:D19" si="0">SUM(C14*100/$C$13)</f>
        <v>13.592233009708737</v>
      </c>
      <c r="E14" s="18">
        <v>1144</v>
      </c>
      <c r="F14" s="42">
        <f t="shared" ref="F14:F19" si="1">SUM(E14*100/$E$13)</f>
        <v>56.105934281510542</v>
      </c>
    </row>
    <row r="15" spans="1:6" s="19" customFormat="1" ht="11.25" customHeight="1" x14ac:dyDescent="0.2">
      <c r="B15" s="25" t="s">
        <v>10</v>
      </c>
      <c r="C15" s="16">
        <v>307</v>
      </c>
      <c r="D15" s="37">
        <f t="shared" si="0"/>
        <v>49.676375404530745</v>
      </c>
      <c r="E15" s="18">
        <v>545</v>
      </c>
      <c r="F15" s="42">
        <f t="shared" si="1"/>
        <v>26.728788621873466</v>
      </c>
    </row>
    <row r="16" spans="1:6" s="19" customFormat="1" ht="11.25" customHeight="1" x14ac:dyDescent="0.2">
      <c r="B16" s="25" t="s">
        <v>11</v>
      </c>
      <c r="C16" s="16">
        <v>205</v>
      </c>
      <c r="D16" s="37">
        <f t="shared" si="0"/>
        <v>33.171521035598708</v>
      </c>
      <c r="E16" s="18">
        <v>320</v>
      </c>
      <c r="F16" s="42">
        <f t="shared" si="1"/>
        <v>15.693967631191761</v>
      </c>
    </row>
    <row r="17" spans="1:6" s="19" customFormat="1" ht="11.25" customHeight="1" x14ac:dyDescent="0.2">
      <c r="B17" s="25" t="s">
        <v>12</v>
      </c>
      <c r="C17" s="16">
        <v>21</v>
      </c>
      <c r="D17" s="37">
        <f t="shared" si="0"/>
        <v>3.3980582524271843</v>
      </c>
      <c r="E17" s="18">
        <v>29</v>
      </c>
      <c r="F17" s="42">
        <f t="shared" si="1"/>
        <v>1.4222658165767532</v>
      </c>
    </row>
    <row r="18" spans="1:6" s="19" customFormat="1" ht="11.25" customHeight="1" x14ac:dyDescent="0.2">
      <c r="B18" s="25" t="s">
        <v>13</v>
      </c>
      <c r="C18" s="16">
        <v>1</v>
      </c>
      <c r="D18" s="37">
        <f t="shared" si="0"/>
        <v>0.16181229773462782</v>
      </c>
      <c r="E18" s="18">
        <v>1</v>
      </c>
      <c r="F18" s="42">
        <f t="shared" si="1"/>
        <v>4.9043648847474253E-2</v>
      </c>
    </row>
    <row r="19" spans="1:6" s="19" customFormat="1" ht="11.25" customHeight="1" x14ac:dyDescent="0.2">
      <c r="B19" s="26" t="s">
        <v>14</v>
      </c>
      <c r="C19" s="27">
        <v>0</v>
      </c>
      <c r="D19" s="38">
        <f t="shared" si="0"/>
        <v>0</v>
      </c>
      <c r="E19" s="28">
        <v>0</v>
      </c>
      <c r="F19" s="43">
        <f t="shared" si="1"/>
        <v>0</v>
      </c>
    </row>
    <row r="20" spans="1:6" s="23" customFormat="1" ht="11.25" customHeight="1" x14ac:dyDescent="0.2">
      <c r="A20" s="104" t="s">
        <v>15</v>
      </c>
      <c r="B20" s="104"/>
      <c r="C20" s="44"/>
      <c r="D20" s="57"/>
      <c r="E20" s="46"/>
      <c r="F20" s="40"/>
    </row>
    <row r="21" spans="1:6" s="19" customFormat="1" ht="11.25" customHeight="1" x14ac:dyDescent="0.2">
      <c r="A21" s="108" t="s">
        <v>52</v>
      </c>
      <c r="B21" s="108"/>
      <c r="C21" s="16">
        <f>SUM(C22:C27)</f>
        <v>618</v>
      </c>
      <c r="D21" s="17">
        <f>SUM(D22:D27)</f>
        <v>100</v>
      </c>
      <c r="E21" s="18">
        <f>SUM(E22:E27)</f>
        <v>2039</v>
      </c>
      <c r="F21" s="17">
        <f>SUM(F22:F27)</f>
        <v>100</v>
      </c>
    </row>
    <row r="22" spans="1:6" s="19" customFormat="1" ht="11.25" customHeight="1" x14ac:dyDescent="0.2">
      <c r="B22" s="29" t="s">
        <v>16</v>
      </c>
      <c r="C22" s="16">
        <v>175</v>
      </c>
      <c r="D22" s="47">
        <f t="shared" ref="D22:D27" si="2">SUM(C22*100/$C$21)</f>
        <v>28.31715210355987</v>
      </c>
      <c r="E22" s="18">
        <v>1226</v>
      </c>
      <c r="F22" s="42">
        <f t="shared" ref="F22:F27" si="3">SUM(E22*100/$E$21)</f>
        <v>60.127513487003434</v>
      </c>
    </row>
    <row r="23" spans="1:6" s="19" customFormat="1" ht="11.25" customHeight="1" x14ac:dyDescent="0.2">
      <c r="B23" s="29" t="s">
        <v>17</v>
      </c>
      <c r="C23" s="16">
        <v>358</v>
      </c>
      <c r="D23" s="47">
        <f t="shared" si="2"/>
        <v>57.928802588996767</v>
      </c>
      <c r="E23" s="18">
        <v>706</v>
      </c>
      <c r="F23" s="42">
        <f t="shared" si="3"/>
        <v>34.62481608631682</v>
      </c>
    </row>
    <row r="24" spans="1:6" s="19" customFormat="1" ht="11.25" customHeight="1" x14ac:dyDescent="0.2">
      <c r="B24" s="29" t="s">
        <v>18</v>
      </c>
      <c r="C24" s="16">
        <v>48</v>
      </c>
      <c r="D24" s="47">
        <f t="shared" si="2"/>
        <v>7.766990291262136</v>
      </c>
      <c r="E24" s="18">
        <v>61</v>
      </c>
      <c r="F24" s="42">
        <f t="shared" si="3"/>
        <v>2.9916625796959293</v>
      </c>
    </row>
    <row r="25" spans="1:6" s="19" customFormat="1" ht="11.25" customHeight="1" x14ac:dyDescent="0.2">
      <c r="B25" s="29" t="s">
        <v>19</v>
      </c>
      <c r="C25" s="16">
        <v>19</v>
      </c>
      <c r="D25" s="47">
        <f t="shared" si="2"/>
        <v>3.0744336569579289</v>
      </c>
      <c r="E25" s="18">
        <v>21</v>
      </c>
      <c r="F25" s="42">
        <f t="shared" si="3"/>
        <v>1.0299166257969592</v>
      </c>
    </row>
    <row r="26" spans="1:6" s="19" customFormat="1" ht="11.25" customHeight="1" x14ac:dyDescent="0.2">
      <c r="B26" s="29" t="s">
        <v>20</v>
      </c>
      <c r="C26" s="16">
        <v>18</v>
      </c>
      <c r="D26" s="47">
        <f t="shared" si="2"/>
        <v>2.912621359223301</v>
      </c>
      <c r="E26" s="18">
        <v>25</v>
      </c>
      <c r="F26" s="42">
        <f t="shared" si="3"/>
        <v>1.2260912211868562</v>
      </c>
    </row>
    <row r="27" spans="1:6" s="19" customFormat="1" ht="11.25" customHeight="1" x14ac:dyDescent="0.2">
      <c r="B27" s="31" t="s">
        <v>21</v>
      </c>
      <c r="C27" s="54">
        <v>0</v>
      </c>
      <c r="D27" s="48">
        <f t="shared" si="2"/>
        <v>0</v>
      </c>
      <c r="E27" s="55">
        <v>0</v>
      </c>
      <c r="F27" s="43">
        <f t="shared" si="3"/>
        <v>0</v>
      </c>
    </row>
    <row r="28" spans="1:6" s="23" customFormat="1" ht="11.25" customHeight="1" x14ac:dyDescent="0.2">
      <c r="A28" s="109" t="s">
        <v>22</v>
      </c>
      <c r="B28" s="109"/>
      <c r="C28" s="44"/>
      <c r="D28" s="57"/>
      <c r="E28" s="46"/>
      <c r="F28" s="40"/>
    </row>
    <row r="29" spans="1:6" s="19" customFormat="1" ht="11.25" customHeight="1" x14ac:dyDescent="0.2">
      <c r="A29" s="108" t="s">
        <v>52</v>
      </c>
      <c r="B29" s="108"/>
      <c r="C29" s="16">
        <f>SUM(C30:C36)</f>
        <v>618</v>
      </c>
      <c r="D29" s="17">
        <f>SUM(D30:D36)</f>
        <v>100</v>
      </c>
      <c r="E29" s="18">
        <f>SUM(E30:E36)</f>
        <v>2039</v>
      </c>
      <c r="F29" s="17">
        <f>SUM(F30:F36)</f>
        <v>99.999999999999986</v>
      </c>
    </row>
    <row r="30" spans="1:6" s="19" customFormat="1" ht="11.25" customHeight="1" x14ac:dyDescent="0.2">
      <c r="B30" s="29" t="s">
        <v>23</v>
      </c>
      <c r="C30" s="16">
        <v>339</v>
      </c>
      <c r="D30" s="47">
        <f t="shared" ref="D30:D36" si="4">SUM(C30*100/$C$29)</f>
        <v>54.854368932038838</v>
      </c>
      <c r="E30" s="18">
        <v>1065</v>
      </c>
      <c r="F30" s="42">
        <f t="shared" ref="F30:F36" si="5">SUM(E30*100/$E$29)</f>
        <v>52.231486022560077</v>
      </c>
    </row>
    <row r="31" spans="1:6" s="19" customFormat="1" ht="11.25" customHeight="1" x14ac:dyDescent="0.2">
      <c r="B31" s="29" t="s">
        <v>49</v>
      </c>
      <c r="C31" s="16">
        <v>149</v>
      </c>
      <c r="D31" s="47">
        <f t="shared" si="4"/>
        <v>24.110032362459545</v>
      </c>
      <c r="E31" s="18">
        <v>455</v>
      </c>
      <c r="F31" s="42">
        <f t="shared" si="5"/>
        <v>22.314860225600786</v>
      </c>
    </row>
    <row r="32" spans="1:6" s="19" customFormat="1" ht="11.25" customHeight="1" x14ac:dyDescent="0.2">
      <c r="B32" s="29" t="s">
        <v>25</v>
      </c>
      <c r="C32" s="16">
        <v>95</v>
      </c>
      <c r="D32" s="47">
        <f t="shared" si="4"/>
        <v>15.372168284789645</v>
      </c>
      <c r="E32" s="18">
        <v>349</v>
      </c>
      <c r="F32" s="42">
        <f t="shared" si="5"/>
        <v>17.116233447768515</v>
      </c>
    </row>
    <row r="33" spans="1:6" s="19" customFormat="1" ht="11.25" customHeight="1" x14ac:dyDescent="0.2">
      <c r="B33" s="29" t="s">
        <v>26</v>
      </c>
      <c r="C33" s="16">
        <v>5</v>
      </c>
      <c r="D33" s="47">
        <f t="shared" si="4"/>
        <v>0.80906148867313921</v>
      </c>
      <c r="E33" s="18">
        <v>30</v>
      </c>
      <c r="F33" s="42">
        <f t="shared" si="5"/>
        <v>1.4713094654242276</v>
      </c>
    </row>
    <row r="34" spans="1:6" s="19" customFormat="1" ht="11.25" customHeight="1" x14ac:dyDescent="0.2">
      <c r="B34" s="29" t="s">
        <v>27</v>
      </c>
      <c r="C34" s="16">
        <v>15</v>
      </c>
      <c r="D34" s="47">
        <f t="shared" si="4"/>
        <v>2.4271844660194173</v>
      </c>
      <c r="E34" s="18">
        <v>69</v>
      </c>
      <c r="F34" s="42">
        <f t="shared" si="5"/>
        <v>3.3840117704757233</v>
      </c>
    </row>
    <row r="35" spans="1:6" s="19" customFormat="1" ht="11.25" customHeight="1" x14ac:dyDescent="0.2">
      <c r="B35" s="29" t="s">
        <v>28</v>
      </c>
      <c r="C35" s="16">
        <v>15</v>
      </c>
      <c r="D35" s="47">
        <f t="shared" si="4"/>
        <v>2.4271844660194173</v>
      </c>
      <c r="E35" s="18">
        <v>69</v>
      </c>
      <c r="F35" s="42">
        <f t="shared" si="5"/>
        <v>3.3840117704757233</v>
      </c>
    </row>
    <row r="36" spans="1:6" s="19" customFormat="1" ht="11.25" customHeight="1" x14ac:dyDescent="0.2">
      <c r="B36" s="31" t="s">
        <v>29</v>
      </c>
      <c r="C36" s="54">
        <v>0</v>
      </c>
      <c r="D36" s="48">
        <f t="shared" si="4"/>
        <v>0</v>
      </c>
      <c r="E36" s="55">
        <v>2</v>
      </c>
      <c r="F36" s="43">
        <f t="shared" si="5"/>
        <v>9.8087297694948505E-2</v>
      </c>
    </row>
    <row r="37" spans="1:6" s="23" customFormat="1" ht="11.25" customHeight="1" x14ac:dyDescent="0.2">
      <c r="A37" s="109" t="s">
        <v>30</v>
      </c>
      <c r="B37" s="109"/>
      <c r="C37" s="44"/>
      <c r="D37" s="57"/>
      <c r="E37" s="46"/>
      <c r="F37" s="40"/>
    </row>
    <row r="38" spans="1:6" s="19" customFormat="1" ht="11.25" customHeight="1" x14ac:dyDescent="0.2">
      <c r="A38" s="108" t="s">
        <v>52</v>
      </c>
      <c r="B38" s="108"/>
      <c r="C38" s="16">
        <f>SUM(C39:C42)</f>
        <v>618</v>
      </c>
      <c r="D38" s="17">
        <f>SUM(D39:D42)</f>
        <v>100</v>
      </c>
      <c r="E38" s="18">
        <f>SUM(E39:E42)</f>
        <v>2039</v>
      </c>
      <c r="F38" s="17">
        <f>SUM(F39:F42)</f>
        <v>100</v>
      </c>
    </row>
    <row r="39" spans="1:6" s="19" customFormat="1" ht="11.25" customHeight="1" x14ac:dyDescent="0.2">
      <c r="B39" s="29" t="s">
        <v>31</v>
      </c>
      <c r="C39" s="16">
        <v>0</v>
      </c>
      <c r="D39" s="47">
        <f>SUM(C39*100/$C$38)</f>
        <v>0</v>
      </c>
      <c r="E39" s="18">
        <v>0</v>
      </c>
      <c r="F39" s="42">
        <f>SUM(E39*100/$E$38)</f>
        <v>0</v>
      </c>
    </row>
    <row r="40" spans="1:6" s="19" customFormat="1" ht="11.25" customHeight="1" x14ac:dyDescent="0.2">
      <c r="B40" s="29" t="s">
        <v>32</v>
      </c>
      <c r="C40" s="16">
        <v>0</v>
      </c>
      <c r="D40" s="47">
        <f>SUM(C40*100/$C$38)</f>
        <v>0</v>
      </c>
      <c r="E40" s="18">
        <v>0</v>
      </c>
      <c r="F40" s="42">
        <f>SUM(E40*100/$E$38)</f>
        <v>0</v>
      </c>
    </row>
    <row r="41" spans="1:6" s="19" customFormat="1" ht="11.25" customHeight="1" x14ac:dyDescent="0.2">
      <c r="B41" s="29" t="s">
        <v>33</v>
      </c>
      <c r="C41" s="16">
        <v>205</v>
      </c>
      <c r="D41" s="47">
        <f>SUM(C41*100/$C$38)</f>
        <v>33.171521035598708</v>
      </c>
      <c r="E41" s="18">
        <v>509</v>
      </c>
      <c r="F41" s="42">
        <f>SUM(E41*100/$E$38)</f>
        <v>24.963217263364395</v>
      </c>
    </row>
    <row r="42" spans="1:6" s="19" customFormat="1" ht="11.25" customHeight="1" x14ac:dyDescent="0.2">
      <c r="B42" s="31" t="s">
        <v>34</v>
      </c>
      <c r="C42" s="54">
        <v>413</v>
      </c>
      <c r="D42" s="48">
        <f>SUM(C42*100/$C$38)</f>
        <v>66.828478964401299</v>
      </c>
      <c r="E42" s="55">
        <v>1530</v>
      </c>
      <c r="F42" s="43">
        <f>SUM(E42*100/$E$38)</f>
        <v>75.036782736635601</v>
      </c>
    </row>
    <row r="43" spans="1:6" s="23" customFormat="1" ht="11.25" customHeight="1" x14ac:dyDescent="0.2">
      <c r="A43" s="104" t="s">
        <v>35</v>
      </c>
      <c r="B43" s="104"/>
      <c r="C43" s="44"/>
      <c r="D43" s="57"/>
      <c r="E43" s="46"/>
      <c r="F43" s="40"/>
    </row>
    <row r="44" spans="1:6" s="19" customFormat="1" ht="11.25" customHeight="1" x14ac:dyDescent="0.2">
      <c r="A44" s="108" t="s">
        <v>52</v>
      </c>
      <c r="B44" s="108"/>
      <c r="C44" s="16">
        <f>SUM(C45:C48)</f>
        <v>618</v>
      </c>
      <c r="D44" s="17">
        <f>SUM(D45:D48)</f>
        <v>100</v>
      </c>
      <c r="E44" s="18">
        <f>SUM(E45:E48)</f>
        <v>2039</v>
      </c>
      <c r="F44" s="17">
        <f>SUM(F45:F48)</f>
        <v>100</v>
      </c>
    </row>
    <row r="45" spans="1:6" s="19" customFormat="1" ht="11.25" customHeight="1" x14ac:dyDescent="0.2">
      <c r="B45" s="29" t="s">
        <v>36</v>
      </c>
      <c r="C45" s="16">
        <v>0</v>
      </c>
      <c r="D45" s="47">
        <f>C45*100/$C$44</f>
        <v>0</v>
      </c>
      <c r="E45" s="18">
        <v>0</v>
      </c>
      <c r="F45" s="42">
        <f>E45*100/$E$44</f>
        <v>0</v>
      </c>
    </row>
    <row r="46" spans="1:6" s="19" customFormat="1" ht="11.25" customHeight="1" x14ac:dyDescent="0.2">
      <c r="B46" s="29" t="s">
        <v>37</v>
      </c>
      <c r="C46" s="16">
        <v>330</v>
      </c>
      <c r="D46" s="47">
        <v>53</v>
      </c>
      <c r="E46" s="18">
        <v>861</v>
      </c>
      <c r="F46" s="42">
        <v>42</v>
      </c>
    </row>
    <row r="47" spans="1:6" s="19" customFormat="1" ht="11.25" customHeight="1" x14ac:dyDescent="0.2">
      <c r="B47" s="29" t="s">
        <v>38</v>
      </c>
      <c r="C47" s="16">
        <v>204</v>
      </c>
      <c r="D47" s="47">
        <v>33</v>
      </c>
      <c r="E47" s="18">
        <v>760</v>
      </c>
      <c r="F47" s="42">
        <v>37</v>
      </c>
    </row>
    <row r="48" spans="1:6" s="19" customFormat="1" ht="11.25" customHeight="1" x14ac:dyDescent="0.2">
      <c r="A48" s="31"/>
      <c r="B48" s="31" t="s">
        <v>39</v>
      </c>
      <c r="C48" s="54">
        <v>84</v>
      </c>
      <c r="D48" s="48">
        <v>14</v>
      </c>
      <c r="E48" s="55">
        <v>418</v>
      </c>
      <c r="F48" s="43">
        <v>21</v>
      </c>
    </row>
    <row r="49" spans="1:6" s="32" customFormat="1" ht="5.25" customHeight="1" x14ac:dyDescent="0.15">
      <c r="A49" s="95"/>
      <c r="B49" s="95"/>
      <c r="C49" s="95"/>
      <c r="D49" s="95"/>
      <c r="E49" s="95"/>
      <c r="F49" s="95"/>
    </row>
    <row r="50" spans="1:6" s="33" customFormat="1" ht="9" customHeight="1" x14ac:dyDescent="0.15">
      <c r="A50" s="106" t="s">
        <v>53</v>
      </c>
      <c r="B50" s="106"/>
      <c r="C50" s="106"/>
      <c r="D50" s="106"/>
      <c r="E50" s="106"/>
      <c r="F50" s="106"/>
    </row>
    <row r="51" spans="1:6" s="32" customFormat="1" ht="5.25" customHeight="1" x14ac:dyDescent="0.15">
      <c r="A51" s="95"/>
      <c r="B51" s="95"/>
      <c r="C51" s="95"/>
      <c r="D51" s="95"/>
      <c r="E51" s="95"/>
      <c r="F51" s="95"/>
    </row>
    <row r="52" spans="1:6" s="35" customFormat="1" ht="11.25" customHeight="1" x14ac:dyDescent="0.2">
      <c r="A52" s="103" t="s">
        <v>54</v>
      </c>
      <c r="B52" s="103"/>
      <c r="C52" s="103"/>
      <c r="D52" s="103"/>
      <c r="E52" s="103"/>
      <c r="F52" s="103"/>
    </row>
    <row r="53" spans="1:6" s="35" customFormat="1" ht="11.25" customHeight="1" x14ac:dyDescent="0.2">
      <c r="A53" s="101" t="s">
        <v>67</v>
      </c>
      <c r="B53" s="101"/>
      <c r="C53" s="101"/>
      <c r="D53" s="101"/>
      <c r="E53" s="101"/>
      <c r="F53" s="101"/>
    </row>
  </sheetData>
  <mergeCells count="27">
    <mergeCell ref="A37:B37"/>
    <mergeCell ref="A38:B38"/>
    <mergeCell ref="A43:B43"/>
    <mergeCell ref="A52:F52"/>
    <mergeCell ref="A53:F53"/>
    <mergeCell ref="A44:B44"/>
    <mergeCell ref="A49:F49"/>
    <mergeCell ref="A50:F50"/>
    <mergeCell ref="A51:F51"/>
    <mergeCell ref="A29:B29"/>
    <mergeCell ref="A5:B5"/>
    <mergeCell ref="C5:D5"/>
    <mergeCell ref="E5:F5"/>
    <mergeCell ref="A6:F6"/>
    <mergeCell ref="A8:B8"/>
    <mergeCell ref="A9:B9"/>
    <mergeCell ref="A12:B12"/>
    <mergeCell ref="A13:B13"/>
    <mergeCell ref="A20:B20"/>
    <mergeCell ref="A21:B21"/>
    <mergeCell ref="A28:B28"/>
    <mergeCell ref="A1:F1"/>
    <mergeCell ref="A2:F2"/>
    <mergeCell ref="A3:F3"/>
    <mergeCell ref="A4:B4"/>
    <mergeCell ref="C4:D4"/>
    <mergeCell ref="E4:F4"/>
  </mergeCells>
  <phoneticPr fontId="0" type="noConversion"/>
  <pageMargins left="0.37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9"/>
  <dimension ref="A1:E53"/>
  <sheetViews>
    <sheetView workbookViewId="0">
      <pane ySplit="7" topLeftCell="A8" activePane="bottomLeft" state="frozen"/>
      <selection pane="bottomLeft" activeCell="A8" sqref="A8"/>
    </sheetView>
  </sheetViews>
  <sheetFormatPr defaultRowHeight="12.75" x14ac:dyDescent="0.2"/>
  <cols>
    <col min="1" max="1" width="20.7109375" customWidth="1"/>
    <col min="2" max="5" width="15.7109375" customWidth="1"/>
  </cols>
  <sheetData>
    <row r="1" spans="1:5" s="1" customFormat="1" x14ac:dyDescent="0.2">
      <c r="A1" s="88"/>
      <c r="B1" s="88"/>
      <c r="C1" s="88"/>
      <c r="D1" s="88"/>
      <c r="E1" s="88"/>
    </row>
    <row r="2" spans="1:5" s="2" customFormat="1" ht="41.25" customHeight="1" x14ac:dyDescent="0.2">
      <c r="A2" s="89" t="s">
        <v>87</v>
      </c>
      <c r="B2" s="89"/>
      <c r="C2" s="89"/>
      <c r="D2" s="89"/>
      <c r="E2" s="89"/>
    </row>
    <row r="3" spans="1:5" s="3" customFormat="1" ht="15" customHeight="1" x14ac:dyDescent="0.25">
      <c r="A3" s="90"/>
      <c r="B3" s="90"/>
      <c r="C3" s="90"/>
      <c r="D3" s="90"/>
      <c r="E3" s="90"/>
    </row>
    <row r="4" spans="1:5" s="4" customFormat="1" ht="12" customHeight="1" x14ac:dyDescent="0.2">
      <c r="A4" s="79"/>
      <c r="B4" s="91" t="s">
        <v>1</v>
      </c>
      <c r="C4" s="92"/>
      <c r="D4" s="91" t="s">
        <v>2</v>
      </c>
      <c r="E4" s="92"/>
    </row>
    <row r="5" spans="1:5" s="4" customFormat="1" ht="13.5" customHeight="1" x14ac:dyDescent="0.2">
      <c r="A5" s="80"/>
      <c r="B5" s="93"/>
      <c r="C5" s="94"/>
      <c r="D5" s="93"/>
      <c r="E5" s="94"/>
    </row>
    <row r="6" spans="1:5" s="4" customFormat="1" ht="13.5" customHeight="1" x14ac:dyDescent="0.2">
      <c r="A6" s="94"/>
      <c r="B6" s="94"/>
      <c r="C6" s="94"/>
      <c r="D6" s="94"/>
      <c r="E6" s="94"/>
    </row>
    <row r="7" spans="1:5" s="7" customFormat="1" ht="12" customHeight="1" x14ac:dyDescent="0.2">
      <c r="A7" s="8"/>
      <c r="B7" s="9" t="s">
        <v>3</v>
      </c>
      <c r="C7" s="9" t="s">
        <v>4</v>
      </c>
      <c r="D7" s="9" t="s">
        <v>3</v>
      </c>
      <c r="E7" s="9" t="s">
        <v>4</v>
      </c>
    </row>
    <row r="8" spans="1:5" s="10" customFormat="1" ht="12" customHeight="1" x14ac:dyDescent="0.2">
      <c r="A8" s="82" t="s">
        <v>5</v>
      </c>
      <c r="B8" s="12">
        <v>365</v>
      </c>
      <c r="C8" s="13">
        <v>100</v>
      </c>
      <c r="D8" s="12">
        <v>1125</v>
      </c>
      <c r="E8" s="13">
        <v>100</v>
      </c>
    </row>
    <row r="9" spans="1:5" s="14" customFormat="1" ht="11.25" customHeight="1" x14ac:dyDescent="0.2">
      <c r="A9" s="15" t="s">
        <v>6</v>
      </c>
      <c r="B9" s="16">
        <v>298</v>
      </c>
      <c r="C9" s="17">
        <v>81.599999999999994</v>
      </c>
      <c r="D9" s="18">
        <v>678</v>
      </c>
      <c r="E9" s="17">
        <v>60.3</v>
      </c>
    </row>
    <row r="10" spans="1:5" s="14" customFormat="1" ht="11.25" customHeight="1" x14ac:dyDescent="0.2">
      <c r="A10" s="19" t="s">
        <v>7</v>
      </c>
      <c r="B10" s="20">
        <v>67</v>
      </c>
      <c r="C10" s="21">
        <v>18.399999999999999</v>
      </c>
      <c r="D10" s="22">
        <v>447</v>
      </c>
      <c r="E10" s="21">
        <v>39.700000000000003</v>
      </c>
    </row>
    <row r="11" spans="1:5" s="14" customFormat="1" ht="11.25" customHeight="1" x14ac:dyDescent="0.2">
      <c r="A11" s="66"/>
      <c r="B11" s="66"/>
      <c r="C11" s="66"/>
      <c r="D11" s="66"/>
      <c r="E11" s="66"/>
    </row>
    <row r="12" spans="1:5" s="23" customFormat="1" ht="11.25" customHeight="1" x14ac:dyDescent="0.2">
      <c r="A12" s="81" t="s">
        <v>8</v>
      </c>
      <c r="B12" s="12">
        <v>365</v>
      </c>
      <c r="C12" s="13">
        <v>100</v>
      </c>
      <c r="D12" s="12">
        <v>1125</v>
      </c>
      <c r="E12" s="13">
        <v>100</v>
      </c>
    </row>
    <row r="13" spans="1:5" s="19" customFormat="1" ht="11.25" customHeight="1" x14ac:dyDescent="0.2">
      <c r="A13" s="25" t="s">
        <v>9</v>
      </c>
      <c r="B13" s="16">
        <v>40</v>
      </c>
      <c r="C13" s="17">
        <v>11</v>
      </c>
      <c r="D13" s="18">
        <v>662</v>
      </c>
      <c r="E13" s="17">
        <v>58.8</v>
      </c>
    </row>
    <row r="14" spans="1:5" s="19" customFormat="1" ht="11.25" customHeight="1" x14ac:dyDescent="0.2">
      <c r="A14" s="25" t="s">
        <v>10</v>
      </c>
      <c r="B14" s="16">
        <v>180</v>
      </c>
      <c r="C14" s="17">
        <v>49.3</v>
      </c>
      <c r="D14" s="18">
        <v>260</v>
      </c>
      <c r="E14" s="17">
        <v>23.1</v>
      </c>
    </row>
    <row r="15" spans="1:5" s="19" customFormat="1" ht="11.25" customHeight="1" x14ac:dyDescent="0.2">
      <c r="A15" s="25" t="s">
        <v>11</v>
      </c>
      <c r="B15" s="16">
        <v>113</v>
      </c>
      <c r="C15" s="17">
        <v>31</v>
      </c>
      <c r="D15" s="18">
        <v>160</v>
      </c>
      <c r="E15" s="17">
        <v>14.2</v>
      </c>
    </row>
    <row r="16" spans="1:5" s="19" customFormat="1" ht="11.25" customHeight="1" x14ac:dyDescent="0.2">
      <c r="A16" s="25" t="s">
        <v>12</v>
      </c>
      <c r="B16" s="16">
        <v>28</v>
      </c>
      <c r="C16" s="17">
        <v>7.7</v>
      </c>
      <c r="D16" s="18">
        <v>37</v>
      </c>
      <c r="E16" s="17">
        <v>3.3</v>
      </c>
    </row>
    <row r="17" spans="1:5" s="19" customFormat="1" ht="11.25" customHeight="1" x14ac:dyDescent="0.2">
      <c r="A17" s="25" t="s">
        <v>13</v>
      </c>
      <c r="B17" s="16">
        <v>3</v>
      </c>
      <c r="C17" s="17">
        <v>0.8</v>
      </c>
      <c r="D17" s="18">
        <v>5</v>
      </c>
      <c r="E17" s="17">
        <v>0.4</v>
      </c>
    </row>
    <row r="18" spans="1:5" s="19" customFormat="1" ht="11.25" customHeight="1" x14ac:dyDescent="0.2">
      <c r="A18" s="26" t="s">
        <v>14</v>
      </c>
      <c r="B18" s="27">
        <v>1</v>
      </c>
      <c r="C18" s="21">
        <v>0.3</v>
      </c>
      <c r="D18" s="28">
        <v>1</v>
      </c>
      <c r="E18" s="21">
        <v>0.1</v>
      </c>
    </row>
    <row r="19" spans="1:5" s="19" customFormat="1" ht="11.25" customHeight="1" x14ac:dyDescent="0.2">
      <c r="A19" s="67"/>
      <c r="B19" s="67"/>
      <c r="C19" s="67"/>
      <c r="D19" s="67"/>
      <c r="E19" s="67"/>
    </row>
    <row r="20" spans="1:5" s="23" customFormat="1" ht="11.25" customHeight="1" x14ac:dyDescent="0.2">
      <c r="A20" s="81" t="s">
        <v>15</v>
      </c>
      <c r="B20" s="12">
        <v>365</v>
      </c>
      <c r="C20" s="13">
        <v>100</v>
      </c>
      <c r="D20" s="12">
        <v>1125</v>
      </c>
      <c r="E20" s="13">
        <v>100</v>
      </c>
    </row>
    <row r="21" spans="1:5" s="19" customFormat="1" ht="11.25" customHeight="1" x14ac:dyDescent="0.2">
      <c r="A21" s="29" t="s">
        <v>16</v>
      </c>
      <c r="B21" s="16">
        <v>205</v>
      </c>
      <c r="C21" s="17">
        <v>56.2</v>
      </c>
      <c r="D21" s="18">
        <v>869</v>
      </c>
      <c r="E21" s="17">
        <v>77.2</v>
      </c>
    </row>
    <row r="22" spans="1:5" s="19" customFormat="1" ht="11.25" customHeight="1" x14ac:dyDescent="0.2">
      <c r="A22" s="29" t="s">
        <v>17</v>
      </c>
      <c r="B22" s="16">
        <v>101</v>
      </c>
      <c r="C22" s="17">
        <v>27.7</v>
      </c>
      <c r="D22" s="18">
        <v>190</v>
      </c>
      <c r="E22" s="17">
        <v>16.899999999999999</v>
      </c>
    </row>
    <row r="23" spans="1:5" s="19" customFormat="1" ht="11.25" customHeight="1" x14ac:dyDescent="0.2">
      <c r="A23" s="29" t="s">
        <v>18</v>
      </c>
      <c r="B23" s="16">
        <v>33</v>
      </c>
      <c r="C23" s="17">
        <v>9</v>
      </c>
      <c r="D23" s="18">
        <v>36</v>
      </c>
      <c r="E23" s="17">
        <v>3.2</v>
      </c>
    </row>
    <row r="24" spans="1:5" s="19" customFormat="1" ht="11.25" customHeight="1" x14ac:dyDescent="0.2">
      <c r="A24" s="29" t="s">
        <v>19</v>
      </c>
      <c r="B24" s="16">
        <v>13</v>
      </c>
      <c r="C24" s="17">
        <v>3.6</v>
      </c>
      <c r="D24" s="18">
        <v>16</v>
      </c>
      <c r="E24" s="17">
        <v>1.4</v>
      </c>
    </row>
    <row r="25" spans="1:5" s="19" customFormat="1" ht="11.25" customHeight="1" x14ac:dyDescent="0.2">
      <c r="A25" s="29" t="s">
        <v>20</v>
      </c>
      <c r="B25" s="16">
        <v>12</v>
      </c>
      <c r="C25" s="17">
        <v>3.3</v>
      </c>
      <c r="D25" s="18">
        <v>13</v>
      </c>
      <c r="E25" s="17">
        <v>1.2</v>
      </c>
    </row>
    <row r="26" spans="1:5" s="19" customFormat="1" ht="11.25" customHeight="1" x14ac:dyDescent="0.2">
      <c r="A26" s="30" t="s">
        <v>21</v>
      </c>
      <c r="B26" s="27">
        <v>1</v>
      </c>
      <c r="C26" s="21">
        <v>0.3</v>
      </c>
      <c r="D26" s="28">
        <v>1</v>
      </c>
      <c r="E26" s="21">
        <v>0.1</v>
      </c>
    </row>
    <row r="27" spans="1:5" s="19" customFormat="1" ht="11.25" customHeight="1" x14ac:dyDescent="0.2">
      <c r="A27" s="67"/>
      <c r="B27" s="67"/>
      <c r="C27" s="67"/>
      <c r="D27" s="67"/>
      <c r="E27" s="67"/>
    </row>
    <row r="28" spans="1:5" s="23" customFormat="1" ht="11.25" customHeight="1" x14ac:dyDescent="0.2">
      <c r="A28" s="81" t="s">
        <v>22</v>
      </c>
      <c r="B28" s="12">
        <v>365</v>
      </c>
      <c r="C28" s="13">
        <v>100</v>
      </c>
      <c r="D28" s="12">
        <v>1125</v>
      </c>
      <c r="E28" s="13">
        <v>100</v>
      </c>
    </row>
    <row r="29" spans="1:5" s="19" customFormat="1" ht="11.25" customHeight="1" x14ac:dyDescent="0.2">
      <c r="A29" s="29" t="s">
        <v>23</v>
      </c>
      <c r="B29" s="16">
        <v>239</v>
      </c>
      <c r="C29" s="17">
        <v>65.5</v>
      </c>
      <c r="D29" s="18">
        <v>707</v>
      </c>
      <c r="E29" s="17">
        <v>62.8</v>
      </c>
    </row>
    <row r="30" spans="1:5" s="19" customFormat="1" ht="11.25" customHeight="1" x14ac:dyDescent="0.2">
      <c r="A30" s="29" t="s">
        <v>24</v>
      </c>
      <c r="B30" s="16">
        <v>67</v>
      </c>
      <c r="C30" s="17">
        <v>18.399999999999999</v>
      </c>
      <c r="D30" s="18">
        <v>170</v>
      </c>
      <c r="E30" s="17">
        <v>15.1</v>
      </c>
    </row>
    <row r="31" spans="1:5" s="19" customFormat="1" ht="11.25" customHeight="1" x14ac:dyDescent="0.2">
      <c r="A31" s="29" t="s">
        <v>25</v>
      </c>
      <c r="B31" s="16">
        <v>13</v>
      </c>
      <c r="C31" s="17">
        <v>3.6</v>
      </c>
      <c r="D31" s="18">
        <v>68</v>
      </c>
      <c r="E31" s="17">
        <v>6</v>
      </c>
    </row>
    <row r="32" spans="1:5" s="19" customFormat="1" ht="11.25" customHeight="1" x14ac:dyDescent="0.2">
      <c r="A32" s="29" t="s">
        <v>26</v>
      </c>
      <c r="B32" s="16">
        <v>29</v>
      </c>
      <c r="C32" s="17">
        <v>7.9</v>
      </c>
      <c r="D32" s="18">
        <v>113</v>
      </c>
      <c r="E32" s="17">
        <v>10</v>
      </c>
    </row>
    <row r="33" spans="1:5" s="19" customFormat="1" ht="11.25" customHeight="1" x14ac:dyDescent="0.2">
      <c r="A33" s="29" t="s">
        <v>27</v>
      </c>
      <c r="B33" s="16">
        <v>10</v>
      </c>
      <c r="C33" s="17">
        <v>2.7</v>
      </c>
      <c r="D33" s="18">
        <v>36</v>
      </c>
      <c r="E33" s="17">
        <v>3.2</v>
      </c>
    </row>
    <row r="34" spans="1:5" s="19" customFormat="1" ht="11.25" customHeight="1" x14ac:dyDescent="0.2">
      <c r="A34" s="29" t="s">
        <v>28</v>
      </c>
      <c r="B34" s="16">
        <v>7</v>
      </c>
      <c r="C34" s="17">
        <v>1.9</v>
      </c>
      <c r="D34" s="18">
        <v>31</v>
      </c>
      <c r="E34" s="17">
        <v>2.8</v>
      </c>
    </row>
    <row r="35" spans="1:5" s="19" customFormat="1" ht="11.25" customHeight="1" x14ac:dyDescent="0.2">
      <c r="A35" s="30" t="s">
        <v>29</v>
      </c>
      <c r="B35" s="27">
        <v>0</v>
      </c>
      <c r="C35" s="21">
        <v>0</v>
      </c>
      <c r="D35" s="28">
        <v>0</v>
      </c>
      <c r="E35" s="21">
        <v>0</v>
      </c>
    </row>
    <row r="36" spans="1:5" s="19" customFormat="1" ht="11.25" customHeight="1" x14ac:dyDescent="0.2">
      <c r="A36" s="30" t="s">
        <v>80</v>
      </c>
      <c r="B36" s="27">
        <v>0</v>
      </c>
      <c r="C36" s="21">
        <v>0</v>
      </c>
      <c r="D36" s="28">
        <v>0</v>
      </c>
      <c r="E36" s="21">
        <v>0</v>
      </c>
    </row>
    <row r="37" spans="1:5" s="19" customFormat="1" ht="11.25" customHeight="1" x14ac:dyDescent="0.2">
      <c r="A37" s="67"/>
      <c r="B37" s="67"/>
      <c r="C37" s="67"/>
      <c r="D37" s="67"/>
      <c r="E37" s="67"/>
    </row>
    <row r="38" spans="1:5" s="23" customFormat="1" ht="11.25" customHeight="1" x14ac:dyDescent="0.2">
      <c r="A38" s="82" t="s">
        <v>30</v>
      </c>
      <c r="B38" s="12">
        <v>365</v>
      </c>
      <c r="C38" s="13">
        <v>100</v>
      </c>
      <c r="D38" s="12">
        <v>1125</v>
      </c>
      <c r="E38" s="13">
        <v>100</v>
      </c>
    </row>
    <row r="39" spans="1:5" s="19" customFormat="1" ht="11.25" customHeight="1" x14ac:dyDescent="0.2">
      <c r="A39" s="29" t="s">
        <v>31</v>
      </c>
      <c r="B39" s="16">
        <v>0</v>
      </c>
      <c r="C39" s="17">
        <v>0</v>
      </c>
      <c r="D39" s="18">
        <v>0</v>
      </c>
      <c r="E39" s="17">
        <v>0</v>
      </c>
    </row>
    <row r="40" spans="1:5" s="19" customFormat="1" ht="11.25" customHeight="1" x14ac:dyDescent="0.2">
      <c r="A40" s="29" t="s">
        <v>32</v>
      </c>
      <c r="B40" s="16">
        <v>0</v>
      </c>
      <c r="C40" s="17">
        <v>0</v>
      </c>
      <c r="D40" s="18">
        <v>0</v>
      </c>
      <c r="E40" s="17">
        <v>0</v>
      </c>
    </row>
    <row r="41" spans="1:5" s="19" customFormat="1" ht="11.25" customHeight="1" x14ac:dyDescent="0.2">
      <c r="A41" s="29" t="s">
        <v>33</v>
      </c>
      <c r="B41" s="16">
        <v>217</v>
      </c>
      <c r="C41" s="17">
        <v>59.5</v>
      </c>
      <c r="D41" s="18">
        <v>590</v>
      </c>
      <c r="E41" s="17">
        <v>52.4</v>
      </c>
    </row>
    <row r="42" spans="1:5" s="19" customFormat="1" ht="11.25" customHeight="1" x14ac:dyDescent="0.2">
      <c r="A42" s="30" t="s">
        <v>34</v>
      </c>
      <c r="B42" s="27">
        <v>148</v>
      </c>
      <c r="C42" s="21">
        <v>40.5</v>
      </c>
      <c r="D42" s="28">
        <v>535</v>
      </c>
      <c r="E42" s="21">
        <v>47.6</v>
      </c>
    </row>
    <row r="43" spans="1:5" s="19" customFormat="1" ht="11.25" customHeight="1" x14ac:dyDescent="0.2">
      <c r="A43" s="67"/>
      <c r="B43" s="67"/>
      <c r="C43" s="67"/>
      <c r="D43" s="67"/>
      <c r="E43" s="67"/>
    </row>
    <row r="44" spans="1:5" s="23" customFormat="1" ht="11.25" customHeight="1" x14ac:dyDescent="0.2">
      <c r="A44" s="81" t="s">
        <v>35</v>
      </c>
      <c r="B44" s="12">
        <v>365</v>
      </c>
      <c r="C44" s="13">
        <v>100</v>
      </c>
      <c r="D44" s="12">
        <v>1125</v>
      </c>
      <c r="E44" s="13">
        <v>100</v>
      </c>
    </row>
    <row r="45" spans="1:5" s="19" customFormat="1" ht="11.25" customHeight="1" x14ac:dyDescent="0.2">
      <c r="A45" s="29" t="s">
        <v>36</v>
      </c>
      <c r="B45" s="16">
        <v>0</v>
      </c>
      <c r="C45" s="17">
        <v>0</v>
      </c>
      <c r="D45" s="16">
        <v>0</v>
      </c>
      <c r="E45" s="17">
        <v>0</v>
      </c>
    </row>
    <row r="46" spans="1:5" s="19" customFormat="1" ht="11.25" customHeight="1" x14ac:dyDescent="0.2">
      <c r="A46" s="29" t="s">
        <v>37</v>
      </c>
      <c r="B46" s="16">
        <v>200</v>
      </c>
      <c r="C46" s="17">
        <v>54.8</v>
      </c>
      <c r="D46" s="18">
        <v>482</v>
      </c>
      <c r="E46" s="17">
        <v>42.8</v>
      </c>
    </row>
    <row r="47" spans="1:5" s="19" customFormat="1" ht="11.25" customHeight="1" x14ac:dyDescent="0.2">
      <c r="A47" s="29" t="s">
        <v>38</v>
      </c>
      <c r="B47" s="16">
        <v>106</v>
      </c>
      <c r="C47" s="17">
        <v>29</v>
      </c>
      <c r="D47" s="18">
        <v>364</v>
      </c>
      <c r="E47" s="17">
        <v>32.4</v>
      </c>
    </row>
    <row r="48" spans="1:5" s="19" customFormat="1" ht="11.25" customHeight="1" x14ac:dyDescent="0.2">
      <c r="A48" s="31" t="s">
        <v>39</v>
      </c>
      <c r="B48" s="27">
        <v>59</v>
      </c>
      <c r="C48" s="21">
        <v>16.2</v>
      </c>
      <c r="D48" s="28">
        <v>279</v>
      </c>
      <c r="E48" s="21">
        <v>24.8</v>
      </c>
    </row>
    <row r="49" spans="1:5" s="32" customFormat="1" ht="5.25" customHeight="1" x14ac:dyDescent="0.15">
      <c r="A49" s="95"/>
      <c r="B49" s="95"/>
      <c r="C49" s="95"/>
      <c r="D49" s="95"/>
      <c r="E49" s="95"/>
    </row>
    <row r="50" spans="1:5" s="70" customFormat="1" ht="24" customHeight="1" x14ac:dyDescent="0.2">
      <c r="A50" s="96" t="s">
        <v>78</v>
      </c>
      <c r="B50" s="96"/>
      <c r="C50" s="96"/>
      <c r="D50" s="96"/>
      <c r="E50" s="96"/>
    </row>
    <row r="51" spans="1:5" s="14" customFormat="1" ht="5.25" customHeight="1" x14ac:dyDescent="0.2">
      <c r="A51" s="97"/>
      <c r="B51" s="97"/>
      <c r="C51" s="97"/>
      <c r="D51" s="97"/>
      <c r="E51" s="97"/>
    </row>
    <row r="52" spans="1:5" s="14" customFormat="1" ht="11.25" customHeight="1" x14ac:dyDescent="0.2">
      <c r="A52" s="97" t="s">
        <v>88</v>
      </c>
      <c r="B52" s="97"/>
      <c r="C52" s="97"/>
      <c r="D52" s="97"/>
      <c r="E52" s="97"/>
    </row>
    <row r="53" spans="1:5" s="14" customFormat="1" ht="11.25" customHeight="1" x14ac:dyDescent="0.2">
      <c r="A53" s="87" t="s">
        <v>67</v>
      </c>
      <c r="B53" s="87"/>
      <c r="C53" s="87"/>
      <c r="D53" s="87"/>
      <c r="E53" s="87"/>
    </row>
  </sheetData>
  <mergeCells count="13">
    <mergeCell ref="A53:E53"/>
    <mergeCell ref="A1:E1"/>
    <mergeCell ref="A2:E2"/>
    <mergeCell ref="A3:E3"/>
    <mergeCell ref="B4:C4"/>
    <mergeCell ref="D4:E4"/>
    <mergeCell ref="B5:C5"/>
    <mergeCell ref="D5:E5"/>
    <mergeCell ref="A6:E6"/>
    <mergeCell ref="A49:E49"/>
    <mergeCell ref="A50:E50"/>
    <mergeCell ref="A51:E51"/>
    <mergeCell ref="A52:E52"/>
  </mergeCells>
  <pageMargins left="0.75" right="0.75" top="1" bottom="1" header="0.5" footer="0.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8"/>
  <dimension ref="A1:F53"/>
  <sheetViews>
    <sheetView workbookViewId="0">
      <selection sqref="A1:F1"/>
    </sheetView>
  </sheetViews>
  <sheetFormatPr defaultRowHeight="12.75" x14ac:dyDescent="0.2"/>
  <cols>
    <col min="1" max="1" width="3.7109375" customWidth="1"/>
    <col min="2" max="2" width="20.7109375" customWidth="1"/>
    <col min="3" max="6" width="15.7109375" customWidth="1"/>
  </cols>
  <sheetData>
    <row r="1" spans="1:6" s="1" customFormat="1" x14ac:dyDescent="0.2">
      <c r="A1" s="88"/>
      <c r="B1" s="88"/>
      <c r="C1" s="88"/>
      <c r="D1" s="88"/>
      <c r="E1" s="88"/>
      <c r="F1" s="88"/>
    </row>
    <row r="2" spans="1:6" s="2" customFormat="1" ht="27.75" customHeight="1" x14ac:dyDescent="0.2">
      <c r="A2" s="107" t="s">
        <v>55</v>
      </c>
      <c r="B2" s="107"/>
      <c r="C2" s="107"/>
      <c r="D2" s="107"/>
      <c r="E2" s="107"/>
      <c r="F2" s="107"/>
    </row>
    <row r="3" spans="1:6" s="3" customFormat="1" ht="15" customHeight="1" x14ac:dyDescent="0.25">
      <c r="A3" s="90"/>
      <c r="B3" s="90"/>
      <c r="C3" s="90"/>
      <c r="D3" s="90"/>
      <c r="E3" s="90"/>
      <c r="F3" s="90"/>
    </row>
    <row r="4" spans="1:6" s="4" customFormat="1" ht="12" customHeight="1" x14ac:dyDescent="0.2">
      <c r="A4" s="92"/>
      <c r="B4" s="92"/>
      <c r="C4" s="91" t="s">
        <v>1</v>
      </c>
      <c r="D4" s="92"/>
      <c r="E4" s="91" t="s">
        <v>2</v>
      </c>
      <c r="F4" s="92"/>
    </row>
    <row r="5" spans="1:6" s="4" customFormat="1" ht="13.5" customHeight="1" x14ac:dyDescent="0.2">
      <c r="A5" s="94"/>
      <c r="B5" s="94"/>
      <c r="C5" s="93"/>
      <c r="D5" s="94"/>
      <c r="E5" s="93"/>
      <c r="F5" s="94"/>
    </row>
    <row r="6" spans="1:6" s="4" customFormat="1" ht="13.5" customHeight="1" x14ac:dyDescent="0.2">
      <c r="A6" s="94"/>
      <c r="B6" s="94"/>
      <c r="C6" s="94"/>
      <c r="D6" s="94"/>
      <c r="E6" s="94"/>
      <c r="F6" s="94"/>
    </row>
    <row r="7" spans="1:6" s="7" customFormat="1" ht="12" customHeight="1" x14ac:dyDescent="0.2">
      <c r="A7" s="8"/>
      <c r="B7" s="34"/>
      <c r="C7" s="9" t="s">
        <v>3</v>
      </c>
      <c r="D7" s="9" t="s">
        <v>4</v>
      </c>
      <c r="E7" s="9" t="s">
        <v>3</v>
      </c>
      <c r="F7" s="9" t="s">
        <v>4</v>
      </c>
    </row>
    <row r="8" spans="1:6" s="10" customFormat="1" ht="12" customHeight="1" x14ac:dyDescent="0.2">
      <c r="A8" s="105" t="s">
        <v>5</v>
      </c>
      <c r="B8" s="105"/>
      <c r="C8" s="56"/>
      <c r="D8" s="56"/>
      <c r="E8" s="56"/>
      <c r="F8" s="56"/>
    </row>
    <row r="9" spans="1:6" s="14" customFormat="1" ht="12" customHeight="1" x14ac:dyDescent="0.2">
      <c r="A9" s="108" t="s">
        <v>52</v>
      </c>
      <c r="B9" s="108"/>
      <c r="C9" s="16">
        <f>SUM(C10:C12)</f>
        <v>642</v>
      </c>
      <c r="D9" s="17">
        <f>SUM(D10:D12)</f>
        <v>100</v>
      </c>
      <c r="E9" s="18">
        <f>SUM(E10:E12)</f>
        <v>2131</v>
      </c>
      <c r="F9" s="17">
        <f>SUM(F10:F12)</f>
        <v>100</v>
      </c>
    </row>
    <row r="10" spans="1:6" s="14" customFormat="1" ht="11.25" customHeight="1" x14ac:dyDescent="0.2">
      <c r="A10" s="19"/>
      <c r="B10" s="15" t="s">
        <v>6</v>
      </c>
      <c r="C10" s="16">
        <v>455</v>
      </c>
      <c r="D10" s="37">
        <f>SUM(C10*100/$C$9)</f>
        <v>70.872274143302178</v>
      </c>
      <c r="E10" s="18">
        <v>1130</v>
      </c>
      <c r="F10" s="17">
        <f>SUM(E10*100/$E$9)</f>
        <v>53.026748005631156</v>
      </c>
    </row>
    <row r="11" spans="1:6" s="14" customFormat="1" ht="11.25" customHeight="1" x14ac:dyDescent="0.2">
      <c r="A11" s="19"/>
      <c r="B11" s="19" t="s">
        <v>7</v>
      </c>
      <c r="C11" s="54">
        <v>187</v>
      </c>
      <c r="D11" s="38">
        <f>SUM(C11*100/$C$9)</f>
        <v>29.127725856697818</v>
      </c>
      <c r="E11" s="55">
        <v>1001</v>
      </c>
      <c r="F11" s="21">
        <f>SUM(E11*100/$E$9)</f>
        <v>46.973251994368844</v>
      </c>
    </row>
    <row r="12" spans="1:6" s="23" customFormat="1" ht="11.25" customHeight="1" x14ac:dyDescent="0.2">
      <c r="A12" s="104" t="s">
        <v>8</v>
      </c>
      <c r="B12" s="104"/>
      <c r="C12" s="39"/>
      <c r="D12" s="57"/>
      <c r="E12" s="41"/>
      <c r="F12" s="40"/>
    </row>
    <row r="13" spans="1:6" s="19" customFormat="1" ht="11.25" customHeight="1" x14ac:dyDescent="0.2">
      <c r="A13" s="108" t="s">
        <v>52</v>
      </c>
      <c r="B13" s="108"/>
      <c r="C13" s="58">
        <f>SUM(C14:C19)</f>
        <v>642</v>
      </c>
      <c r="D13" s="42">
        <f>SUM(D14:D19)</f>
        <v>100</v>
      </c>
      <c r="E13" s="59">
        <f>SUM(E14:E19)</f>
        <v>2131</v>
      </c>
      <c r="F13" s="42">
        <f>SUM(F14:F19)</f>
        <v>99.999999999999986</v>
      </c>
    </row>
    <row r="14" spans="1:6" s="19" customFormat="1" ht="11.25" customHeight="1" x14ac:dyDescent="0.2">
      <c r="B14" s="25" t="s">
        <v>9</v>
      </c>
      <c r="C14" s="16">
        <v>62</v>
      </c>
      <c r="D14" s="37">
        <f t="shared" ref="D14:D19" si="0">SUM(C14*100/$C$13)</f>
        <v>9.657320872274143</v>
      </c>
      <c r="E14" s="18">
        <v>1153</v>
      </c>
      <c r="F14" s="42">
        <f t="shared" ref="F14:F19" si="1">E14*100/$E$13</f>
        <v>54.106053496011263</v>
      </c>
    </row>
    <row r="15" spans="1:6" s="19" customFormat="1" ht="11.25" customHeight="1" x14ac:dyDescent="0.2">
      <c r="B15" s="25" t="s">
        <v>10</v>
      </c>
      <c r="C15" s="16">
        <v>312</v>
      </c>
      <c r="D15" s="37">
        <f t="shared" si="0"/>
        <v>48.598130841121495</v>
      </c>
      <c r="E15" s="18">
        <v>539</v>
      </c>
      <c r="F15" s="42">
        <f t="shared" si="1"/>
        <v>25.293289535429377</v>
      </c>
    </row>
    <row r="16" spans="1:6" s="19" customFormat="1" ht="11.25" customHeight="1" x14ac:dyDescent="0.2">
      <c r="B16" s="25" t="s">
        <v>11</v>
      </c>
      <c r="C16" s="16">
        <v>248</v>
      </c>
      <c r="D16" s="37">
        <f t="shared" si="0"/>
        <v>38.629283489096572</v>
      </c>
      <c r="E16" s="18">
        <v>397</v>
      </c>
      <c r="F16" s="42">
        <f t="shared" si="1"/>
        <v>18.629751290473955</v>
      </c>
    </row>
    <row r="17" spans="1:6" s="19" customFormat="1" ht="11.25" customHeight="1" x14ac:dyDescent="0.2">
      <c r="B17" s="25" t="s">
        <v>12</v>
      </c>
      <c r="C17" s="16">
        <v>20</v>
      </c>
      <c r="D17" s="37">
        <f t="shared" si="0"/>
        <v>3.1152647975077881</v>
      </c>
      <c r="E17" s="18">
        <v>40</v>
      </c>
      <c r="F17" s="42">
        <f t="shared" si="1"/>
        <v>1.8770530267480057</v>
      </c>
    </row>
    <row r="18" spans="1:6" s="19" customFormat="1" ht="11.25" customHeight="1" x14ac:dyDescent="0.2">
      <c r="B18" s="25" t="s">
        <v>13</v>
      </c>
      <c r="C18" s="16">
        <v>0</v>
      </c>
      <c r="D18" s="37">
        <f t="shared" si="0"/>
        <v>0</v>
      </c>
      <c r="E18" s="18">
        <v>2</v>
      </c>
      <c r="F18" s="42">
        <f t="shared" si="1"/>
        <v>9.3852651337400284E-2</v>
      </c>
    </row>
    <row r="19" spans="1:6" s="19" customFormat="1" ht="11.25" customHeight="1" x14ac:dyDescent="0.2">
      <c r="B19" s="26" t="s">
        <v>14</v>
      </c>
      <c r="C19" s="27">
        <v>0</v>
      </c>
      <c r="D19" s="38">
        <f t="shared" si="0"/>
        <v>0</v>
      </c>
      <c r="E19" s="28">
        <v>0</v>
      </c>
      <c r="F19" s="43">
        <f t="shared" si="1"/>
        <v>0</v>
      </c>
    </row>
    <row r="20" spans="1:6" s="23" customFormat="1" ht="11.25" customHeight="1" x14ac:dyDescent="0.2">
      <c r="A20" s="104" t="s">
        <v>15</v>
      </c>
      <c r="B20" s="104"/>
      <c r="C20" s="44"/>
      <c r="D20" s="57"/>
      <c r="E20" s="46"/>
      <c r="F20" s="40"/>
    </row>
    <row r="21" spans="1:6" s="19" customFormat="1" ht="11.25" customHeight="1" x14ac:dyDescent="0.2">
      <c r="A21" s="108" t="s">
        <v>52</v>
      </c>
      <c r="B21" s="108"/>
      <c r="C21" s="16">
        <f>SUM(C22:C27)</f>
        <v>642</v>
      </c>
      <c r="D21" s="17">
        <f>SUM(D22:D27)</f>
        <v>100</v>
      </c>
      <c r="E21" s="18">
        <f>SUM(E22:E27)</f>
        <v>2131</v>
      </c>
      <c r="F21" s="17">
        <f>SUM(F22:F27)</f>
        <v>100</v>
      </c>
    </row>
    <row r="22" spans="1:6" s="19" customFormat="1" ht="11.25" customHeight="1" x14ac:dyDescent="0.2">
      <c r="B22" s="29" t="s">
        <v>16</v>
      </c>
      <c r="C22" s="16">
        <v>179</v>
      </c>
      <c r="D22" s="47">
        <f t="shared" ref="D22:D27" si="2">C22*100/$C$21</f>
        <v>27.881619937694705</v>
      </c>
      <c r="E22" s="18">
        <v>1289</v>
      </c>
      <c r="F22" s="42">
        <f t="shared" ref="F22:F27" si="3">E22*100/$E$21</f>
        <v>60.488033786954482</v>
      </c>
    </row>
    <row r="23" spans="1:6" s="19" customFormat="1" ht="11.25" customHeight="1" x14ac:dyDescent="0.2">
      <c r="B23" s="29" t="s">
        <v>17</v>
      </c>
      <c r="C23" s="16">
        <v>366</v>
      </c>
      <c r="D23" s="47">
        <f t="shared" si="2"/>
        <v>57.009345794392523</v>
      </c>
      <c r="E23" s="18">
        <v>724</v>
      </c>
      <c r="F23" s="42">
        <f t="shared" si="3"/>
        <v>33.9746597841389</v>
      </c>
    </row>
    <row r="24" spans="1:6" s="19" customFormat="1" ht="11.25" customHeight="1" x14ac:dyDescent="0.2">
      <c r="B24" s="29" t="s">
        <v>18</v>
      </c>
      <c r="C24" s="16">
        <v>44</v>
      </c>
      <c r="D24" s="47">
        <f t="shared" si="2"/>
        <v>6.8535825545171338</v>
      </c>
      <c r="E24" s="18">
        <v>57</v>
      </c>
      <c r="F24" s="42">
        <f t="shared" si="3"/>
        <v>2.674800563115908</v>
      </c>
    </row>
    <row r="25" spans="1:6" s="19" customFormat="1" ht="11.25" customHeight="1" x14ac:dyDescent="0.2">
      <c r="B25" s="29" t="s">
        <v>19</v>
      </c>
      <c r="C25" s="16">
        <v>27</v>
      </c>
      <c r="D25" s="47">
        <f t="shared" si="2"/>
        <v>4.2056074766355138</v>
      </c>
      <c r="E25" s="18">
        <v>29</v>
      </c>
      <c r="F25" s="42">
        <f t="shared" si="3"/>
        <v>1.360863444392304</v>
      </c>
    </row>
    <row r="26" spans="1:6" s="19" customFormat="1" ht="11.25" customHeight="1" x14ac:dyDescent="0.2">
      <c r="B26" s="29" t="s">
        <v>20</v>
      </c>
      <c r="C26" s="16">
        <v>26</v>
      </c>
      <c r="D26" s="47">
        <f t="shared" si="2"/>
        <v>4.0498442367601246</v>
      </c>
      <c r="E26" s="18">
        <v>32</v>
      </c>
      <c r="F26" s="42">
        <f t="shared" si="3"/>
        <v>1.5016424213984045</v>
      </c>
    </row>
    <row r="27" spans="1:6" s="19" customFormat="1" ht="11.25" customHeight="1" x14ac:dyDescent="0.2">
      <c r="B27" s="31" t="s">
        <v>21</v>
      </c>
      <c r="C27" s="54">
        <v>0</v>
      </c>
      <c r="D27" s="48">
        <f t="shared" si="2"/>
        <v>0</v>
      </c>
      <c r="E27" s="55">
        <v>0</v>
      </c>
      <c r="F27" s="43">
        <f t="shared" si="3"/>
        <v>0</v>
      </c>
    </row>
    <row r="28" spans="1:6" s="23" customFormat="1" ht="11.25" customHeight="1" x14ac:dyDescent="0.2">
      <c r="A28" s="109" t="s">
        <v>22</v>
      </c>
      <c r="B28" s="109"/>
      <c r="C28" s="44"/>
      <c r="D28" s="57"/>
      <c r="E28" s="46"/>
      <c r="F28" s="40"/>
    </row>
    <row r="29" spans="1:6" s="19" customFormat="1" ht="11.25" customHeight="1" x14ac:dyDescent="0.2">
      <c r="A29" s="108" t="s">
        <v>52</v>
      </c>
      <c r="B29" s="108"/>
      <c r="C29" s="16">
        <f>SUM(C30:C36)</f>
        <v>642</v>
      </c>
      <c r="D29" s="17">
        <f>SUM(D30:D36)</f>
        <v>100</v>
      </c>
      <c r="E29" s="18">
        <f>SUM(E30:E36)</f>
        <v>2131</v>
      </c>
      <c r="F29" s="17">
        <v>100</v>
      </c>
    </row>
    <row r="30" spans="1:6" s="19" customFormat="1" ht="11.25" customHeight="1" x14ac:dyDescent="0.2">
      <c r="B30" s="29" t="s">
        <v>23</v>
      </c>
      <c r="C30" s="16">
        <v>348</v>
      </c>
      <c r="D30" s="47">
        <f t="shared" ref="D30:D36" si="4">C30*100/$C$29</f>
        <v>54.205607476635514</v>
      </c>
      <c r="E30" s="18">
        <v>1099</v>
      </c>
      <c r="F30" s="42">
        <f t="shared" ref="F30:F35" si="5">E30*100/$E$29</f>
        <v>51.572031909901455</v>
      </c>
    </row>
    <row r="31" spans="1:6" s="19" customFormat="1" ht="11.25" customHeight="1" x14ac:dyDescent="0.2">
      <c r="B31" s="29" t="s">
        <v>49</v>
      </c>
      <c r="C31" s="16">
        <v>150</v>
      </c>
      <c r="D31" s="47">
        <f t="shared" si="4"/>
        <v>23.364485981308412</v>
      </c>
      <c r="E31" s="18">
        <v>477</v>
      </c>
      <c r="F31" s="42">
        <f t="shared" si="5"/>
        <v>22.383857343969968</v>
      </c>
    </row>
    <row r="32" spans="1:6" s="19" customFormat="1" ht="11.25" customHeight="1" x14ac:dyDescent="0.2">
      <c r="B32" s="29" t="s">
        <v>25</v>
      </c>
      <c r="C32" s="16">
        <v>102</v>
      </c>
      <c r="D32" s="47">
        <f t="shared" si="4"/>
        <v>15.88785046728972</v>
      </c>
      <c r="E32" s="18">
        <v>408</v>
      </c>
      <c r="F32" s="42">
        <f t="shared" si="5"/>
        <v>19.145940872829659</v>
      </c>
    </row>
    <row r="33" spans="1:6" s="19" customFormat="1" ht="11.25" customHeight="1" x14ac:dyDescent="0.2">
      <c r="B33" s="29" t="s">
        <v>26</v>
      </c>
      <c r="C33" s="16">
        <v>8</v>
      </c>
      <c r="D33" s="47">
        <f t="shared" si="4"/>
        <v>1.2461059190031152</v>
      </c>
      <c r="E33" s="18">
        <v>22</v>
      </c>
      <c r="F33" s="42">
        <f t="shared" si="5"/>
        <v>1.0323791647114031</v>
      </c>
    </row>
    <row r="34" spans="1:6" s="19" customFormat="1" ht="11.25" customHeight="1" x14ac:dyDescent="0.2">
      <c r="B34" s="29" t="s">
        <v>27</v>
      </c>
      <c r="C34" s="16">
        <v>20</v>
      </c>
      <c r="D34" s="47">
        <f t="shared" si="4"/>
        <v>3.1152647975077881</v>
      </c>
      <c r="E34" s="18">
        <v>71</v>
      </c>
      <c r="F34" s="42">
        <f t="shared" si="5"/>
        <v>3.3317691224777102</v>
      </c>
    </row>
    <row r="35" spans="1:6" s="19" customFormat="1" ht="11.25" customHeight="1" x14ac:dyDescent="0.2">
      <c r="B35" s="29" t="s">
        <v>28</v>
      </c>
      <c r="C35" s="16">
        <v>14</v>
      </c>
      <c r="D35" s="47">
        <f t="shared" si="4"/>
        <v>2.1806853582554515</v>
      </c>
      <c r="E35" s="18">
        <v>52</v>
      </c>
      <c r="F35" s="42">
        <f t="shared" si="5"/>
        <v>2.4401689347724074</v>
      </c>
    </row>
    <row r="36" spans="1:6" s="19" customFormat="1" ht="11.25" customHeight="1" x14ac:dyDescent="0.2">
      <c r="B36" s="31" t="s">
        <v>29</v>
      </c>
      <c r="C36" s="54">
        <v>0</v>
      </c>
      <c r="D36" s="48">
        <f t="shared" si="4"/>
        <v>0</v>
      </c>
      <c r="E36" s="55">
        <v>2</v>
      </c>
      <c r="F36" s="60">
        <v>0</v>
      </c>
    </row>
    <row r="37" spans="1:6" s="23" customFormat="1" ht="11.25" customHeight="1" x14ac:dyDescent="0.2">
      <c r="A37" s="109" t="s">
        <v>30</v>
      </c>
      <c r="B37" s="109"/>
      <c r="C37" s="44"/>
      <c r="D37" s="57"/>
      <c r="E37" s="46"/>
      <c r="F37" s="40"/>
    </row>
    <row r="38" spans="1:6" s="19" customFormat="1" ht="11.25" customHeight="1" x14ac:dyDescent="0.2">
      <c r="A38" s="108" t="s">
        <v>52</v>
      </c>
      <c r="B38" s="108"/>
      <c r="C38" s="16">
        <f>SUM(C39:C42)</f>
        <v>642</v>
      </c>
      <c r="D38" s="17">
        <f>SUM(D39:D42)</f>
        <v>100</v>
      </c>
      <c r="E38" s="18">
        <f>SUM(E39:E42)</f>
        <v>2131</v>
      </c>
      <c r="F38" s="17">
        <f>SUM(F39:F42)</f>
        <v>100</v>
      </c>
    </row>
    <row r="39" spans="1:6" s="19" customFormat="1" ht="11.25" customHeight="1" x14ac:dyDescent="0.2">
      <c r="B39" s="29" t="s">
        <v>31</v>
      </c>
      <c r="C39" s="16">
        <v>0</v>
      </c>
      <c r="D39" s="47">
        <f>C39*100/$C$38</f>
        <v>0</v>
      </c>
      <c r="E39" s="18">
        <v>0</v>
      </c>
      <c r="F39" s="42">
        <f>E39*100/$E$38</f>
        <v>0</v>
      </c>
    </row>
    <row r="40" spans="1:6" s="19" customFormat="1" ht="11.25" customHeight="1" x14ac:dyDescent="0.2">
      <c r="B40" s="29" t="s">
        <v>32</v>
      </c>
      <c r="C40" s="16">
        <v>0</v>
      </c>
      <c r="D40" s="47">
        <f>C40*100/$C$38</f>
        <v>0</v>
      </c>
      <c r="E40" s="18">
        <v>0</v>
      </c>
      <c r="F40" s="42">
        <f>E40*100/$E$38</f>
        <v>0</v>
      </c>
    </row>
    <row r="41" spans="1:6" s="19" customFormat="1" ht="11.25" customHeight="1" x14ac:dyDescent="0.2">
      <c r="B41" s="29" t="s">
        <v>33</v>
      </c>
      <c r="C41" s="16">
        <v>212</v>
      </c>
      <c r="D41" s="47">
        <f>C41*100/$C$38</f>
        <v>33.021806853582554</v>
      </c>
      <c r="E41" s="18">
        <v>522</v>
      </c>
      <c r="F41" s="42">
        <f>E41*100/$E$38</f>
        <v>24.495541999061473</v>
      </c>
    </row>
    <row r="42" spans="1:6" s="19" customFormat="1" ht="11.25" customHeight="1" x14ac:dyDescent="0.2">
      <c r="B42" s="31" t="s">
        <v>34</v>
      </c>
      <c r="C42" s="54">
        <v>430</v>
      </c>
      <c r="D42" s="48">
        <f>C42*100/$C$38</f>
        <v>66.978193146417439</v>
      </c>
      <c r="E42" s="55">
        <v>1609</v>
      </c>
      <c r="F42" s="43">
        <f>E42*100/$E$38</f>
        <v>75.504458000938527</v>
      </c>
    </row>
    <row r="43" spans="1:6" s="23" customFormat="1" ht="11.25" customHeight="1" x14ac:dyDescent="0.2">
      <c r="A43" s="104" t="s">
        <v>35</v>
      </c>
      <c r="B43" s="104"/>
      <c r="C43" s="44"/>
      <c r="D43" s="57"/>
      <c r="E43" s="46"/>
      <c r="F43" s="40"/>
    </row>
    <row r="44" spans="1:6" s="19" customFormat="1" ht="11.25" customHeight="1" x14ac:dyDescent="0.2">
      <c r="A44" s="108" t="s">
        <v>52</v>
      </c>
      <c r="B44" s="108"/>
      <c r="C44" s="16">
        <f>SUM(C45:C48)</f>
        <v>642</v>
      </c>
      <c r="D44" s="17">
        <f>SUM(D45:D48)</f>
        <v>99.999999999999986</v>
      </c>
      <c r="E44" s="18">
        <f>SUM(E45:E48)</f>
        <v>2131</v>
      </c>
      <c r="F44" s="17">
        <f>SUM(F45:F48)</f>
        <v>100</v>
      </c>
    </row>
    <row r="45" spans="1:6" s="19" customFormat="1" ht="11.25" customHeight="1" x14ac:dyDescent="0.2">
      <c r="B45" s="29" t="s">
        <v>36</v>
      </c>
      <c r="C45" s="16">
        <v>0</v>
      </c>
      <c r="D45" s="47">
        <f>C45*100/$C$44</f>
        <v>0</v>
      </c>
      <c r="E45" s="18">
        <v>0</v>
      </c>
      <c r="F45" s="42">
        <f>E45*100/$E$44</f>
        <v>0</v>
      </c>
    </row>
    <row r="46" spans="1:6" s="19" customFormat="1" ht="11.25" customHeight="1" x14ac:dyDescent="0.2">
      <c r="B46" s="29" t="s">
        <v>37</v>
      </c>
      <c r="C46" s="16">
        <v>337</v>
      </c>
      <c r="D46" s="47">
        <f>C46*100/$C$44</f>
        <v>52.492211838006227</v>
      </c>
      <c r="E46" s="18">
        <v>874</v>
      </c>
      <c r="F46" s="42">
        <f>E46*100/$E$44</f>
        <v>41.013608634443926</v>
      </c>
    </row>
    <row r="47" spans="1:6" s="19" customFormat="1" ht="11.25" customHeight="1" x14ac:dyDescent="0.2">
      <c r="B47" s="29" t="s">
        <v>38</v>
      </c>
      <c r="C47" s="16">
        <v>215</v>
      </c>
      <c r="D47" s="47">
        <f>C47*100/$C$44</f>
        <v>33.48909657320872</v>
      </c>
      <c r="E47" s="18">
        <v>800</v>
      </c>
      <c r="F47" s="42">
        <f>E47*100/$E$44</f>
        <v>37.54106053496011</v>
      </c>
    </row>
    <row r="48" spans="1:6" s="19" customFormat="1" ht="11.25" customHeight="1" x14ac:dyDescent="0.2">
      <c r="A48" s="31"/>
      <c r="B48" s="31" t="s">
        <v>39</v>
      </c>
      <c r="C48" s="54">
        <v>90</v>
      </c>
      <c r="D48" s="48">
        <f>C48*100/$C$44</f>
        <v>14.018691588785046</v>
      </c>
      <c r="E48" s="55">
        <v>457</v>
      </c>
      <c r="F48" s="43">
        <f>E48*100/$E$44</f>
        <v>21.445330830595964</v>
      </c>
    </row>
    <row r="49" spans="1:6" s="32" customFormat="1" ht="5.25" customHeight="1" x14ac:dyDescent="0.15">
      <c r="A49" s="95"/>
      <c r="B49" s="95"/>
      <c r="C49" s="95"/>
      <c r="D49" s="95"/>
      <c r="E49" s="95"/>
      <c r="F49" s="95"/>
    </row>
    <row r="50" spans="1:6" s="33" customFormat="1" ht="9" customHeight="1" x14ac:dyDescent="0.15">
      <c r="A50" s="106" t="s">
        <v>56</v>
      </c>
      <c r="B50" s="106"/>
      <c r="C50" s="106"/>
      <c r="D50" s="106"/>
      <c r="E50" s="106"/>
      <c r="F50" s="106"/>
    </row>
    <row r="51" spans="1:6" s="32" customFormat="1" ht="5.25" customHeight="1" x14ac:dyDescent="0.15">
      <c r="A51" s="95"/>
      <c r="B51" s="95"/>
      <c r="C51" s="95"/>
      <c r="D51" s="95"/>
      <c r="E51" s="95"/>
      <c r="F51" s="95"/>
    </row>
    <row r="52" spans="1:6" s="35" customFormat="1" ht="11.25" customHeight="1" x14ac:dyDescent="0.2">
      <c r="A52" s="103" t="s">
        <v>57</v>
      </c>
      <c r="B52" s="103"/>
      <c r="C52" s="103"/>
      <c r="D52" s="103"/>
      <c r="E52" s="103"/>
      <c r="F52" s="103"/>
    </row>
    <row r="53" spans="1:6" s="35" customFormat="1" ht="11.25" customHeight="1" x14ac:dyDescent="0.2">
      <c r="A53" s="101" t="s">
        <v>67</v>
      </c>
      <c r="B53" s="101"/>
      <c r="C53" s="101"/>
      <c r="D53" s="101"/>
      <c r="E53" s="101"/>
      <c r="F53" s="101"/>
    </row>
  </sheetData>
  <mergeCells count="27">
    <mergeCell ref="A37:B37"/>
    <mergeCell ref="A38:B38"/>
    <mergeCell ref="A43:B43"/>
    <mergeCell ref="A52:F52"/>
    <mergeCell ref="A53:F53"/>
    <mergeCell ref="A44:B44"/>
    <mergeCell ref="A49:F49"/>
    <mergeCell ref="A50:F50"/>
    <mergeCell ref="A51:F51"/>
    <mergeCell ref="A29:B29"/>
    <mergeCell ref="A5:B5"/>
    <mergeCell ref="C5:D5"/>
    <mergeCell ref="E5:F5"/>
    <mergeCell ref="A6:F6"/>
    <mergeCell ref="A8:B8"/>
    <mergeCell ref="A9:B9"/>
    <mergeCell ref="A12:B12"/>
    <mergeCell ref="A13:B13"/>
    <mergeCell ref="A20:B20"/>
    <mergeCell ref="A21:B21"/>
    <mergeCell ref="A28:B28"/>
    <mergeCell ref="A1:F1"/>
    <mergeCell ref="A2:F2"/>
    <mergeCell ref="A3:F3"/>
    <mergeCell ref="A4:B4"/>
    <mergeCell ref="C4:D4"/>
    <mergeCell ref="E4:F4"/>
  </mergeCells>
  <phoneticPr fontId="0" type="noConversion"/>
  <pageMargins left="0.37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/>
  <dimension ref="A1:E53"/>
  <sheetViews>
    <sheetView workbookViewId="0">
      <pane ySplit="7" topLeftCell="A8" activePane="bottomLeft" state="frozen"/>
      <selection pane="bottomLeft" activeCell="A8" sqref="A8"/>
    </sheetView>
  </sheetViews>
  <sheetFormatPr defaultRowHeight="12.75" x14ac:dyDescent="0.2"/>
  <cols>
    <col min="1" max="1" width="20.7109375" customWidth="1"/>
    <col min="2" max="5" width="15.7109375" customWidth="1"/>
  </cols>
  <sheetData>
    <row r="1" spans="1:5" s="1" customFormat="1" x14ac:dyDescent="0.2">
      <c r="A1" s="88"/>
      <c r="B1" s="88"/>
      <c r="C1" s="88"/>
      <c r="D1" s="88"/>
      <c r="E1" s="88"/>
    </row>
    <row r="2" spans="1:5" s="2" customFormat="1" ht="41.25" customHeight="1" x14ac:dyDescent="0.2">
      <c r="A2" s="89" t="s">
        <v>84</v>
      </c>
      <c r="B2" s="89"/>
      <c r="C2" s="89"/>
      <c r="D2" s="89"/>
      <c r="E2" s="89"/>
    </row>
    <row r="3" spans="1:5" s="3" customFormat="1" ht="15" customHeight="1" x14ac:dyDescent="0.25">
      <c r="A3" s="90"/>
      <c r="B3" s="90"/>
      <c r="C3" s="90"/>
      <c r="D3" s="90"/>
      <c r="E3" s="90"/>
    </row>
    <row r="4" spans="1:5" s="4" customFormat="1" ht="12" customHeight="1" x14ac:dyDescent="0.2">
      <c r="A4" s="75"/>
      <c r="B4" s="91" t="s">
        <v>1</v>
      </c>
      <c r="C4" s="92"/>
      <c r="D4" s="91" t="s">
        <v>2</v>
      </c>
      <c r="E4" s="92"/>
    </row>
    <row r="5" spans="1:5" s="4" customFormat="1" ht="13.5" customHeight="1" x14ac:dyDescent="0.2">
      <c r="A5" s="76"/>
      <c r="B5" s="93"/>
      <c r="C5" s="94"/>
      <c r="D5" s="93"/>
      <c r="E5" s="94"/>
    </row>
    <row r="6" spans="1:5" s="4" customFormat="1" ht="13.5" customHeight="1" x14ac:dyDescent="0.2">
      <c r="A6" s="94"/>
      <c r="B6" s="94"/>
      <c r="C6" s="94"/>
      <c r="D6" s="94"/>
      <c r="E6" s="94"/>
    </row>
    <row r="7" spans="1:5" s="7" customFormat="1" ht="12" customHeight="1" x14ac:dyDescent="0.2">
      <c r="A7" s="8"/>
      <c r="B7" s="9" t="s">
        <v>3</v>
      </c>
      <c r="C7" s="9" t="s">
        <v>4</v>
      </c>
      <c r="D7" s="9" t="s">
        <v>3</v>
      </c>
      <c r="E7" s="9" t="s">
        <v>4</v>
      </c>
    </row>
    <row r="8" spans="1:5" s="10" customFormat="1" ht="12" customHeight="1" x14ac:dyDescent="0.2">
      <c r="A8" s="78" t="s">
        <v>5</v>
      </c>
      <c r="B8" s="12">
        <v>369</v>
      </c>
      <c r="C8" s="13">
        <v>100</v>
      </c>
      <c r="D8" s="12">
        <v>1155</v>
      </c>
      <c r="E8" s="13">
        <v>100</v>
      </c>
    </row>
    <row r="9" spans="1:5" s="14" customFormat="1" ht="11.25" customHeight="1" x14ac:dyDescent="0.2">
      <c r="A9" s="15" t="s">
        <v>6</v>
      </c>
      <c r="B9" s="16">
        <v>287</v>
      </c>
      <c r="C9" s="17">
        <v>77.8</v>
      </c>
      <c r="D9" s="18">
        <v>696</v>
      </c>
      <c r="E9" s="17">
        <v>60.3</v>
      </c>
    </row>
    <row r="10" spans="1:5" s="14" customFormat="1" ht="11.25" customHeight="1" x14ac:dyDescent="0.2">
      <c r="A10" s="19" t="s">
        <v>7</v>
      </c>
      <c r="B10" s="20">
        <v>82</v>
      </c>
      <c r="C10" s="21">
        <v>22.2</v>
      </c>
      <c r="D10" s="22">
        <v>459</v>
      </c>
      <c r="E10" s="21">
        <v>39.700000000000003</v>
      </c>
    </row>
    <row r="11" spans="1:5" s="14" customFormat="1" ht="11.25" customHeight="1" x14ac:dyDescent="0.2">
      <c r="A11" s="66"/>
      <c r="B11" s="66"/>
      <c r="C11" s="66"/>
      <c r="D11" s="66"/>
      <c r="E11" s="66"/>
    </row>
    <row r="12" spans="1:5" s="23" customFormat="1" ht="11.25" customHeight="1" x14ac:dyDescent="0.2">
      <c r="A12" s="77" t="s">
        <v>8</v>
      </c>
      <c r="B12" s="12">
        <v>369</v>
      </c>
      <c r="C12" s="13">
        <v>100</v>
      </c>
      <c r="D12" s="12">
        <v>1155</v>
      </c>
      <c r="E12" s="13">
        <v>100</v>
      </c>
    </row>
    <row r="13" spans="1:5" s="19" customFormat="1" ht="11.25" customHeight="1" x14ac:dyDescent="0.2">
      <c r="A13" s="25" t="s">
        <v>9</v>
      </c>
      <c r="B13" s="16">
        <v>42</v>
      </c>
      <c r="C13" s="17">
        <v>11.4</v>
      </c>
      <c r="D13" s="18">
        <v>693</v>
      </c>
      <c r="E13" s="17">
        <v>60</v>
      </c>
    </row>
    <row r="14" spans="1:5" s="19" customFormat="1" ht="11.25" customHeight="1" x14ac:dyDescent="0.2">
      <c r="A14" s="25" t="s">
        <v>10</v>
      </c>
      <c r="B14" s="16">
        <v>203</v>
      </c>
      <c r="C14" s="17">
        <v>55</v>
      </c>
      <c r="D14" s="18">
        <v>284</v>
      </c>
      <c r="E14" s="17">
        <v>24.6</v>
      </c>
    </row>
    <row r="15" spans="1:5" s="19" customFormat="1" ht="11.25" customHeight="1" x14ac:dyDescent="0.2">
      <c r="A15" s="25" t="s">
        <v>11</v>
      </c>
      <c r="B15" s="16">
        <v>98</v>
      </c>
      <c r="C15" s="17">
        <v>26.6</v>
      </c>
      <c r="D15" s="18">
        <v>144</v>
      </c>
      <c r="E15" s="17">
        <v>12.5</v>
      </c>
    </row>
    <row r="16" spans="1:5" s="19" customFormat="1" ht="11.25" customHeight="1" x14ac:dyDescent="0.2">
      <c r="A16" s="25" t="s">
        <v>12</v>
      </c>
      <c r="B16" s="16">
        <v>23</v>
      </c>
      <c r="C16" s="17">
        <v>6.2</v>
      </c>
      <c r="D16" s="18">
        <v>30</v>
      </c>
      <c r="E16" s="17">
        <v>2.6</v>
      </c>
    </row>
    <row r="17" spans="1:5" s="19" customFormat="1" ht="11.25" customHeight="1" x14ac:dyDescent="0.2">
      <c r="A17" s="25" t="s">
        <v>13</v>
      </c>
      <c r="B17" s="16">
        <v>2</v>
      </c>
      <c r="C17" s="17">
        <v>0.5</v>
      </c>
      <c r="D17" s="18">
        <v>3</v>
      </c>
      <c r="E17" s="17">
        <v>0.3</v>
      </c>
    </row>
    <row r="18" spans="1:5" s="19" customFormat="1" ht="11.25" customHeight="1" x14ac:dyDescent="0.2">
      <c r="A18" s="26" t="s">
        <v>14</v>
      </c>
      <c r="B18" s="27">
        <v>1</v>
      </c>
      <c r="C18" s="21">
        <v>0.3</v>
      </c>
      <c r="D18" s="28">
        <v>1</v>
      </c>
      <c r="E18" s="21">
        <v>0.1</v>
      </c>
    </row>
    <row r="19" spans="1:5" s="19" customFormat="1" ht="11.25" customHeight="1" x14ac:dyDescent="0.2">
      <c r="A19" s="67"/>
      <c r="B19" s="67"/>
      <c r="C19" s="67"/>
      <c r="D19" s="67"/>
      <c r="E19" s="67"/>
    </row>
    <row r="20" spans="1:5" s="23" customFormat="1" ht="11.25" customHeight="1" x14ac:dyDescent="0.2">
      <c r="A20" s="77" t="s">
        <v>15</v>
      </c>
      <c r="B20" s="12">
        <v>369</v>
      </c>
      <c r="C20" s="13">
        <v>100</v>
      </c>
      <c r="D20" s="12">
        <v>1155</v>
      </c>
      <c r="E20" s="13">
        <v>100</v>
      </c>
    </row>
    <row r="21" spans="1:5" s="19" customFormat="1" ht="11.25" customHeight="1" x14ac:dyDescent="0.2">
      <c r="A21" s="29" t="s">
        <v>16</v>
      </c>
      <c r="B21" s="16">
        <v>197</v>
      </c>
      <c r="C21" s="17">
        <v>53.4</v>
      </c>
      <c r="D21" s="18">
        <v>878</v>
      </c>
      <c r="E21" s="17">
        <v>76</v>
      </c>
    </row>
    <row r="22" spans="1:5" s="19" customFormat="1" ht="11.25" customHeight="1" x14ac:dyDescent="0.2">
      <c r="A22" s="29" t="s">
        <v>17</v>
      </c>
      <c r="B22" s="16">
        <v>109</v>
      </c>
      <c r="C22" s="17">
        <v>29.5</v>
      </c>
      <c r="D22" s="18">
        <v>206</v>
      </c>
      <c r="E22" s="17">
        <v>17.8</v>
      </c>
    </row>
    <row r="23" spans="1:5" s="19" customFormat="1" ht="11.25" customHeight="1" x14ac:dyDescent="0.2">
      <c r="A23" s="29" t="s">
        <v>18</v>
      </c>
      <c r="B23" s="16">
        <v>31</v>
      </c>
      <c r="C23" s="17">
        <v>8.4</v>
      </c>
      <c r="D23" s="18">
        <v>38</v>
      </c>
      <c r="E23" s="17">
        <v>3.3</v>
      </c>
    </row>
    <row r="24" spans="1:5" s="19" customFormat="1" ht="11.25" customHeight="1" x14ac:dyDescent="0.2">
      <c r="A24" s="29" t="s">
        <v>19</v>
      </c>
      <c r="B24" s="16">
        <v>17</v>
      </c>
      <c r="C24" s="17">
        <v>4.5999999999999996</v>
      </c>
      <c r="D24" s="18">
        <v>17</v>
      </c>
      <c r="E24" s="17">
        <v>1.5</v>
      </c>
    </row>
    <row r="25" spans="1:5" s="19" customFormat="1" ht="11.25" customHeight="1" x14ac:dyDescent="0.2">
      <c r="A25" s="29" t="s">
        <v>20</v>
      </c>
      <c r="B25" s="16">
        <v>15</v>
      </c>
      <c r="C25" s="17">
        <v>4.0999999999999996</v>
      </c>
      <c r="D25" s="18">
        <v>16</v>
      </c>
      <c r="E25" s="17">
        <v>1.4</v>
      </c>
    </row>
    <row r="26" spans="1:5" s="19" customFormat="1" ht="11.25" customHeight="1" x14ac:dyDescent="0.2">
      <c r="A26" s="30" t="s">
        <v>21</v>
      </c>
      <c r="B26" s="27">
        <v>0</v>
      </c>
      <c r="C26" s="21">
        <v>0</v>
      </c>
      <c r="D26" s="28">
        <v>0</v>
      </c>
      <c r="E26" s="21">
        <v>0</v>
      </c>
    </row>
    <row r="27" spans="1:5" s="19" customFormat="1" ht="11.25" customHeight="1" x14ac:dyDescent="0.2">
      <c r="A27" s="67"/>
      <c r="B27" s="67"/>
      <c r="C27" s="67"/>
      <c r="D27" s="67"/>
      <c r="E27" s="67"/>
    </row>
    <row r="28" spans="1:5" s="23" customFormat="1" ht="11.25" customHeight="1" x14ac:dyDescent="0.2">
      <c r="A28" s="77" t="s">
        <v>22</v>
      </c>
      <c r="B28" s="12">
        <v>369</v>
      </c>
      <c r="C28" s="13">
        <v>100</v>
      </c>
      <c r="D28" s="12">
        <v>1155</v>
      </c>
      <c r="E28" s="13">
        <v>100</v>
      </c>
    </row>
    <row r="29" spans="1:5" s="19" customFormat="1" ht="11.25" customHeight="1" x14ac:dyDescent="0.2">
      <c r="A29" s="29" t="s">
        <v>23</v>
      </c>
      <c r="B29" s="16">
        <v>232</v>
      </c>
      <c r="C29" s="17">
        <v>62.9</v>
      </c>
      <c r="D29" s="18">
        <v>701</v>
      </c>
      <c r="E29" s="17">
        <v>60.7</v>
      </c>
    </row>
    <row r="30" spans="1:5" s="19" customFormat="1" ht="11.25" customHeight="1" x14ac:dyDescent="0.2">
      <c r="A30" s="29" t="s">
        <v>24</v>
      </c>
      <c r="B30" s="16">
        <v>65</v>
      </c>
      <c r="C30" s="17">
        <v>17.600000000000001</v>
      </c>
      <c r="D30" s="18">
        <v>178</v>
      </c>
      <c r="E30" s="17">
        <v>15.4</v>
      </c>
    </row>
    <row r="31" spans="1:5" s="19" customFormat="1" ht="11.25" customHeight="1" x14ac:dyDescent="0.2">
      <c r="A31" s="29" t="s">
        <v>25</v>
      </c>
      <c r="B31" s="16">
        <v>18</v>
      </c>
      <c r="C31" s="17">
        <v>4.9000000000000004</v>
      </c>
      <c r="D31" s="18">
        <v>76</v>
      </c>
      <c r="E31" s="17">
        <v>6.6</v>
      </c>
    </row>
    <row r="32" spans="1:5" s="19" customFormat="1" ht="11.25" customHeight="1" x14ac:dyDescent="0.2">
      <c r="A32" s="29" t="s">
        <v>26</v>
      </c>
      <c r="B32" s="16">
        <v>30</v>
      </c>
      <c r="C32" s="17">
        <v>8.1</v>
      </c>
      <c r="D32" s="18">
        <v>111</v>
      </c>
      <c r="E32" s="17">
        <v>9.6</v>
      </c>
    </row>
    <row r="33" spans="1:5" s="19" customFormat="1" ht="11.25" customHeight="1" x14ac:dyDescent="0.2">
      <c r="A33" s="29" t="s">
        <v>27</v>
      </c>
      <c r="B33" s="16">
        <v>9</v>
      </c>
      <c r="C33" s="17">
        <v>2.4</v>
      </c>
      <c r="D33" s="18">
        <v>30</v>
      </c>
      <c r="E33" s="17">
        <v>2.6</v>
      </c>
    </row>
    <row r="34" spans="1:5" s="19" customFormat="1" ht="11.25" customHeight="1" x14ac:dyDescent="0.2">
      <c r="A34" s="29" t="s">
        <v>28</v>
      </c>
      <c r="B34" s="16">
        <v>15</v>
      </c>
      <c r="C34" s="17">
        <v>4.0999999999999996</v>
      </c>
      <c r="D34" s="18">
        <v>59</v>
      </c>
      <c r="E34" s="17">
        <v>5.0999999999999996</v>
      </c>
    </row>
    <row r="35" spans="1:5" s="19" customFormat="1" ht="11.25" customHeight="1" x14ac:dyDescent="0.2">
      <c r="A35" s="30" t="s">
        <v>29</v>
      </c>
      <c r="B35" s="27">
        <v>0</v>
      </c>
      <c r="C35" s="21">
        <v>0</v>
      </c>
      <c r="D35" s="28">
        <v>0</v>
      </c>
      <c r="E35" s="21">
        <v>0</v>
      </c>
    </row>
    <row r="36" spans="1:5" s="19" customFormat="1" ht="11.25" customHeight="1" x14ac:dyDescent="0.2">
      <c r="A36" s="30" t="s">
        <v>80</v>
      </c>
      <c r="B36" s="27">
        <v>0</v>
      </c>
      <c r="C36" s="21">
        <v>0</v>
      </c>
      <c r="D36" s="28">
        <v>0</v>
      </c>
      <c r="E36" s="21">
        <v>0</v>
      </c>
    </row>
    <row r="37" spans="1:5" s="19" customFormat="1" ht="11.25" customHeight="1" x14ac:dyDescent="0.2">
      <c r="A37" s="67"/>
      <c r="B37" s="67"/>
      <c r="C37" s="67"/>
      <c r="D37" s="67"/>
      <c r="E37" s="67"/>
    </row>
    <row r="38" spans="1:5" s="23" customFormat="1" ht="11.25" customHeight="1" x14ac:dyDescent="0.2">
      <c r="A38" s="78" t="s">
        <v>30</v>
      </c>
      <c r="B38" s="12">
        <v>369</v>
      </c>
      <c r="C38" s="13">
        <v>100</v>
      </c>
      <c r="D38" s="12">
        <v>1155</v>
      </c>
      <c r="E38" s="13">
        <v>100</v>
      </c>
    </row>
    <row r="39" spans="1:5" s="19" customFormat="1" ht="11.25" customHeight="1" x14ac:dyDescent="0.2">
      <c r="A39" s="29" t="s">
        <v>31</v>
      </c>
      <c r="B39" s="16">
        <v>0</v>
      </c>
      <c r="C39" s="17">
        <v>0</v>
      </c>
      <c r="D39" s="18">
        <v>0</v>
      </c>
      <c r="E39" s="17">
        <v>0</v>
      </c>
    </row>
    <row r="40" spans="1:5" s="19" customFormat="1" ht="11.25" customHeight="1" x14ac:dyDescent="0.2">
      <c r="A40" s="29" t="s">
        <v>32</v>
      </c>
      <c r="B40" s="16">
        <v>0</v>
      </c>
      <c r="C40" s="17">
        <v>0</v>
      </c>
      <c r="D40" s="18">
        <v>0</v>
      </c>
      <c r="E40" s="17">
        <v>0</v>
      </c>
    </row>
    <row r="41" spans="1:5" s="19" customFormat="1" ht="11.25" customHeight="1" x14ac:dyDescent="0.2">
      <c r="A41" s="29" t="s">
        <v>33</v>
      </c>
      <c r="B41" s="16">
        <v>221</v>
      </c>
      <c r="C41" s="17">
        <v>59.9</v>
      </c>
      <c r="D41" s="18">
        <v>622</v>
      </c>
      <c r="E41" s="17">
        <v>53.9</v>
      </c>
    </row>
    <row r="42" spans="1:5" s="19" customFormat="1" ht="11.25" customHeight="1" x14ac:dyDescent="0.2">
      <c r="A42" s="30" t="s">
        <v>34</v>
      </c>
      <c r="B42" s="27">
        <v>148</v>
      </c>
      <c r="C42" s="21">
        <v>40.1</v>
      </c>
      <c r="D42" s="28">
        <v>533</v>
      </c>
      <c r="E42" s="21">
        <v>46.1</v>
      </c>
    </row>
    <row r="43" spans="1:5" s="19" customFormat="1" ht="11.25" customHeight="1" x14ac:dyDescent="0.2">
      <c r="A43" s="67"/>
      <c r="B43" s="67"/>
      <c r="C43" s="67"/>
      <c r="D43" s="67"/>
      <c r="E43" s="67"/>
    </row>
    <row r="44" spans="1:5" s="23" customFormat="1" ht="11.25" customHeight="1" x14ac:dyDescent="0.2">
      <c r="A44" s="77" t="s">
        <v>35</v>
      </c>
      <c r="B44" s="12">
        <v>369</v>
      </c>
      <c r="C44" s="13">
        <v>100</v>
      </c>
      <c r="D44" s="12">
        <v>1155</v>
      </c>
      <c r="E44" s="13">
        <v>100</v>
      </c>
    </row>
    <row r="45" spans="1:5" s="19" customFormat="1" ht="11.25" customHeight="1" x14ac:dyDescent="0.2">
      <c r="A45" s="29" t="s">
        <v>36</v>
      </c>
      <c r="B45" s="16">
        <v>0</v>
      </c>
      <c r="C45" s="17">
        <v>0</v>
      </c>
      <c r="D45" s="16">
        <v>0</v>
      </c>
      <c r="E45" s="17">
        <v>0</v>
      </c>
    </row>
    <row r="46" spans="1:5" s="19" customFormat="1" ht="11.25" customHeight="1" x14ac:dyDescent="0.2">
      <c r="A46" s="29" t="s">
        <v>37</v>
      </c>
      <c r="B46" s="16">
        <v>185</v>
      </c>
      <c r="C46" s="17" t="s">
        <v>85</v>
      </c>
      <c r="D46" s="18">
        <v>455</v>
      </c>
      <c r="E46" s="17">
        <v>39.4</v>
      </c>
    </row>
    <row r="47" spans="1:5" s="19" customFormat="1" ht="11.25" customHeight="1" x14ac:dyDescent="0.2">
      <c r="A47" s="29" t="s">
        <v>38</v>
      </c>
      <c r="B47" s="16">
        <v>121</v>
      </c>
      <c r="C47" s="17">
        <v>32.799999999999997</v>
      </c>
      <c r="D47" s="18">
        <v>406</v>
      </c>
      <c r="E47" s="17">
        <v>35.200000000000003</v>
      </c>
    </row>
    <row r="48" spans="1:5" s="19" customFormat="1" ht="11.25" customHeight="1" x14ac:dyDescent="0.2">
      <c r="A48" s="31" t="s">
        <v>39</v>
      </c>
      <c r="B48" s="27">
        <v>63</v>
      </c>
      <c r="C48" s="21">
        <v>17.100000000000001</v>
      </c>
      <c r="D48" s="28">
        <v>294</v>
      </c>
      <c r="E48" s="21">
        <v>25.5</v>
      </c>
    </row>
    <row r="49" spans="1:5" s="32" customFormat="1" ht="5.25" customHeight="1" x14ac:dyDescent="0.15">
      <c r="A49" s="95"/>
      <c r="B49" s="95"/>
      <c r="C49" s="95"/>
      <c r="D49" s="95"/>
      <c r="E49" s="95"/>
    </row>
    <row r="50" spans="1:5" s="70" customFormat="1" ht="24" customHeight="1" x14ac:dyDescent="0.2">
      <c r="A50" s="96" t="s">
        <v>78</v>
      </c>
      <c r="B50" s="96"/>
      <c r="C50" s="96"/>
      <c r="D50" s="96"/>
      <c r="E50" s="96"/>
    </row>
    <row r="51" spans="1:5" s="14" customFormat="1" ht="5.25" customHeight="1" x14ac:dyDescent="0.2">
      <c r="A51" s="97"/>
      <c r="B51" s="97"/>
      <c r="C51" s="97"/>
      <c r="D51" s="97"/>
      <c r="E51" s="97"/>
    </row>
    <row r="52" spans="1:5" s="14" customFormat="1" ht="11.25" customHeight="1" x14ac:dyDescent="0.2">
      <c r="A52" s="97" t="s">
        <v>86</v>
      </c>
      <c r="B52" s="97"/>
      <c r="C52" s="97"/>
      <c r="D52" s="97"/>
      <c r="E52" s="97"/>
    </row>
    <row r="53" spans="1:5" s="14" customFormat="1" ht="11.25" customHeight="1" x14ac:dyDescent="0.2">
      <c r="A53" s="87" t="s">
        <v>67</v>
      </c>
      <c r="B53" s="87"/>
      <c r="C53" s="87"/>
      <c r="D53" s="87"/>
      <c r="E53" s="87"/>
    </row>
  </sheetData>
  <mergeCells count="13">
    <mergeCell ref="A53:E53"/>
    <mergeCell ref="A1:E1"/>
    <mergeCell ref="A2:E2"/>
    <mergeCell ref="A3:E3"/>
    <mergeCell ref="B4:C4"/>
    <mergeCell ref="D4:E4"/>
    <mergeCell ref="B5:C5"/>
    <mergeCell ref="D5:E5"/>
    <mergeCell ref="A6:E6"/>
    <mergeCell ref="A49:E49"/>
    <mergeCell ref="A50:E50"/>
    <mergeCell ref="A51:E51"/>
    <mergeCell ref="A52:E52"/>
  </mergeCells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:E53"/>
  <sheetViews>
    <sheetView workbookViewId="0">
      <pane ySplit="7" topLeftCell="A8" activePane="bottomLeft" state="frozen"/>
      <selection pane="bottomLeft" activeCell="A8" sqref="A8"/>
    </sheetView>
  </sheetViews>
  <sheetFormatPr defaultRowHeight="12.75" x14ac:dyDescent="0.2"/>
  <cols>
    <col min="1" max="1" width="20.7109375" customWidth="1"/>
    <col min="2" max="5" width="15.7109375" customWidth="1"/>
  </cols>
  <sheetData>
    <row r="1" spans="1:5" s="1" customFormat="1" x14ac:dyDescent="0.2">
      <c r="A1" s="88"/>
      <c r="B1" s="88"/>
      <c r="C1" s="88"/>
      <c r="D1" s="88"/>
      <c r="E1" s="88"/>
    </row>
    <row r="2" spans="1:5" s="2" customFormat="1" ht="41.25" customHeight="1" x14ac:dyDescent="0.2">
      <c r="A2" s="89" t="s">
        <v>82</v>
      </c>
      <c r="B2" s="89"/>
      <c r="C2" s="89"/>
      <c r="D2" s="89"/>
      <c r="E2" s="89"/>
    </row>
    <row r="3" spans="1:5" s="3" customFormat="1" ht="15" customHeight="1" x14ac:dyDescent="0.25">
      <c r="A3" s="90"/>
      <c r="B3" s="90"/>
      <c r="C3" s="90"/>
      <c r="D3" s="90"/>
      <c r="E3" s="90"/>
    </row>
    <row r="4" spans="1:5" s="4" customFormat="1" ht="12" customHeight="1" x14ac:dyDescent="0.2">
      <c r="A4" s="71"/>
      <c r="B4" s="91" t="s">
        <v>1</v>
      </c>
      <c r="C4" s="92"/>
      <c r="D4" s="91" t="s">
        <v>2</v>
      </c>
      <c r="E4" s="92"/>
    </row>
    <row r="5" spans="1:5" s="4" customFormat="1" ht="13.5" customHeight="1" x14ac:dyDescent="0.2">
      <c r="A5" s="72"/>
      <c r="B5" s="93"/>
      <c r="C5" s="94"/>
      <c r="D5" s="93"/>
      <c r="E5" s="94"/>
    </row>
    <row r="6" spans="1:5" s="4" customFormat="1" ht="13.5" customHeight="1" x14ac:dyDescent="0.2">
      <c r="A6" s="94"/>
      <c r="B6" s="94"/>
      <c r="C6" s="94"/>
      <c r="D6" s="94"/>
      <c r="E6" s="94"/>
    </row>
    <row r="7" spans="1:5" s="7" customFormat="1" ht="12" customHeight="1" x14ac:dyDescent="0.2">
      <c r="A7" s="8"/>
      <c r="B7" s="9" t="s">
        <v>3</v>
      </c>
      <c r="C7" s="9" t="s">
        <v>4</v>
      </c>
      <c r="D7" s="9" t="s">
        <v>3</v>
      </c>
      <c r="E7" s="9" t="s">
        <v>4</v>
      </c>
    </row>
    <row r="8" spans="1:5" s="10" customFormat="1" ht="12" customHeight="1" x14ac:dyDescent="0.2">
      <c r="A8" s="73" t="s">
        <v>5</v>
      </c>
      <c r="B8" s="12">
        <v>555</v>
      </c>
      <c r="C8" s="13">
        <v>100</v>
      </c>
      <c r="D8" s="12">
        <v>1930</v>
      </c>
      <c r="E8" s="13">
        <v>100</v>
      </c>
    </row>
    <row r="9" spans="1:5" s="14" customFormat="1" ht="11.25" customHeight="1" x14ac:dyDescent="0.2">
      <c r="A9" s="15" t="s">
        <v>6</v>
      </c>
      <c r="B9" s="16">
        <v>386</v>
      </c>
      <c r="C9" s="17">
        <v>70</v>
      </c>
      <c r="D9" s="18">
        <v>1114</v>
      </c>
      <c r="E9" s="17">
        <v>58</v>
      </c>
    </row>
    <row r="10" spans="1:5" s="14" customFormat="1" ht="11.25" customHeight="1" x14ac:dyDescent="0.2">
      <c r="A10" s="19" t="s">
        <v>7</v>
      </c>
      <c r="B10" s="20">
        <v>169</v>
      </c>
      <c r="C10" s="21">
        <v>30</v>
      </c>
      <c r="D10" s="22">
        <v>816</v>
      </c>
      <c r="E10" s="21">
        <v>42</v>
      </c>
    </row>
    <row r="11" spans="1:5" s="14" customFormat="1" ht="11.25" customHeight="1" x14ac:dyDescent="0.2">
      <c r="A11" s="66"/>
      <c r="B11" s="66"/>
      <c r="C11" s="66"/>
      <c r="D11" s="66"/>
      <c r="E11" s="66"/>
    </row>
    <row r="12" spans="1:5" s="23" customFormat="1" ht="11.25" customHeight="1" x14ac:dyDescent="0.2">
      <c r="A12" s="74" t="s">
        <v>8</v>
      </c>
      <c r="B12" s="12">
        <v>555</v>
      </c>
      <c r="C12" s="13">
        <v>100</v>
      </c>
      <c r="D12" s="12">
        <v>1930</v>
      </c>
      <c r="E12" s="13">
        <v>100</v>
      </c>
    </row>
    <row r="13" spans="1:5" s="19" customFormat="1" ht="11.25" customHeight="1" x14ac:dyDescent="0.2">
      <c r="A13" s="25" t="s">
        <v>9</v>
      </c>
      <c r="B13" s="16">
        <v>51</v>
      </c>
      <c r="C13" s="17">
        <v>9</v>
      </c>
      <c r="D13" s="18">
        <v>1149</v>
      </c>
      <c r="E13" s="17">
        <v>60</v>
      </c>
    </row>
    <row r="14" spans="1:5" s="19" customFormat="1" ht="11.25" customHeight="1" x14ac:dyDescent="0.2">
      <c r="A14" s="25" t="s">
        <v>10</v>
      </c>
      <c r="B14" s="16">
        <v>277</v>
      </c>
      <c r="C14" s="17">
        <v>50</v>
      </c>
      <c r="D14" s="18">
        <v>441</v>
      </c>
      <c r="E14" s="17">
        <v>23</v>
      </c>
    </row>
    <row r="15" spans="1:5" s="19" customFormat="1" ht="11.25" customHeight="1" x14ac:dyDescent="0.2">
      <c r="A15" s="25" t="s">
        <v>11</v>
      </c>
      <c r="B15" s="16">
        <v>182</v>
      </c>
      <c r="C15" s="17">
        <v>33</v>
      </c>
      <c r="D15" s="18">
        <v>278</v>
      </c>
      <c r="E15" s="17">
        <v>14</v>
      </c>
    </row>
    <row r="16" spans="1:5" s="19" customFormat="1" ht="11.25" customHeight="1" x14ac:dyDescent="0.2">
      <c r="A16" s="25" t="s">
        <v>12</v>
      </c>
      <c r="B16" s="16">
        <v>40</v>
      </c>
      <c r="C16" s="17">
        <v>7</v>
      </c>
      <c r="D16" s="18">
        <v>55</v>
      </c>
      <c r="E16" s="17">
        <v>3</v>
      </c>
    </row>
    <row r="17" spans="1:5" s="19" customFormat="1" ht="11.25" customHeight="1" x14ac:dyDescent="0.2">
      <c r="A17" s="25" t="s">
        <v>13</v>
      </c>
      <c r="B17" s="16">
        <v>5</v>
      </c>
      <c r="C17" s="17">
        <v>1</v>
      </c>
      <c r="D17" s="18">
        <v>7</v>
      </c>
      <c r="E17" s="17">
        <v>0</v>
      </c>
    </row>
    <row r="18" spans="1:5" s="19" customFormat="1" ht="11.25" customHeight="1" x14ac:dyDescent="0.2">
      <c r="A18" s="26" t="s">
        <v>14</v>
      </c>
      <c r="B18" s="27">
        <v>0</v>
      </c>
      <c r="C18" s="21">
        <v>0</v>
      </c>
      <c r="D18" s="28">
        <v>0</v>
      </c>
      <c r="E18" s="21">
        <v>0</v>
      </c>
    </row>
    <row r="19" spans="1:5" s="19" customFormat="1" ht="11.25" customHeight="1" x14ac:dyDescent="0.2">
      <c r="A19" s="67"/>
      <c r="B19" s="67"/>
      <c r="C19" s="67"/>
      <c r="D19" s="67"/>
      <c r="E19" s="67"/>
    </row>
    <row r="20" spans="1:5" s="23" customFormat="1" ht="11.25" customHeight="1" x14ac:dyDescent="0.2">
      <c r="A20" s="74" t="s">
        <v>15</v>
      </c>
      <c r="B20" s="12">
        <v>555</v>
      </c>
      <c r="C20" s="13">
        <v>100</v>
      </c>
      <c r="D20" s="12">
        <v>1930</v>
      </c>
      <c r="E20" s="13">
        <v>100</v>
      </c>
    </row>
    <row r="21" spans="1:5" s="19" customFormat="1" ht="11.25" customHeight="1" x14ac:dyDescent="0.2">
      <c r="A21" s="29" t="s">
        <v>16</v>
      </c>
      <c r="B21" s="16">
        <v>248</v>
      </c>
      <c r="C21" s="17">
        <v>45</v>
      </c>
      <c r="D21" s="18">
        <v>1411</v>
      </c>
      <c r="E21" s="17">
        <v>73</v>
      </c>
    </row>
    <row r="22" spans="1:5" s="19" customFormat="1" ht="11.25" customHeight="1" x14ac:dyDescent="0.2">
      <c r="A22" s="29" t="s">
        <v>17</v>
      </c>
      <c r="B22" s="16">
        <v>229</v>
      </c>
      <c r="C22" s="17">
        <v>41</v>
      </c>
      <c r="D22" s="18">
        <v>430</v>
      </c>
      <c r="E22" s="17">
        <v>22</v>
      </c>
    </row>
    <row r="23" spans="1:5" s="19" customFormat="1" ht="11.25" customHeight="1" x14ac:dyDescent="0.2">
      <c r="A23" s="29" t="s">
        <v>18</v>
      </c>
      <c r="B23" s="16">
        <v>40</v>
      </c>
      <c r="C23" s="17">
        <v>7</v>
      </c>
      <c r="D23" s="18">
        <v>49</v>
      </c>
      <c r="E23" s="17">
        <v>3</v>
      </c>
    </row>
    <row r="24" spans="1:5" s="19" customFormat="1" ht="11.25" customHeight="1" x14ac:dyDescent="0.2">
      <c r="A24" s="29" t="s">
        <v>19</v>
      </c>
      <c r="B24" s="16">
        <v>19</v>
      </c>
      <c r="C24" s="17">
        <v>3</v>
      </c>
      <c r="D24" s="18">
        <v>20</v>
      </c>
      <c r="E24" s="17">
        <v>1</v>
      </c>
    </row>
    <row r="25" spans="1:5" s="19" customFormat="1" ht="11.25" customHeight="1" x14ac:dyDescent="0.2">
      <c r="A25" s="29" t="s">
        <v>20</v>
      </c>
      <c r="B25" s="16">
        <v>19</v>
      </c>
      <c r="C25" s="17">
        <v>3</v>
      </c>
      <c r="D25" s="18">
        <v>20</v>
      </c>
      <c r="E25" s="17">
        <v>1</v>
      </c>
    </row>
    <row r="26" spans="1:5" s="19" customFormat="1" ht="11.25" customHeight="1" x14ac:dyDescent="0.2">
      <c r="A26" s="30" t="s">
        <v>21</v>
      </c>
      <c r="B26" s="27">
        <v>0</v>
      </c>
      <c r="C26" s="21">
        <v>0</v>
      </c>
      <c r="D26" s="28">
        <v>0</v>
      </c>
      <c r="E26" s="21">
        <v>0</v>
      </c>
    </row>
    <row r="27" spans="1:5" s="19" customFormat="1" ht="11.25" customHeight="1" x14ac:dyDescent="0.2">
      <c r="A27" s="67"/>
      <c r="B27" s="67"/>
      <c r="C27" s="67"/>
      <c r="D27" s="67"/>
      <c r="E27" s="67"/>
    </row>
    <row r="28" spans="1:5" s="23" customFormat="1" ht="11.25" customHeight="1" x14ac:dyDescent="0.2">
      <c r="A28" s="74" t="s">
        <v>22</v>
      </c>
      <c r="B28" s="12">
        <v>555</v>
      </c>
      <c r="C28" s="13">
        <v>100</v>
      </c>
      <c r="D28" s="12">
        <v>1930</v>
      </c>
      <c r="E28" s="13">
        <v>100</v>
      </c>
    </row>
    <row r="29" spans="1:5" s="19" customFormat="1" ht="11.25" customHeight="1" x14ac:dyDescent="0.2">
      <c r="A29" s="29" t="s">
        <v>23</v>
      </c>
      <c r="B29" s="16">
        <v>346</v>
      </c>
      <c r="C29" s="17">
        <v>62</v>
      </c>
      <c r="D29" s="18">
        <v>1089</v>
      </c>
      <c r="E29" s="17">
        <v>56</v>
      </c>
    </row>
    <row r="30" spans="1:5" s="19" customFormat="1" ht="11.25" customHeight="1" x14ac:dyDescent="0.2">
      <c r="A30" s="29" t="s">
        <v>62</v>
      </c>
      <c r="B30" s="16">
        <v>84</v>
      </c>
      <c r="C30" s="17">
        <v>15</v>
      </c>
      <c r="D30" s="18">
        <v>278</v>
      </c>
      <c r="E30" s="17">
        <v>14</v>
      </c>
    </row>
    <row r="31" spans="1:5" s="19" customFormat="1" ht="11.25" customHeight="1" x14ac:dyDescent="0.2">
      <c r="A31" s="29" t="s">
        <v>25</v>
      </c>
      <c r="B31" s="16">
        <v>30</v>
      </c>
      <c r="C31" s="17">
        <v>5</v>
      </c>
      <c r="D31" s="18">
        <v>151</v>
      </c>
      <c r="E31" s="17">
        <v>8</v>
      </c>
    </row>
    <row r="32" spans="1:5" s="19" customFormat="1" ht="11.25" customHeight="1" x14ac:dyDescent="0.2">
      <c r="A32" s="29" t="s">
        <v>26</v>
      </c>
      <c r="B32" s="16">
        <v>63</v>
      </c>
      <c r="C32" s="17">
        <v>11</v>
      </c>
      <c r="D32" s="18">
        <v>281</v>
      </c>
      <c r="E32" s="17">
        <v>15</v>
      </c>
    </row>
    <row r="33" spans="1:5" s="19" customFormat="1" ht="11.25" customHeight="1" x14ac:dyDescent="0.2">
      <c r="A33" s="29" t="s">
        <v>27</v>
      </c>
      <c r="B33" s="16">
        <v>10</v>
      </c>
      <c r="C33" s="17">
        <v>2</v>
      </c>
      <c r="D33" s="18">
        <v>41</v>
      </c>
      <c r="E33" s="17">
        <v>2</v>
      </c>
    </row>
    <row r="34" spans="1:5" s="19" customFormat="1" ht="11.25" customHeight="1" x14ac:dyDescent="0.2">
      <c r="A34" s="29" t="s">
        <v>28</v>
      </c>
      <c r="B34" s="16">
        <v>21</v>
      </c>
      <c r="C34" s="17">
        <v>4</v>
      </c>
      <c r="D34" s="18">
        <v>89</v>
      </c>
      <c r="E34" s="17">
        <v>5</v>
      </c>
    </row>
    <row r="35" spans="1:5" s="19" customFormat="1" ht="11.25" customHeight="1" x14ac:dyDescent="0.2">
      <c r="A35" s="30" t="s">
        <v>29</v>
      </c>
      <c r="B35" s="27">
        <v>0</v>
      </c>
      <c r="C35" s="21">
        <v>0</v>
      </c>
      <c r="D35" s="28">
        <v>0</v>
      </c>
      <c r="E35" s="21">
        <v>0</v>
      </c>
    </row>
    <row r="36" spans="1:5" s="19" customFormat="1" ht="11.25" customHeight="1" x14ac:dyDescent="0.2">
      <c r="A36" s="30" t="s">
        <v>80</v>
      </c>
      <c r="B36" s="27">
        <v>1</v>
      </c>
      <c r="C36" s="21">
        <v>0</v>
      </c>
      <c r="D36" s="28">
        <v>1</v>
      </c>
      <c r="E36" s="21">
        <v>0</v>
      </c>
    </row>
    <row r="37" spans="1:5" s="19" customFormat="1" ht="11.25" customHeight="1" x14ac:dyDescent="0.2">
      <c r="A37" s="67"/>
      <c r="B37" s="67"/>
      <c r="C37" s="67"/>
      <c r="D37" s="67"/>
      <c r="E37" s="67"/>
    </row>
    <row r="38" spans="1:5" s="23" customFormat="1" ht="11.25" customHeight="1" x14ac:dyDescent="0.2">
      <c r="A38" s="73" t="s">
        <v>30</v>
      </c>
      <c r="B38" s="12">
        <v>555</v>
      </c>
      <c r="C38" s="13">
        <v>100</v>
      </c>
      <c r="D38" s="12">
        <v>1930</v>
      </c>
      <c r="E38" s="13">
        <v>100</v>
      </c>
    </row>
    <row r="39" spans="1:5" s="19" customFormat="1" ht="11.25" customHeight="1" x14ac:dyDescent="0.2">
      <c r="A39" s="29" t="s">
        <v>31</v>
      </c>
      <c r="B39" s="16">
        <v>0</v>
      </c>
      <c r="C39" s="17">
        <v>0</v>
      </c>
      <c r="D39" s="18">
        <v>0</v>
      </c>
      <c r="E39" s="17">
        <v>0</v>
      </c>
    </row>
    <row r="40" spans="1:5" s="19" customFormat="1" ht="11.25" customHeight="1" x14ac:dyDescent="0.2">
      <c r="A40" s="29" t="s">
        <v>32</v>
      </c>
      <c r="B40" s="16">
        <v>0</v>
      </c>
      <c r="C40" s="17">
        <v>0</v>
      </c>
      <c r="D40" s="18">
        <v>0</v>
      </c>
      <c r="E40" s="17">
        <v>0</v>
      </c>
    </row>
    <row r="41" spans="1:5" s="19" customFormat="1" ht="11.25" customHeight="1" x14ac:dyDescent="0.2">
      <c r="A41" s="29" t="s">
        <v>33</v>
      </c>
      <c r="B41" s="16">
        <v>259</v>
      </c>
      <c r="C41" s="17">
        <v>46</v>
      </c>
      <c r="D41" s="18">
        <v>725</v>
      </c>
      <c r="E41" s="17">
        <v>37</v>
      </c>
    </row>
    <row r="42" spans="1:5" s="19" customFormat="1" ht="11.25" customHeight="1" x14ac:dyDescent="0.2">
      <c r="A42" s="30" t="s">
        <v>34</v>
      </c>
      <c r="B42" s="27">
        <v>296</v>
      </c>
      <c r="C42" s="21">
        <v>53</v>
      </c>
      <c r="D42" s="28">
        <v>1205</v>
      </c>
      <c r="E42" s="21">
        <v>62</v>
      </c>
    </row>
    <row r="43" spans="1:5" s="19" customFormat="1" ht="11.25" customHeight="1" x14ac:dyDescent="0.2">
      <c r="A43" s="67"/>
      <c r="B43" s="67"/>
      <c r="C43" s="67"/>
      <c r="D43" s="67"/>
      <c r="E43" s="67"/>
    </row>
    <row r="44" spans="1:5" s="23" customFormat="1" ht="11.25" customHeight="1" x14ac:dyDescent="0.2">
      <c r="A44" s="74" t="s">
        <v>35</v>
      </c>
      <c r="B44" s="12">
        <v>555</v>
      </c>
      <c r="C44" s="13">
        <v>100</v>
      </c>
      <c r="D44" s="12">
        <v>1930</v>
      </c>
      <c r="E44" s="13">
        <v>100</v>
      </c>
    </row>
    <row r="45" spans="1:5" s="19" customFormat="1" ht="11.25" customHeight="1" x14ac:dyDescent="0.2">
      <c r="A45" s="29" t="s">
        <v>36</v>
      </c>
      <c r="B45" s="16">
        <v>0</v>
      </c>
      <c r="C45" s="17">
        <v>0</v>
      </c>
      <c r="D45" s="16">
        <v>0</v>
      </c>
      <c r="E45" s="17">
        <v>0</v>
      </c>
    </row>
    <row r="46" spans="1:5" s="19" customFormat="1" ht="11.25" customHeight="1" x14ac:dyDescent="0.2">
      <c r="A46" s="29" t="s">
        <v>37</v>
      </c>
      <c r="B46" s="16">
        <v>221</v>
      </c>
      <c r="C46" s="17">
        <v>40</v>
      </c>
      <c r="D46" s="18">
        <v>547</v>
      </c>
      <c r="E46" s="17">
        <v>28</v>
      </c>
    </row>
    <row r="47" spans="1:5" s="19" customFormat="1" ht="11.25" customHeight="1" x14ac:dyDescent="0.2">
      <c r="A47" s="29" t="s">
        <v>38</v>
      </c>
      <c r="B47" s="16">
        <v>196</v>
      </c>
      <c r="C47" s="17">
        <v>35</v>
      </c>
      <c r="D47" s="18">
        <v>687</v>
      </c>
      <c r="E47" s="17">
        <v>35</v>
      </c>
    </row>
    <row r="48" spans="1:5" s="19" customFormat="1" ht="11.25" customHeight="1" x14ac:dyDescent="0.2">
      <c r="A48" s="31" t="s">
        <v>39</v>
      </c>
      <c r="B48" s="27">
        <v>139</v>
      </c>
      <c r="C48" s="21">
        <v>25</v>
      </c>
      <c r="D48" s="28">
        <v>696</v>
      </c>
      <c r="E48" s="21">
        <v>36</v>
      </c>
    </row>
    <row r="49" spans="1:5" s="32" customFormat="1" ht="5.25" customHeight="1" x14ac:dyDescent="0.15">
      <c r="A49" s="95"/>
      <c r="B49" s="95"/>
      <c r="C49" s="95"/>
      <c r="D49" s="95"/>
      <c r="E49" s="95"/>
    </row>
    <row r="50" spans="1:5" s="70" customFormat="1" ht="24" customHeight="1" x14ac:dyDescent="0.2">
      <c r="A50" s="96" t="s">
        <v>78</v>
      </c>
      <c r="B50" s="96"/>
      <c r="C50" s="96"/>
      <c r="D50" s="96"/>
      <c r="E50" s="96"/>
    </row>
    <row r="51" spans="1:5" s="14" customFormat="1" ht="5.25" customHeight="1" x14ac:dyDescent="0.2">
      <c r="A51" s="97"/>
      <c r="B51" s="97"/>
      <c r="C51" s="97"/>
      <c r="D51" s="97"/>
      <c r="E51" s="97"/>
    </row>
    <row r="52" spans="1:5" s="14" customFormat="1" ht="11.25" customHeight="1" x14ac:dyDescent="0.2">
      <c r="A52" s="97" t="s">
        <v>83</v>
      </c>
      <c r="B52" s="97"/>
      <c r="C52" s="97"/>
      <c r="D52" s="97"/>
      <c r="E52" s="97"/>
    </row>
    <row r="53" spans="1:5" s="14" customFormat="1" ht="11.25" customHeight="1" x14ac:dyDescent="0.2">
      <c r="A53" s="87" t="s">
        <v>67</v>
      </c>
      <c r="B53" s="87"/>
      <c r="C53" s="87"/>
      <c r="D53" s="87"/>
      <c r="E53" s="87"/>
    </row>
  </sheetData>
  <mergeCells count="13">
    <mergeCell ref="A53:E53"/>
    <mergeCell ref="A1:E1"/>
    <mergeCell ref="A2:E2"/>
    <mergeCell ref="A3:E3"/>
    <mergeCell ref="B4:C4"/>
    <mergeCell ref="D4:E4"/>
    <mergeCell ref="B5:C5"/>
    <mergeCell ref="D5:E5"/>
    <mergeCell ref="A6:E6"/>
    <mergeCell ref="A49:E49"/>
    <mergeCell ref="A50:E50"/>
    <mergeCell ref="A51:E51"/>
    <mergeCell ref="A52:E52"/>
  </mergeCells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:M53"/>
  <sheetViews>
    <sheetView workbookViewId="0">
      <selection sqref="A1:E1"/>
    </sheetView>
  </sheetViews>
  <sheetFormatPr defaultRowHeight="12.75" x14ac:dyDescent="0.2"/>
  <cols>
    <col min="1" max="1" width="20.7109375" customWidth="1"/>
    <col min="2" max="5" width="15.7109375" customWidth="1"/>
    <col min="7" max="7" width="29.42578125" customWidth="1"/>
  </cols>
  <sheetData>
    <row r="1" spans="1:11" s="1" customFormat="1" x14ac:dyDescent="0.2">
      <c r="A1" s="88"/>
      <c r="B1" s="88"/>
      <c r="C1" s="88"/>
      <c r="D1" s="88"/>
      <c r="E1" s="88"/>
    </row>
    <row r="2" spans="1:11" s="2" customFormat="1" ht="41.25" customHeight="1" x14ac:dyDescent="0.2">
      <c r="A2" s="89" t="s">
        <v>79</v>
      </c>
      <c r="B2" s="89"/>
      <c r="C2" s="89"/>
      <c r="D2" s="89"/>
      <c r="E2" s="89"/>
    </row>
    <row r="3" spans="1:11" s="3" customFormat="1" ht="15" customHeight="1" x14ac:dyDescent="0.25">
      <c r="A3" s="90"/>
      <c r="B3" s="90"/>
      <c r="C3" s="90"/>
      <c r="D3" s="90"/>
      <c r="E3" s="90"/>
    </row>
    <row r="4" spans="1:11" s="4" customFormat="1" ht="12" customHeight="1" x14ac:dyDescent="0.2">
      <c r="A4" s="5"/>
      <c r="B4" s="91" t="s">
        <v>1</v>
      </c>
      <c r="C4" s="92"/>
      <c r="D4" s="91" t="s">
        <v>2</v>
      </c>
      <c r="E4" s="92"/>
    </row>
    <row r="5" spans="1:11" s="4" customFormat="1" ht="13.5" customHeight="1" x14ac:dyDescent="0.2">
      <c r="A5" s="6"/>
      <c r="B5" s="93"/>
      <c r="C5" s="94"/>
      <c r="D5" s="93"/>
      <c r="E5" s="94"/>
    </row>
    <row r="6" spans="1:11" s="4" customFormat="1" ht="13.5" customHeight="1" x14ac:dyDescent="0.2">
      <c r="A6" s="94"/>
      <c r="B6" s="94"/>
      <c r="C6" s="94"/>
      <c r="D6" s="94"/>
      <c r="E6" s="94"/>
    </row>
    <row r="7" spans="1:11" s="7" customFormat="1" ht="12" customHeight="1" x14ac:dyDescent="0.2">
      <c r="A7" s="8"/>
      <c r="B7" s="9" t="s">
        <v>3</v>
      </c>
      <c r="C7" s="9" t="s">
        <v>4</v>
      </c>
      <c r="D7" s="9" t="s">
        <v>3</v>
      </c>
      <c r="E7" s="9" t="s">
        <v>4</v>
      </c>
    </row>
    <row r="8" spans="1:11" s="10" customFormat="1" ht="12" customHeight="1" x14ac:dyDescent="0.2">
      <c r="A8" s="11" t="s">
        <v>5</v>
      </c>
      <c r="B8" s="12">
        <v>462</v>
      </c>
      <c r="C8" s="13">
        <v>100</v>
      </c>
      <c r="D8" s="12">
        <v>1563</v>
      </c>
      <c r="E8" s="13">
        <v>100</v>
      </c>
    </row>
    <row r="9" spans="1:11" s="14" customFormat="1" ht="11.25" customHeight="1" x14ac:dyDescent="0.2">
      <c r="A9" s="15" t="s">
        <v>6</v>
      </c>
      <c r="B9" s="16">
        <v>337</v>
      </c>
      <c r="C9" s="17">
        <v>72.943722943722946</v>
      </c>
      <c r="D9" s="18">
        <v>883</v>
      </c>
      <c r="E9" s="17">
        <v>56.493921944977608</v>
      </c>
    </row>
    <row r="10" spans="1:11" s="14" customFormat="1" ht="11.25" customHeight="1" x14ac:dyDescent="0.2">
      <c r="A10" s="19" t="s">
        <v>7</v>
      </c>
      <c r="B10" s="20">
        <v>125</v>
      </c>
      <c r="C10" s="21">
        <v>27.056277056277057</v>
      </c>
      <c r="D10" s="22">
        <v>680</v>
      </c>
      <c r="E10" s="21">
        <v>43.506078055022392</v>
      </c>
    </row>
    <row r="11" spans="1:11" s="14" customFormat="1" ht="11.25" customHeight="1" x14ac:dyDescent="0.2">
      <c r="A11" s="66"/>
      <c r="B11" s="66"/>
      <c r="C11" s="66"/>
      <c r="D11" s="66"/>
      <c r="E11" s="66"/>
    </row>
    <row r="12" spans="1:11" s="23" customFormat="1" ht="11.25" customHeight="1" x14ac:dyDescent="0.2">
      <c r="A12" s="24" t="s">
        <v>8</v>
      </c>
      <c r="B12" s="12">
        <v>462</v>
      </c>
      <c r="C12" s="13">
        <v>100</v>
      </c>
      <c r="D12" s="12">
        <v>1563</v>
      </c>
      <c r="E12" s="13">
        <v>100</v>
      </c>
    </row>
    <row r="13" spans="1:11" s="19" customFormat="1" ht="11.25" customHeight="1" x14ac:dyDescent="0.2">
      <c r="A13" s="25" t="s">
        <v>9</v>
      </c>
      <c r="B13" s="16">
        <v>57</v>
      </c>
      <c r="C13" s="17">
        <v>12.337662337662337</v>
      </c>
      <c r="D13" s="18">
        <v>932</v>
      </c>
      <c r="E13" s="17">
        <v>59.628918746001283</v>
      </c>
    </row>
    <row r="14" spans="1:11" s="19" customFormat="1" ht="11.25" customHeight="1" x14ac:dyDescent="0.2">
      <c r="A14" s="25" t="s">
        <v>10</v>
      </c>
      <c r="B14" s="16">
        <v>213</v>
      </c>
      <c r="C14" s="17">
        <v>46.103896103896105</v>
      </c>
      <c r="D14" s="18">
        <v>346</v>
      </c>
      <c r="E14" s="17">
        <v>22.136916186820219</v>
      </c>
      <c r="I14" s="62"/>
      <c r="K14" s="62"/>
    </row>
    <row r="15" spans="1:11" s="19" customFormat="1" ht="11.25" customHeight="1" x14ac:dyDescent="0.2">
      <c r="A15" s="25" t="s">
        <v>11</v>
      </c>
      <c r="B15" s="16">
        <v>157</v>
      </c>
      <c r="C15" s="17">
        <v>33.98268398268398</v>
      </c>
      <c r="D15" s="18">
        <v>235</v>
      </c>
      <c r="E15" s="17">
        <v>15.035188739603328</v>
      </c>
      <c r="I15" s="62"/>
      <c r="K15" s="62"/>
    </row>
    <row r="16" spans="1:11" s="19" customFormat="1" ht="11.25" customHeight="1" x14ac:dyDescent="0.2">
      <c r="A16" s="25" t="s">
        <v>12</v>
      </c>
      <c r="B16" s="16">
        <v>30</v>
      </c>
      <c r="C16" s="17">
        <v>6.4935064935064926</v>
      </c>
      <c r="D16" s="18">
        <v>43</v>
      </c>
      <c r="E16" s="17">
        <v>2.7511196417146513</v>
      </c>
      <c r="I16" s="62"/>
      <c r="K16" s="62"/>
    </row>
    <row r="17" spans="1:11" s="19" customFormat="1" ht="11.25" customHeight="1" x14ac:dyDescent="0.2">
      <c r="A17" s="25" t="s">
        <v>13</v>
      </c>
      <c r="B17" s="16">
        <v>5</v>
      </c>
      <c r="C17" s="17">
        <v>1.0822510822510822</v>
      </c>
      <c r="D17" s="18">
        <v>7</v>
      </c>
      <c r="E17" s="17">
        <v>0.44785668586052468</v>
      </c>
      <c r="I17" s="62"/>
      <c r="K17" s="62"/>
    </row>
    <row r="18" spans="1:11" s="19" customFormat="1" ht="11.25" customHeight="1" x14ac:dyDescent="0.2">
      <c r="A18" s="26" t="s">
        <v>14</v>
      </c>
      <c r="B18" s="27">
        <v>0</v>
      </c>
      <c r="C18" s="21">
        <v>0</v>
      </c>
      <c r="D18" s="28">
        <v>0</v>
      </c>
      <c r="E18" s="21">
        <v>0</v>
      </c>
      <c r="I18" s="62"/>
      <c r="K18" s="62"/>
    </row>
    <row r="19" spans="1:11" s="19" customFormat="1" ht="11.25" customHeight="1" x14ac:dyDescent="0.2">
      <c r="A19" s="67"/>
      <c r="B19" s="67"/>
      <c r="C19" s="67"/>
      <c r="D19" s="67"/>
      <c r="E19" s="67"/>
      <c r="I19" s="62"/>
      <c r="K19" s="62"/>
    </row>
    <row r="20" spans="1:11" s="23" customFormat="1" ht="11.25" customHeight="1" x14ac:dyDescent="0.2">
      <c r="A20" s="24" t="s">
        <v>15</v>
      </c>
      <c r="B20" s="12">
        <v>462</v>
      </c>
      <c r="C20" s="13">
        <v>100</v>
      </c>
      <c r="D20" s="12">
        <v>1563</v>
      </c>
      <c r="E20" s="13">
        <v>100</v>
      </c>
    </row>
    <row r="21" spans="1:11" s="19" customFormat="1" ht="11.25" customHeight="1" x14ac:dyDescent="0.2">
      <c r="A21" s="29" t="s">
        <v>16</v>
      </c>
      <c r="B21" s="16">
        <v>198</v>
      </c>
      <c r="C21" s="17">
        <v>42.857142857142854</v>
      </c>
      <c r="D21" s="18">
        <v>1112</v>
      </c>
      <c r="E21" s="17">
        <v>71.145233525271905</v>
      </c>
    </row>
    <row r="22" spans="1:11" s="19" customFormat="1" ht="11.25" customHeight="1" x14ac:dyDescent="0.2">
      <c r="A22" s="29" t="s">
        <v>17</v>
      </c>
      <c r="B22" s="16">
        <v>207</v>
      </c>
      <c r="C22" s="17">
        <v>44.805194805194802</v>
      </c>
      <c r="D22" s="18">
        <v>388</v>
      </c>
      <c r="E22" s="17">
        <v>24.824056301983365</v>
      </c>
      <c r="I22" s="62"/>
      <c r="K22" s="62"/>
    </row>
    <row r="23" spans="1:11" s="19" customFormat="1" ht="11.25" customHeight="1" x14ac:dyDescent="0.2">
      <c r="A23" s="29" t="s">
        <v>18</v>
      </c>
      <c r="B23" s="16">
        <v>32</v>
      </c>
      <c r="C23" s="17">
        <v>6.9264069264069263</v>
      </c>
      <c r="D23" s="18">
        <v>35</v>
      </c>
      <c r="E23" s="17">
        <v>2.2392834293026231</v>
      </c>
      <c r="I23" s="62"/>
      <c r="K23" s="62"/>
    </row>
    <row r="24" spans="1:11" s="19" customFormat="1" ht="11.25" customHeight="1" x14ac:dyDescent="0.2">
      <c r="A24" s="29" t="s">
        <v>19</v>
      </c>
      <c r="B24" s="16">
        <v>15</v>
      </c>
      <c r="C24" s="17">
        <v>3.2467532467532463</v>
      </c>
      <c r="D24" s="18">
        <v>16</v>
      </c>
      <c r="E24" s="17">
        <v>1.0236724248240563</v>
      </c>
      <c r="I24" s="62"/>
      <c r="K24" s="62"/>
    </row>
    <row r="25" spans="1:11" s="19" customFormat="1" ht="11.25" customHeight="1" x14ac:dyDescent="0.2">
      <c r="A25" s="29" t="s">
        <v>20</v>
      </c>
      <c r="B25" s="16">
        <v>10</v>
      </c>
      <c r="C25" s="17">
        <v>2.1645021645021645</v>
      </c>
      <c r="D25" s="18">
        <v>12</v>
      </c>
      <c r="E25" s="17">
        <v>0.76775431861804222</v>
      </c>
      <c r="I25" s="62"/>
      <c r="K25" s="62"/>
    </row>
    <row r="26" spans="1:11" s="19" customFormat="1" ht="11.25" customHeight="1" x14ac:dyDescent="0.2">
      <c r="A26" s="30" t="s">
        <v>21</v>
      </c>
      <c r="B26" s="27">
        <v>0</v>
      </c>
      <c r="C26" s="21">
        <v>0</v>
      </c>
      <c r="D26" s="28">
        <v>0</v>
      </c>
      <c r="E26" s="21">
        <v>0</v>
      </c>
      <c r="I26" s="62"/>
      <c r="K26" s="62"/>
    </row>
    <row r="27" spans="1:11" s="19" customFormat="1" ht="11.25" customHeight="1" x14ac:dyDescent="0.2">
      <c r="A27" s="67"/>
      <c r="B27" s="67"/>
      <c r="C27" s="67"/>
      <c r="D27" s="67"/>
      <c r="E27" s="67"/>
      <c r="I27" s="62"/>
      <c r="K27" s="62"/>
    </row>
    <row r="28" spans="1:11" s="23" customFormat="1" ht="11.25" customHeight="1" x14ac:dyDescent="0.2">
      <c r="A28" s="24" t="s">
        <v>22</v>
      </c>
      <c r="B28" s="12">
        <v>462</v>
      </c>
      <c r="C28" s="13">
        <v>100</v>
      </c>
      <c r="D28" s="12">
        <v>1563</v>
      </c>
      <c r="E28" s="13">
        <v>100</v>
      </c>
      <c r="I28" s="63"/>
      <c r="K28" s="63"/>
    </row>
    <row r="29" spans="1:11" s="19" customFormat="1" ht="11.25" customHeight="1" x14ac:dyDescent="0.2">
      <c r="A29" s="29" t="s">
        <v>23</v>
      </c>
      <c r="B29" s="16">
        <v>295</v>
      </c>
      <c r="C29" s="17">
        <v>63.852813852813853</v>
      </c>
      <c r="D29" s="18">
        <v>894</v>
      </c>
      <c r="E29" s="17">
        <v>57.197696737044147</v>
      </c>
      <c r="I29" s="62"/>
      <c r="K29" s="62"/>
    </row>
    <row r="30" spans="1:11" s="19" customFormat="1" ht="11.25" customHeight="1" x14ac:dyDescent="0.2">
      <c r="A30" s="29" t="s">
        <v>62</v>
      </c>
      <c r="B30" s="16">
        <v>73</v>
      </c>
      <c r="C30" s="17">
        <v>15.800865800865802</v>
      </c>
      <c r="D30" s="18">
        <v>254</v>
      </c>
      <c r="E30" s="17">
        <v>16.250799744081892</v>
      </c>
      <c r="I30" s="62"/>
      <c r="K30" s="62"/>
    </row>
    <row r="31" spans="1:11" s="19" customFormat="1" ht="11.25" customHeight="1" x14ac:dyDescent="0.2">
      <c r="A31" s="29" t="s">
        <v>25</v>
      </c>
      <c r="B31" s="16">
        <v>33</v>
      </c>
      <c r="C31" s="17">
        <v>7.1428571428571423</v>
      </c>
      <c r="D31" s="18">
        <v>155</v>
      </c>
      <c r="E31" s="17">
        <v>9.9168266154830462</v>
      </c>
      <c r="I31" s="62"/>
      <c r="K31" s="62"/>
    </row>
    <row r="32" spans="1:11" s="19" customFormat="1" ht="11.25" customHeight="1" x14ac:dyDescent="0.2">
      <c r="A32" s="29" t="s">
        <v>26</v>
      </c>
      <c r="B32" s="16">
        <v>37</v>
      </c>
      <c r="C32" s="17">
        <v>8.0086580086580081</v>
      </c>
      <c r="D32" s="18">
        <v>164</v>
      </c>
      <c r="E32" s="17">
        <v>10.492642354446577</v>
      </c>
      <c r="I32" s="62"/>
      <c r="K32" s="62"/>
    </row>
    <row r="33" spans="1:11" s="19" customFormat="1" ht="11.25" customHeight="1" x14ac:dyDescent="0.2">
      <c r="A33" s="29" t="s">
        <v>27</v>
      </c>
      <c r="B33" s="16">
        <v>9</v>
      </c>
      <c r="C33" s="17">
        <v>1.948051948051948</v>
      </c>
      <c r="D33" s="18">
        <v>34</v>
      </c>
      <c r="E33" s="17">
        <v>2.1753039027511196</v>
      </c>
      <c r="I33" s="62"/>
      <c r="K33" s="62"/>
    </row>
    <row r="34" spans="1:11" s="19" customFormat="1" ht="11.25" customHeight="1" x14ac:dyDescent="0.2">
      <c r="A34" s="29" t="s">
        <v>28</v>
      </c>
      <c r="B34" s="16">
        <v>14</v>
      </c>
      <c r="C34" s="17">
        <v>3.0303030303030303</v>
      </c>
      <c r="D34" s="18">
        <v>60</v>
      </c>
      <c r="E34" s="17">
        <v>3.8387715930902107</v>
      </c>
      <c r="I34" s="62"/>
      <c r="K34" s="62"/>
    </row>
    <row r="35" spans="1:11" s="19" customFormat="1" ht="11.25" customHeight="1" x14ac:dyDescent="0.2">
      <c r="A35" s="30" t="s">
        <v>29</v>
      </c>
      <c r="B35" s="27">
        <v>0</v>
      </c>
      <c r="C35" s="21">
        <v>0</v>
      </c>
      <c r="D35" s="28">
        <v>1</v>
      </c>
      <c r="E35" s="21">
        <v>6.3979526551503518E-2</v>
      </c>
      <c r="I35" s="62"/>
      <c r="K35" s="62"/>
    </row>
    <row r="36" spans="1:11" s="19" customFormat="1" ht="11.25" customHeight="1" x14ac:dyDescent="0.2">
      <c r="A36" s="30" t="s">
        <v>80</v>
      </c>
      <c r="B36" s="27">
        <v>1</v>
      </c>
      <c r="C36" s="21">
        <v>0.21645021645021645</v>
      </c>
      <c r="D36" s="28">
        <v>1</v>
      </c>
      <c r="E36" s="21">
        <v>6.3979526551503518E-2</v>
      </c>
      <c r="I36" s="62"/>
      <c r="K36" s="62"/>
    </row>
    <row r="37" spans="1:11" s="19" customFormat="1" ht="11.25" customHeight="1" x14ac:dyDescent="0.2">
      <c r="A37" s="67"/>
      <c r="B37" s="67"/>
      <c r="C37" s="67"/>
      <c r="D37" s="67"/>
      <c r="E37" s="67"/>
      <c r="I37" s="62"/>
      <c r="K37" s="62"/>
    </row>
    <row r="38" spans="1:11" s="23" customFormat="1" ht="11.25" customHeight="1" x14ac:dyDescent="0.2">
      <c r="A38" s="11" t="s">
        <v>30</v>
      </c>
      <c r="B38" s="12">
        <v>462</v>
      </c>
      <c r="C38" s="13">
        <v>100</v>
      </c>
      <c r="D38" s="12">
        <v>1563</v>
      </c>
      <c r="E38" s="13">
        <v>100</v>
      </c>
    </row>
    <row r="39" spans="1:11" s="19" customFormat="1" ht="11.25" customHeight="1" x14ac:dyDescent="0.2">
      <c r="A39" s="29" t="s">
        <v>31</v>
      </c>
      <c r="B39" s="16">
        <v>0</v>
      </c>
      <c r="C39" s="17">
        <v>0</v>
      </c>
      <c r="D39" s="18">
        <v>0</v>
      </c>
      <c r="E39" s="17">
        <v>0</v>
      </c>
    </row>
    <row r="40" spans="1:11" s="19" customFormat="1" ht="11.25" customHeight="1" x14ac:dyDescent="0.2">
      <c r="A40" s="29" t="s">
        <v>32</v>
      </c>
      <c r="B40" s="16">
        <v>0</v>
      </c>
      <c r="C40" s="17">
        <v>0</v>
      </c>
      <c r="D40" s="18">
        <v>0</v>
      </c>
      <c r="E40" s="17">
        <v>0</v>
      </c>
      <c r="I40" s="62"/>
      <c r="K40" s="62"/>
    </row>
    <row r="41" spans="1:11" s="19" customFormat="1" ht="11.25" customHeight="1" x14ac:dyDescent="0.2">
      <c r="A41" s="29" t="s">
        <v>33</v>
      </c>
      <c r="B41" s="16">
        <v>218</v>
      </c>
      <c r="C41" s="17">
        <v>47.186147186147188</v>
      </c>
      <c r="D41" s="18">
        <v>580</v>
      </c>
      <c r="E41" s="17">
        <v>37.108125399872037</v>
      </c>
      <c r="I41" s="62"/>
      <c r="K41" s="62"/>
    </row>
    <row r="42" spans="1:11" s="19" customFormat="1" ht="11.25" customHeight="1" x14ac:dyDescent="0.2">
      <c r="A42" s="30" t="s">
        <v>34</v>
      </c>
      <c r="B42" s="27">
        <v>244</v>
      </c>
      <c r="C42" s="21">
        <v>52.813852813852812</v>
      </c>
      <c r="D42" s="28">
        <v>983</v>
      </c>
      <c r="E42" s="21">
        <v>62.891874600127963</v>
      </c>
      <c r="I42" s="62"/>
      <c r="K42" s="62"/>
    </row>
    <row r="43" spans="1:11" s="19" customFormat="1" ht="11.25" customHeight="1" x14ac:dyDescent="0.2">
      <c r="A43" s="67"/>
      <c r="B43" s="67"/>
      <c r="C43" s="67"/>
      <c r="D43" s="67"/>
      <c r="E43" s="67"/>
      <c r="G43" s="32"/>
      <c r="H43" s="32"/>
      <c r="I43" s="64"/>
      <c r="J43" s="32"/>
      <c r="K43" s="64"/>
    </row>
    <row r="44" spans="1:11" s="23" customFormat="1" ht="11.25" customHeight="1" x14ac:dyDescent="0.2">
      <c r="A44" s="24" t="s">
        <v>35</v>
      </c>
      <c r="B44" s="12">
        <v>462</v>
      </c>
      <c r="C44" s="13">
        <v>100</v>
      </c>
      <c r="D44" s="12">
        <v>1563</v>
      </c>
      <c r="E44" s="13">
        <v>100</v>
      </c>
      <c r="G44" s="14"/>
      <c r="H44" s="14"/>
      <c r="I44" s="65"/>
      <c r="J44" s="14"/>
      <c r="K44" s="65"/>
    </row>
    <row r="45" spans="1:11" s="19" customFormat="1" ht="11.25" customHeight="1" x14ac:dyDescent="0.2">
      <c r="A45" s="29" t="s">
        <v>36</v>
      </c>
      <c r="B45" s="16">
        <v>0</v>
      </c>
      <c r="C45" s="17">
        <v>0</v>
      </c>
      <c r="D45" s="16">
        <v>0</v>
      </c>
      <c r="E45" s="17">
        <v>0</v>
      </c>
      <c r="I45" s="62"/>
      <c r="K45" s="62"/>
    </row>
    <row r="46" spans="1:11" s="19" customFormat="1" ht="11.25" customHeight="1" x14ac:dyDescent="0.2">
      <c r="A46" s="29" t="s">
        <v>37</v>
      </c>
      <c r="B46" s="16">
        <v>211</v>
      </c>
      <c r="C46" s="17">
        <v>45.670995670995673</v>
      </c>
      <c r="D46" s="18">
        <v>517</v>
      </c>
      <c r="E46" s="17">
        <v>33.077415227127318</v>
      </c>
      <c r="I46" s="62"/>
      <c r="K46" s="62"/>
    </row>
    <row r="47" spans="1:11" s="19" customFormat="1" ht="11.25" customHeight="1" x14ac:dyDescent="0.2">
      <c r="A47" s="29" t="s">
        <v>38</v>
      </c>
      <c r="B47" s="16">
        <v>149</v>
      </c>
      <c r="C47" s="17">
        <v>32.251082251082252</v>
      </c>
      <c r="D47" s="18">
        <v>525</v>
      </c>
      <c r="E47" s="17">
        <v>33.589251439539346</v>
      </c>
      <c r="I47" s="62"/>
      <c r="K47" s="62"/>
    </row>
    <row r="48" spans="1:11" s="19" customFormat="1" ht="11.25" customHeight="1" x14ac:dyDescent="0.2">
      <c r="A48" s="31" t="s">
        <v>39</v>
      </c>
      <c r="B48" s="27">
        <v>102</v>
      </c>
      <c r="C48" s="21">
        <v>22.077922077922079</v>
      </c>
      <c r="D48" s="28">
        <v>521</v>
      </c>
      <c r="E48" s="21">
        <v>33.333333333333329</v>
      </c>
      <c r="I48" s="62"/>
      <c r="K48" s="62"/>
    </row>
    <row r="49" spans="1:13" s="32" customFormat="1" ht="5.25" customHeight="1" x14ac:dyDescent="0.15">
      <c r="A49" s="95"/>
      <c r="B49" s="95"/>
      <c r="C49" s="95"/>
      <c r="D49" s="95"/>
      <c r="E49" s="95"/>
      <c r="I49" s="64"/>
      <c r="K49" s="64"/>
    </row>
    <row r="50" spans="1:13" s="70" customFormat="1" ht="24" customHeight="1" x14ac:dyDescent="0.2">
      <c r="A50" s="96" t="s">
        <v>78</v>
      </c>
      <c r="B50" s="96"/>
      <c r="C50" s="96"/>
      <c r="D50" s="96"/>
      <c r="E50" s="96"/>
      <c r="F50" s="68"/>
      <c r="G50" s="69"/>
      <c r="H50" s="69"/>
      <c r="I50" s="69"/>
      <c r="J50" s="69"/>
      <c r="K50" s="69"/>
      <c r="L50" s="69"/>
      <c r="M50" s="69"/>
    </row>
    <row r="51" spans="1:13" s="14" customFormat="1" ht="5.25" customHeight="1" x14ac:dyDescent="0.2">
      <c r="A51" s="97"/>
      <c r="B51" s="97"/>
      <c r="C51" s="97"/>
      <c r="D51" s="97"/>
      <c r="E51" s="97"/>
    </row>
    <row r="52" spans="1:13" s="14" customFormat="1" ht="11.25" customHeight="1" x14ac:dyDescent="0.2">
      <c r="A52" s="97" t="s">
        <v>81</v>
      </c>
      <c r="B52" s="97"/>
      <c r="C52" s="97"/>
      <c r="D52" s="97"/>
      <c r="E52" s="97"/>
    </row>
    <row r="53" spans="1:13" s="14" customFormat="1" ht="11.25" customHeight="1" x14ac:dyDescent="0.2">
      <c r="A53" s="87" t="s">
        <v>67</v>
      </c>
      <c r="B53" s="87"/>
      <c r="C53" s="87"/>
      <c r="D53" s="87"/>
      <c r="E53" s="87"/>
    </row>
  </sheetData>
  <mergeCells count="13">
    <mergeCell ref="A53:E53"/>
    <mergeCell ref="A1:E1"/>
    <mergeCell ref="A2:E2"/>
    <mergeCell ref="A3:E3"/>
    <mergeCell ref="B4:C4"/>
    <mergeCell ref="D4:E4"/>
    <mergeCell ref="B5:C5"/>
    <mergeCell ref="D5:E5"/>
    <mergeCell ref="A6:E6"/>
    <mergeCell ref="A49:E49"/>
    <mergeCell ref="A50:E50"/>
    <mergeCell ref="A51:E51"/>
    <mergeCell ref="A52:E52"/>
  </mergeCells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4"/>
  <dimension ref="A1:M52"/>
  <sheetViews>
    <sheetView workbookViewId="0">
      <selection sqref="A1:E1"/>
    </sheetView>
  </sheetViews>
  <sheetFormatPr defaultRowHeight="12.75" x14ac:dyDescent="0.2"/>
  <cols>
    <col min="1" max="1" width="20.7109375" customWidth="1"/>
    <col min="2" max="5" width="15.7109375" customWidth="1"/>
    <col min="7" max="7" width="29.42578125" customWidth="1"/>
  </cols>
  <sheetData>
    <row r="1" spans="1:11" s="1" customFormat="1" x14ac:dyDescent="0.2">
      <c r="A1" s="88"/>
      <c r="B1" s="88"/>
      <c r="C1" s="88"/>
      <c r="D1" s="88"/>
      <c r="E1" s="88"/>
    </row>
    <row r="2" spans="1:11" s="2" customFormat="1" ht="41.25" customHeight="1" x14ac:dyDescent="0.2">
      <c r="A2" s="89" t="s">
        <v>74</v>
      </c>
      <c r="B2" s="89"/>
      <c r="C2" s="89"/>
      <c r="D2" s="89"/>
      <c r="E2" s="89"/>
    </row>
    <row r="3" spans="1:11" s="3" customFormat="1" ht="15" customHeight="1" x14ac:dyDescent="0.25">
      <c r="A3" s="90"/>
      <c r="B3" s="90"/>
      <c r="C3" s="90"/>
      <c r="D3" s="90"/>
      <c r="E3" s="90"/>
    </row>
    <row r="4" spans="1:11" s="4" customFormat="1" ht="12" customHeight="1" x14ac:dyDescent="0.2">
      <c r="A4" s="5"/>
      <c r="B4" s="91" t="s">
        <v>1</v>
      </c>
      <c r="C4" s="92"/>
      <c r="D4" s="91" t="s">
        <v>2</v>
      </c>
      <c r="E4" s="92"/>
    </row>
    <row r="5" spans="1:11" s="4" customFormat="1" ht="13.5" customHeight="1" x14ac:dyDescent="0.2">
      <c r="A5" s="6"/>
      <c r="B5" s="93"/>
      <c r="C5" s="94"/>
      <c r="D5" s="93"/>
      <c r="E5" s="94"/>
    </row>
    <row r="6" spans="1:11" s="4" customFormat="1" ht="13.5" customHeight="1" x14ac:dyDescent="0.2">
      <c r="A6" s="94"/>
      <c r="B6" s="94"/>
      <c r="C6" s="94"/>
      <c r="D6" s="94"/>
      <c r="E6" s="94"/>
    </row>
    <row r="7" spans="1:11" s="7" customFormat="1" ht="12" customHeight="1" x14ac:dyDescent="0.2">
      <c r="A7" s="8"/>
      <c r="B7" s="9" t="s">
        <v>3</v>
      </c>
      <c r="C7" s="9" t="s">
        <v>4</v>
      </c>
      <c r="D7" s="9" t="s">
        <v>3</v>
      </c>
      <c r="E7" s="9" t="s">
        <v>4</v>
      </c>
    </row>
    <row r="8" spans="1:11" s="10" customFormat="1" ht="12" customHeight="1" x14ac:dyDescent="0.2">
      <c r="A8" s="11" t="s">
        <v>5</v>
      </c>
      <c r="B8" s="12">
        <v>451</v>
      </c>
      <c r="C8" s="13">
        <v>100</v>
      </c>
      <c r="D8" s="12">
        <v>1527</v>
      </c>
      <c r="E8" s="13">
        <v>100</v>
      </c>
    </row>
    <row r="9" spans="1:11" s="14" customFormat="1" ht="11.25" customHeight="1" x14ac:dyDescent="0.2">
      <c r="A9" s="15" t="s">
        <v>6</v>
      </c>
      <c r="B9" s="16">
        <v>331</v>
      </c>
      <c r="C9" s="17">
        <v>73.392461197339244</v>
      </c>
      <c r="D9" s="18">
        <v>868</v>
      </c>
      <c r="E9" s="17">
        <v>56.843483955468244</v>
      </c>
    </row>
    <row r="10" spans="1:11" s="14" customFormat="1" ht="11.25" customHeight="1" x14ac:dyDescent="0.2">
      <c r="A10" s="19" t="s">
        <v>7</v>
      </c>
      <c r="B10" s="20">
        <v>120</v>
      </c>
      <c r="C10" s="21">
        <v>26.607538802660752</v>
      </c>
      <c r="D10" s="22">
        <v>659</v>
      </c>
      <c r="E10" s="21">
        <v>43.156516044531763</v>
      </c>
    </row>
    <row r="11" spans="1:11" s="14" customFormat="1" ht="11.25" customHeight="1" x14ac:dyDescent="0.2">
      <c r="A11" s="66"/>
      <c r="B11" s="66"/>
      <c r="C11" s="66"/>
      <c r="D11" s="66"/>
      <c r="E11" s="66"/>
    </row>
    <row r="12" spans="1:11" s="23" customFormat="1" ht="11.25" customHeight="1" x14ac:dyDescent="0.2">
      <c r="A12" s="24" t="s">
        <v>8</v>
      </c>
      <c r="B12" s="12">
        <v>451</v>
      </c>
      <c r="C12" s="13">
        <v>100</v>
      </c>
      <c r="D12" s="12">
        <v>1527</v>
      </c>
      <c r="E12" s="13">
        <v>100</v>
      </c>
    </row>
    <row r="13" spans="1:11" s="19" customFormat="1" ht="11.25" customHeight="1" x14ac:dyDescent="0.2">
      <c r="A13" s="25" t="s">
        <v>9</v>
      </c>
      <c r="B13" s="16">
        <v>62</v>
      </c>
      <c r="C13" s="17">
        <v>13.747228381374724</v>
      </c>
      <c r="D13" s="18">
        <v>913</v>
      </c>
      <c r="E13" s="17">
        <v>59.790438768827769</v>
      </c>
    </row>
    <row r="14" spans="1:11" s="19" customFormat="1" ht="11.25" customHeight="1" x14ac:dyDescent="0.2">
      <c r="A14" s="25" t="s">
        <v>10</v>
      </c>
      <c r="B14" s="16">
        <v>223</v>
      </c>
      <c r="C14" s="17">
        <v>49.445676274944567</v>
      </c>
      <c r="D14" s="18">
        <v>356</v>
      </c>
      <c r="E14" s="17">
        <v>23.313686967910936</v>
      </c>
      <c r="I14" s="62"/>
      <c r="K14" s="62"/>
    </row>
    <row r="15" spans="1:11" s="19" customFormat="1" ht="11.25" customHeight="1" x14ac:dyDescent="0.2">
      <c r="A15" s="25" t="s">
        <v>11</v>
      </c>
      <c r="B15" s="16">
        <v>135</v>
      </c>
      <c r="C15" s="17">
        <v>29.933481152993345</v>
      </c>
      <c r="D15" s="18">
        <v>217</v>
      </c>
      <c r="E15" s="17">
        <v>14.210870988867061</v>
      </c>
      <c r="I15" s="62"/>
      <c r="K15" s="62"/>
    </row>
    <row r="16" spans="1:11" s="19" customFormat="1" ht="11.25" customHeight="1" x14ac:dyDescent="0.2">
      <c r="A16" s="25" t="s">
        <v>12</v>
      </c>
      <c r="B16" s="16">
        <v>25</v>
      </c>
      <c r="C16" s="17">
        <v>5.5432372505543244</v>
      </c>
      <c r="D16" s="18">
        <v>35</v>
      </c>
      <c r="E16" s="17">
        <v>2.2920759659462999</v>
      </c>
      <c r="I16" s="62"/>
      <c r="K16" s="62"/>
    </row>
    <row r="17" spans="1:11" s="19" customFormat="1" ht="11.25" customHeight="1" x14ac:dyDescent="0.2">
      <c r="A17" s="25" t="s">
        <v>13</v>
      </c>
      <c r="B17" s="16">
        <v>6</v>
      </c>
      <c r="C17" s="17">
        <v>1.3303769401330376</v>
      </c>
      <c r="D17" s="18">
        <v>6</v>
      </c>
      <c r="E17" s="17">
        <v>0.39292730844793711</v>
      </c>
      <c r="I17" s="62"/>
      <c r="K17" s="62"/>
    </row>
    <row r="18" spans="1:11" s="19" customFormat="1" ht="11.25" customHeight="1" x14ac:dyDescent="0.2">
      <c r="A18" s="26" t="s">
        <v>14</v>
      </c>
      <c r="B18" s="27">
        <v>0</v>
      </c>
      <c r="C18" s="21">
        <v>0</v>
      </c>
      <c r="D18" s="28">
        <v>0</v>
      </c>
      <c r="E18" s="21">
        <v>0</v>
      </c>
      <c r="I18" s="62"/>
      <c r="K18" s="62"/>
    </row>
    <row r="19" spans="1:11" s="19" customFormat="1" ht="11.25" customHeight="1" x14ac:dyDescent="0.2">
      <c r="A19" s="67"/>
      <c r="B19" s="67"/>
      <c r="C19" s="67"/>
      <c r="D19" s="67"/>
      <c r="E19" s="67"/>
      <c r="I19" s="62"/>
      <c r="K19" s="62"/>
    </row>
    <row r="20" spans="1:11" s="23" customFormat="1" ht="11.25" customHeight="1" x14ac:dyDescent="0.2">
      <c r="A20" s="24" t="s">
        <v>15</v>
      </c>
      <c r="B20" s="12">
        <v>451</v>
      </c>
      <c r="C20" s="13">
        <v>100</v>
      </c>
      <c r="D20" s="12">
        <v>1527</v>
      </c>
      <c r="E20" s="13">
        <v>100</v>
      </c>
    </row>
    <row r="21" spans="1:11" s="19" customFormat="1" ht="11.25" customHeight="1" x14ac:dyDescent="0.2">
      <c r="A21" s="29" t="s">
        <v>16</v>
      </c>
      <c r="B21" s="16">
        <v>196</v>
      </c>
      <c r="C21" s="17">
        <v>43.458980044345893</v>
      </c>
      <c r="D21" s="18">
        <v>1087</v>
      </c>
      <c r="E21" s="17">
        <v>71.185330713817933</v>
      </c>
    </row>
    <row r="22" spans="1:11" s="19" customFormat="1" ht="11.25" customHeight="1" x14ac:dyDescent="0.2">
      <c r="A22" s="29" t="s">
        <v>17</v>
      </c>
      <c r="B22" s="16">
        <v>201</v>
      </c>
      <c r="C22" s="17">
        <v>44.567627494456765</v>
      </c>
      <c r="D22" s="18">
        <v>380</v>
      </c>
      <c r="E22" s="17">
        <v>24.885396201702683</v>
      </c>
      <c r="I22" s="62"/>
      <c r="K22" s="62"/>
    </row>
    <row r="23" spans="1:11" s="19" customFormat="1" ht="11.25" customHeight="1" x14ac:dyDescent="0.2">
      <c r="A23" s="29" t="s">
        <v>18</v>
      </c>
      <c r="B23" s="16">
        <v>29</v>
      </c>
      <c r="C23" s="17">
        <v>6.4301552106430151</v>
      </c>
      <c r="D23" s="18">
        <v>32</v>
      </c>
      <c r="E23" s="17">
        <v>2.0956123117223315</v>
      </c>
      <c r="I23" s="62"/>
      <c r="K23" s="62"/>
    </row>
    <row r="24" spans="1:11" s="19" customFormat="1" ht="11.25" customHeight="1" x14ac:dyDescent="0.2">
      <c r="A24" s="29" t="s">
        <v>19</v>
      </c>
      <c r="B24" s="16">
        <v>15</v>
      </c>
      <c r="C24" s="17">
        <v>3.325942350332594</v>
      </c>
      <c r="D24" s="18">
        <v>16</v>
      </c>
      <c r="E24" s="17">
        <v>1.0478061558611658</v>
      </c>
      <c r="I24" s="62"/>
      <c r="K24" s="62"/>
    </row>
    <row r="25" spans="1:11" s="19" customFormat="1" ht="11.25" customHeight="1" x14ac:dyDescent="0.2">
      <c r="A25" s="29" t="s">
        <v>20</v>
      </c>
      <c r="B25" s="16">
        <v>10</v>
      </c>
      <c r="C25" s="17">
        <v>2.2172949002217295</v>
      </c>
      <c r="D25" s="18">
        <v>12</v>
      </c>
      <c r="E25" s="17">
        <v>0.78585461689587421</v>
      </c>
      <c r="I25" s="62"/>
      <c r="K25" s="62"/>
    </row>
    <row r="26" spans="1:11" s="19" customFormat="1" ht="11.25" customHeight="1" x14ac:dyDescent="0.2">
      <c r="A26" s="30" t="s">
        <v>21</v>
      </c>
      <c r="B26" s="27">
        <v>0</v>
      </c>
      <c r="C26" s="21">
        <v>0</v>
      </c>
      <c r="D26" s="28">
        <v>0</v>
      </c>
      <c r="E26" s="21">
        <v>0</v>
      </c>
      <c r="I26" s="62"/>
      <c r="K26" s="62"/>
    </row>
    <row r="27" spans="1:11" s="19" customFormat="1" ht="11.25" customHeight="1" x14ac:dyDescent="0.2">
      <c r="A27" s="67"/>
      <c r="B27" s="67"/>
      <c r="C27" s="67"/>
      <c r="D27" s="67"/>
      <c r="E27" s="67"/>
      <c r="I27" s="62"/>
      <c r="K27" s="62"/>
    </row>
    <row r="28" spans="1:11" s="23" customFormat="1" ht="11.25" customHeight="1" x14ac:dyDescent="0.2">
      <c r="A28" s="24" t="s">
        <v>22</v>
      </c>
      <c r="B28" s="12">
        <v>451</v>
      </c>
      <c r="C28" s="13">
        <v>100</v>
      </c>
      <c r="D28" s="12">
        <v>1527</v>
      </c>
      <c r="E28" s="13">
        <v>100</v>
      </c>
      <c r="I28" s="63"/>
      <c r="K28" s="63"/>
    </row>
    <row r="29" spans="1:11" s="19" customFormat="1" ht="11.25" customHeight="1" x14ac:dyDescent="0.2">
      <c r="A29" s="29" t="s">
        <v>23</v>
      </c>
      <c r="B29" s="16">
        <v>288</v>
      </c>
      <c r="C29" s="17">
        <v>63.858093126385803</v>
      </c>
      <c r="D29" s="18">
        <v>883</v>
      </c>
      <c r="E29" s="17">
        <v>57.825802226588088</v>
      </c>
      <c r="I29" s="62"/>
      <c r="K29" s="62"/>
    </row>
    <row r="30" spans="1:11" s="19" customFormat="1" ht="11.25" customHeight="1" x14ac:dyDescent="0.2">
      <c r="A30" s="29" t="s">
        <v>62</v>
      </c>
      <c r="B30" s="16">
        <v>72</v>
      </c>
      <c r="C30" s="17">
        <v>15.964523281596451</v>
      </c>
      <c r="D30" s="18">
        <v>249</v>
      </c>
      <c r="E30" s="17">
        <v>16.306483300589392</v>
      </c>
      <c r="I30" s="62"/>
      <c r="K30" s="62"/>
    </row>
    <row r="31" spans="1:11" s="19" customFormat="1" ht="11.25" customHeight="1" x14ac:dyDescent="0.2">
      <c r="A31" s="29" t="s">
        <v>25</v>
      </c>
      <c r="B31" s="16">
        <v>29</v>
      </c>
      <c r="C31" s="17">
        <v>6.4301552106430151</v>
      </c>
      <c r="D31" s="18">
        <v>136</v>
      </c>
      <c r="E31" s="17">
        <v>8.9063523248199079</v>
      </c>
      <c r="I31" s="62"/>
      <c r="K31" s="62"/>
    </row>
    <row r="32" spans="1:11" s="19" customFormat="1" ht="11.25" customHeight="1" x14ac:dyDescent="0.2">
      <c r="A32" s="29" t="s">
        <v>26</v>
      </c>
      <c r="B32" s="16">
        <v>35</v>
      </c>
      <c r="C32" s="17">
        <v>7.7605321507760534</v>
      </c>
      <c r="D32" s="18">
        <v>158</v>
      </c>
      <c r="E32" s="17">
        <v>10.347085789129011</v>
      </c>
      <c r="I32" s="62"/>
      <c r="K32" s="62"/>
    </row>
    <row r="33" spans="1:11" s="19" customFormat="1" ht="11.25" customHeight="1" x14ac:dyDescent="0.2">
      <c r="A33" s="29" t="s">
        <v>27</v>
      </c>
      <c r="B33" s="16">
        <v>11</v>
      </c>
      <c r="C33" s="17">
        <v>2.4390243902439024</v>
      </c>
      <c r="D33" s="18">
        <v>28</v>
      </c>
      <c r="E33" s="17">
        <v>1.8336607727570402</v>
      </c>
      <c r="I33" s="62"/>
      <c r="K33" s="62"/>
    </row>
    <row r="34" spans="1:11" s="19" customFormat="1" ht="11.25" customHeight="1" x14ac:dyDescent="0.2">
      <c r="A34" s="29" t="s">
        <v>28</v>
      </c>
      <c r="B34" s="16">
        <v>16</v>
      </c>
      <c r="C34" s="17">
        <v>3.5476718403547673</v>
      </c>
      <c r="D34" s="18">
        <v>73</v>
      </c>
      <c r="E34" s="17">
        <v>4.7806155861165687</v>
      </c>
      <c r="I34" s="62"/>
      <c r="K34" s="62"/>
    </row>
    <row r="35" spans="1:11" s="19" customFormat="1" ht="11.25" customHeight="1" x14ac:dyDescent="0.2">
      <c r="A35" s="30" t="s">
        <v>29</v>
      </c>
      <c r="B35" s="27">
        <v>0</v>
      </c>
      <c r="C35" s="21">
        <v>0</v>
      </c>
      <c r="D35" s="28">
        <v>0</v>
      </c>
      <c r="E35" s="21">
        <v>0</v>
      </c>
      <c r="I35" s="62"/>
      <c r="K35" s="62"/>
    </row>
    <row r="36" spans="1:11" s="19" customFormat="1" ht="11.25" customHeight="1" x14ac:dyDescent="0.2">
      <c r="A36" s="67"/>
      <c r="B36" s="67"/>
      <c r="C36" s="67"/>
      <c r="D36" s="67"/>
      <c r="E36" s="67"/>
      <c r="I36" s="62"/>
      <c r="K36" s="62"/>
    </row>
    <row r="37" spans="1:11" s="23" customFormat="1" ht="11.25" customHeight="1" x14ac:dyDescent="0.2">
      <c r="A37" s="11" t="s">
        <v>30</v>
      </c>
      <c r="B37" s="12">
        <v>451</v>
      </c>
      <c r="C37" s="13">
        <v>100</v>
      </c>
      <c r="D37" s="12">
        <v>1527</v>
      </c>
      <c r="E37" s="13">
        <v>100</v>
      </c>
    </row>
    <row r="38" spans="1:11" s="19" customFormat="1" ht="11.25" customHeight="1" x14ac:dyDescent="0.2">
      <c r="A38" s="29" t="s">
        <v>31</v>
      </c>
      <c r="B38" s="16">
        <v>0</v>
      </c>
      <c r="C38" s="17">
        <v>0</v>
      </c>
      <c r="D38" s="18">
        <v>0</v>
      </c>
      <c r="E38" s="17">
        <v>0</v>
      </c>
    </row>
    <row r="39" spans="1:11" s="19" customFormat="1" ht="11.25" customHeight="1" x14ac:dyDescent="0.2">
      <c r="A39" s="29" t="s">
        <v>32</v>
      </c>
      <c r="B39" s="16">
        <v>0</v>
      </c>
      <c r="C39" s="17">
        <v>0</v>
      </c>
      <c r="D39" s="18">
        <v>0</v>
      </c>
      <c r="E39" s="17">
        <v>0</v>
      </c>
      <c r="I39" s="62"/>
      <c r="K39" s="62"/>
    </row>
    <row r="40" spans="1:11" s="19" customFormat="1" ht="11.25" customHeight="1" x14ac:dyDescent="0.2">
      <c r="A40" s="29" t="s">
        <v>33</v>
      </c>
      <c r="B40" s="16">
        <v>209</v>
      </c>
      <c r="C40" s="17">
        <v>46.341463414634148</v>
      </c>
      <c r="D40" s="18">
        <v>555</v>
      </c>
      <c r="E40" s="17">
        <v>36.345776031434184</v>
      </c>
      <c r="I40" s="62"/>
      <c r="K40" s="62"/>
    </row>
    <row r="41" spans="1:11" s="19" customFormat="1" ht="11.25" customHeight="1" x14ac:dyDescent="0.2">
      <c r="A41" s="30" t="s">
        <v>34</v>
      </c>
      <c r="B41" s="27">
        <v>242</v>
      </c>
      <c r="C41" s="21">
        <v>53.658536585365859</v>
      </c>
      <c r="D41" s="28">
        <v>972</v>
      </c>
      <c r="E41" s="21">
        <v>63.654223968565816</v>
      </c>
      <c r="I41" s="62"/>
      <c r="K41" s="62"/>
    </row>
    <row r="42" spans="1:11" s="19" customFormat="1" ht="11.25" customHeight="1" x14ac:dyDescent="0.2">
      <c r="A42" s="67"/>
      <c r="B42" s="67"/>
      <c r="C42" s="67"/>
      <c r="D42" s="67"/>
      <c r="E42" s="67"/>
      <c r="G42" s="32"/>
      <c r="H42" s="32"/>
      <c r="I42" s="64"/>
      <c r="J42" s="32"/>
      <c r="K42" s="64"/>
    </row>
    <row r="43" spans="1:11" s="23" customFormat="1" ht="11.25" customHeight="1" x14ac:dyDescent="0.2">
      <c r="A43" s="24" t="s">
        <v>35</v>
      </c>
      <c r="B43" s="12">
        <v>451</v>
      </c>
      <c r="C43" s="13">
        <v>100</v>
      </c>
      <c r="D43" s="12">
        <v>1527</v>
      </c>
      <c r="E43" s="13">
        <v>100</v>
      </c>
      <c r="G43" s="14"/>
      <c r="H43" s="14"/>
      <c r="I43" s="65"/>
      <c r="J43" s="14"/>
      <c r="K43" s="65"/>
    </row>
    <row r="44" spans="1:11" s="19" customFormat="1" ht="11.25" customHeight="1" x14ac:dyDescent="0.2">
      <c r="A44" s="29" t="s">
        <v>36</v>
      </c>
      <c r="B44" s="16">
        <v>0</v>
      </c>
      <c r="C44" s="17">
        <v>0</v>
      </c>
      <c r="D44" s="16">
        <v>0</v>
      </c>
      <c r="E44" s="17">
        <v>0</v>
      </c>
      <c r="I44" s="62"/>
      <c r="K44" s="62"/>
    </row>
    <row r="45" spans="1:11" s="19" customFormat="1" ht="11.25" customHeight="1" x14ac:dyDescent="0.2">
      <c r="A45" s="29" t="s">
        <v>37</v>
      </c>
      <c r="B45" s="16">
        <v>216</v>
      </c>
      <c r="C45" s="17">
        <v>47.893569844789354</v>
      </c>
      <c r="D45" s="18">
        <v>526</v>
      </c>
      <c r="E45" s="17">
        <v>34.446627373935826</v>
      </c>
      <c r="I45" s="62"/>
      <c r="K45" s="62"/>
    </row>
    <row r="46" spans="1:11" s="19" customFormat="1" ht="11.25" customHeight="1" x14ac:dyDescent="0.2">
      <c r="A46" s="29" t="s">
        <v>38</v>
      </c>
      <c r="B46" s="16">
        <v>134</v>
      </c>
      <c r="C46" s="17">
        <v>29.711751662971174</v>
      </c>
      <c r="D46" s="18">
        <v>482</v>
      </c>
      <c r="E46" s="17">
        <v>31.565160445317613</v>
      </c>
      <c r="I46" s="62"/>
      <c r="K46" s="62"/>
    </row>
    <row r="47" spans="1:11" s="19" customFormat="1" ht="11.25" customHeight="1" x14ac:dyDescent="0.2">
      <c r="A47" s="31" t="s">
        <v>39</v>
      </c>
      <c r="B47" s="27">
        <v>101</v>
      </c>
      <c r="C47" s="21">
        <v>22.394678492239468</v>
      </c>
      <c r="D47" s="28">
        <v>519</v>
      </c>
      <c r="E47" s="21">
        <v>33.988212180746565</v>
      </c>
      <c r="I47" s="62"/>
      <c r="K47" s="62"/>
    </row>
    <row r="48" spans="1:11" s="32" customFormat="1" ht="5.25" customHeight="1" x14ac:dyDescent="0.15">
      <c r="A48" s="95"/>
      <c r="B48" s="95"/>
      <c r="C48" s="95"/>
      <c r="D48" s="95"/>
      <c r="E48" s="95"/>
      <c r="I48" s="64"/>
      <c r="K48" s="64"/>
    </row>
    <row r="49" spans="1:13" s="70" customFormat="1" ht="24" customHeight="1" x14ac:dyDescent="0.2">
      <c r="A49" s="96" t="s">
        <v>78</v>
      </c>
      <c r="B49" s="96"/>
      <c r="C49" s="96"/>
      <c r="D49" s="96"/>
      <c r="E49" s="96"/>
      <c r="F49" s="68"/>
      <c r="G49" s="69"/>
      <c r="H49" s="69"/>
      <c r="I49" s="69"/>
      <c r="J49" s="69"/>
      <c r="K49" s="69"/>
      <c r="L49" s="69"/>
      <c r="M49" s="69"/>
    </row>
    <row r="50" spans="1:13" s="14" customFormat="1" ht="5.25" customHeight="1" x14ac:dyDescent="0.2">
      <c r="A50" s="97"/>
      <c r="B50" s="97"/>
      <c r="C50" s="97"/>
      <c r="D50" s="97"/>
      <c r="E50" s="97"/>
    </row>
    <row r="51" spans="1:13" s="14" customFormat="1" ht="11.25" customHeight="1" x14ac:dyDescent="0.2">
      <c r="A51" s="97" t="s">
        <v>77</v>
      </c>
      <c r="B51" s="97"/>
      <c r="C51" s="97"/>
      <c r="D51" s="97"/>
      <c r="E51" s="97"/>
    </row>
    <row r="52" spans="1:13" s="14" customFormat="1" ht="11.25" customHeight="1" x14ac:dyDescent="0.2">
      <c r="A52" s="87" t="s">
        <v>67</v>
      </c>
      <c r="B52" s="87"/>
      <c r="C52" s="87"/>
      <c r="D52" s="87"/>
      <c r="E52" s="87"/>
    </row>
  </sheetData>
  <mergeCells count="13">
    <mergeCell ref="A52:E52"/>
    <mergeCell ref="A6:E6"/>
    <mergeCell ref="A48:E48"/>
    <mergeCell ref="A50:E50"/>
    <mergeCell ref="A51:E51"/>
    <mergeCell ref="A49:E49"/>
    <mergeCell ref="B5:C5"/>
    <mergeCell ref="D5:E5"/>
    <mergeCell ref="A1:E1"/>
    <mergeCell ref="A2:E2"/>
    <mergeCell ref="A3:E3"/>
    <mergeCell ref="B4:C4"/>
    <mergeCell ref="D4:E4"/>
  </mergeCells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5"/>
  <dimension ref="A1:K52"/>
  <sheetViews>
    <sheetView workbookViewId="0">
      <selection sqref="A1:E1"/>
    </sheetView>
  </sheetViews>
  <sheetFormatPr defaultRowHeight="12.75" x14ac:dyDescent="0.2"/>
  <cols>
    <col min="1" max="1" width="20.7109375" customWidth="1"/>
    <col min="2" max="5" width="15.7109375" customWidth="1"/>
    <col min="7" max="7" width="29.42578125" customWidth="1"/>
  </cols>
  <sheetData>
    <row r="1" spans="1:11" s="1" customFormat="1" x14ac:dyDescent="0.2">
      <c r="A1" s="88"/>
      <c r="B1" s="88"/>
      <c r="C1" s="88"/>
      <c r="D1" s="88"/>
      <c r="E1" s="88"/>
    </row>
    <row r="2" spans="1:11" s="2" customFormat="1" ht="41.25" customHeight="1" x14ac:dyDescent="0.2">
      <c r="A2" s="89" t="s">
        <v>75</v>
      </c>
      <c r="B2" s="89"/>
      <c r="C2" s="89"/>
      <c r="D2" s="89"/>
      <c r="E2" s="89"/>
    </row>
    <row r="3" spans="1:11" s="3" customFormat="1" ht="15" customHeight="1" x14ac:dyDescent="0.25">
      <c r="A3" s="90"/>
      <c r="B3" s="90"/>
      <c r="C3" s="90"/>
      <c r="D3" s="90"/>
      <c r="E3" s="90"/>
    </row>
    <row r="4" spans="1:11" s="4" customFormat="1" ht="12" customHeight="1" x14ac:dyDescent="0.2">
      <c r="A4" s="5"/>
      <c r="B4" s="91" t="s">
        <v>1</v>
      </c>
      <c r="C4" s="92"/>
      <c r="D4" s="91" t="s">
        <v>2</v>
      </c>
      <c r="E4" s="92"/>
    </row>
    <row r="5" spans="1:11" s="4" customFormat="1" ht="13.5" customHeight="1" x14ac:dyDescent="0.2">
      <c r="A5" s="6"/>
      <c r="B5" s="93"/>
      <c r="C5" s="94"/>
      <c r="D5" s="93"/>
      <c r="E5" s="94"/>
    </row>
    <row r="6" spans="1:11" s="4" customFormat="1" ht="13.5" customHeight="1" x14ac:dyDescent="0.2">
      <c r="A6" s="94"/>
      <c r="B6" s="94"/>
      <c r="C6" s="94"/>
      <c r="D6" s="94"/>
      <c r="E6" s="94"/>
    </row>
    <row r="7" spans="1:11" s="7" customFormat="1" ht="12" customHeight="1" x14ac:dyDescent="0.2">
      <c r="A7" s="8"/>
      <c r="B7" s="9" t="s">
        <v>3</v>
      </c>
      <c r="C7" s="9" t="s">
        <v>4</v>
      </c>
      <c r="D7" s="9" t="s">
        <v>3</v>
      </c>
      <c r="E7" s="9" t="s">
        <v>4</v>
      </c>
    </row>
    <row r="8" spans="1:11" s="10" customFormat="1" ht="12" customHeight="1" x14ac:dyDescent="0.2">
      <c r="A8" s="11" t="s">
        <v>5</v>
      </c>
      <c r="B8" s="12">
        <v>468</v>
      </c>
      <c r="C8" s="13">
        <f>SUM(B8)/$B$8*100</f>
        <v>100</v>
      </c>
      <c r="D8" s="12">
        <v>1569</v>
      </c>
      <c r="E8" s="13">
        <f>SUM(D8)/$D$8*100</f>
        <v>100</v>
      </c>
    </row>
    <row r="9" spans="1:11" s="14" customFormat="1" ht="11.25" customHeight="1" x14ac:dyDescent="0.2">
      <c r="A9" s="15" t="s">
        <v>6</v>
      </c>
      <c r="B9" s="16">
        <v>365</v>
      </c>
      <c r="C9" s="17">
        <f>SUM(B9)/$B$8*100</f>
        <v>77.991452991452988</v>
      </c>
      <c r="D9" s="18">
        <v>874</v>
      </c>
      <c r="E9" s="17">
        <f>SUM(D9)/$D$8*100</f>
        <v>55.704270235818996</v>
      </c>
    </row>
    <row r="10" spans="1:11" s="14" customFormat="1" ht="11.25" customHeight="1" x14ac:dyDescent="0.2">
      <c r="A10" s="19" t="s">
        <v>7</v>
      </c>
      <c r="B10" s="20">
        <v>103</v>
      </c>
      <c r="C10" s="21">
        <f>SUM(B10)/$B$8*100</f>
        <v>22.008547008547009</v>
      </c>
      <c r="D10" s="22">
        <v>695</v>
      </c>
      <c r="E10" s="21">
        <f>SUM(D10)/$D$8*100</f>
        <v>44.295729764181004</v>
      </c>
    </row>
    <row r="11" spans="1:11" s="14" customFormat="1" ht="11.25" customHeight="1" x14ac:dyDescent="0.2">
      <c r="A11" s="66"/>
      <c r="B11" s="66"/>
      <c r="C11" s="66"/>
      <c r="D11" s="66"/>
      <c r="E11" s="66"/>
    </row>
    <row r="12" spans="1:11" s="23" customFormat="1" ht="11.25" customHeight="1" x14ac:dyDescent="0.2">
      <c r="A12" s="24" t="s">
        <v>8</v>
      </c>
      <c r="B12" s="12">
        <v>468</v>
      </c>
      <c r="C12" s="13">
        <f t="shared" ref="C12:C18" si="0">SUM(B12)/$B$12*100</f>
        <v>100</v>
      </c>
      <c r="D12" s="12">
        <v>1569</v>
      </c>
      <c r="E12" s="13">
        <f t="shared" ref="E12:E18" si="1">SUM(D12)/$D$12*100</f>
        <v>100</v>
      </c>
    </row>
    <row r="13" spans="1:11" s="19" customFormat="1" ht="11.25" customHeight="1" x14ac:dyDescent="0.2">
      <c r="A13" s="25" t="s">
        <v>9</v>
      </c>
      <c r="B13" s="16">
        <v>76</v>
      </c>
      <c r="C13" s="17">
        <f t="shared" si="0"/>
        <v>16.239316239316238</v>
      </c>
      <c r="D13" s="18">
        <v>941</v>
      </c>
      <c r="E13" s="17">
        <f t="shared" si="1"/>
        <v>59.974506054811982</v>
      </c>
    </row>
    <row r="14" spans="1:11" s="19" customFormat="1" ht="11.25" customHeight="1" x14ac:dyDescent="0.2">
      <c r="A14" s="25" t="s">
        <v>10</v>
      </c>
      <c r="B14" s="16">
        <v>234</v>
      </c>
      <c r="C14" s="17">
        <f t="shared" si="0"/>
        <v>50</v>
      </c>
      <c r="D14" s="18">
        <v>377</v>
      </c>
      <c r="E14" s="17">
        <f t="shared" si="1"/>
        <v>24.028043339706819</v>
      </c>
      <c r="I14" s="62"/>
      <c r="K14" s="62"/>
    </row>
    <row r="15" spans="1:11" s="19" customFormat="1" ht="11.25" customHeight="1" x14ac:dyDescent="0.2">
      <c r="A15" s="25" t="s">
        <v>11</v>
      </c>
      <c r="B15" s="16">
        <v>136</v>
      </c>
      <c r="C15" s="17">
        <f t="shared" si="0"/>
        <v>29.059829059829063</v>
      </c>
      <c r="D15" s="18">
        <v>217</v>
      </c>
      <c r="E15" s="17">
        <f t="shared" si="1"/>
        <v>13.830465264499681</v>
      </c>
      <c r="I15" s="62"/>
      <c r="K15" s="62"/>
    </row>
    <row r="16" spans="1:11" s="19" customFormat="1" ht="11.25" customHeight="1" x14ac:dyDescent="0.2">
      <c r="A16" s="25" t="s">
        <v>12</v>
      </c>
      <c r="B16" s="16">
        <v>19</v>
      </c>
      <c r="C16" s="17">
        <f t="shared" si="0"/>
        <v>4.0598290598290596</v>
      </c>
      <c r="D16" s="18">
        <v>31</v>
      </c>
      <c r="E16" s="17">
        <f t="shared" si="1"/>
        <v>1.9757807520713833</v>
      </c>
      <c r="I16" s="62"/>
      <c r="K16" s="62"/>
    </row>
    <row r="17" spans="1:11" s="19" customFormat="1" ht="11.25" customHeight="1" x14ac:dyDescent="0.2">
      <c r="A17" s="25" t="s">
        <v>13</v>
      </c>
      <c r="B17" s="16">
        <v>3</v>
      </c>
      <c r="C17" s="17">
        <f t="shared" si="0"/>
        <v>0.64102564102564097</v>
      </c>
      <c r="D17" s="18">
        <v>3</v>
      </c>
      <c r="E17" s="17">
        <f t="shared" si="1"/>
        <v>0.19120458891013384</v>
      </c>
      <c r="I17" s="62"/>
      <c r="K17" s="62"/>
    </row>
    <row r="18" spans="1:11" s="19" customFormat="1" ht="11.25" customHeight="1" x14ac:dyDescent="0.2">
      <c r="A18" s="26" t="s">
        <v>14</v>
      </c>
      <c r="B18" s="27">
        <v>0</v>
      </c>
      <c r="C18" s="21">
        <f t="shared" si="0"/>
        <v>0</v>
      </c>
      <c r="D18" s="28">
        <v>0</v>
      </c>
      <c r="E18" s="21">
        <f t="shared" si="1"/>
        <v>0</v>
      </c>
      <c r="I18" s="62"/>
      <c r="K18" s="62"/>
    </row>
    <row r="19" spans="1:11" s="19" customFormat="1" ht="11.25" customHeight="1" x14ac:dyDescent="0.2">
      <c r="A19" s="67"/>
      <c r="B19" s="67"/>
      <c r="C19" s="67"/>
      <c r="D19" s="67"/>
      <c r="E19" s="67"/>
      <c r="I19" s="62"/>
      <c r="K19" s="62"/>
    </row>
    <row r="20" spans="1:11" s="23" customFormat="1" ht="11.25" customHeight="1" x14ac:dyDescent="0.2">
      <c r="A20" s="24" t="s">
        <v>15</v>
      </c>
      <c r="B20" s="12">
        <v>468</v>
      </c>
      <c r="C20" s="13">
        <f t="shared" ref="C20:C26" si="2">SUM(B20)/$B$20*100</f>
        <v>100</v>
      </c>
      <c r="D20" s="12">
        <v>1569</v>
      </c>
      <c r="E20" s="13">
        <f t="shared" ref="E20:E26" si="3">SUM(D20)/$D$20*100</f>
        <v>100</v>
      </c>
    </row>
    <row r="21" spans="1:11" s="19" customFormat="1" ht="11.25" customHeight="1" x14ac:dyDescent="0.2">
      <c r="A21" s="29" t="s">
        <v>16</v>
      </c>
      <c r="B21" s="16">
        <v>199</v>
      </c>
      <c r="C21" s="17">
        <f t="shared" si="2"/>
        <v>42.521367521367523</v>
      </c>
      <c r="D21" s="18">
        <v>1104</v>
      </c>
      <c r="E21" s="17">
        <f t="shared" si="3"/>
        <v>70.363288718929255</v>
      </c>
    </row>
    <row r="22" spans="1:11" s="19" customFormat="1" ht="11.25" customHeight="1" x14ac:dyDescent="0.2">
      <c r="A22" s="29" t="s">
        <v>17</v>
      </c>
      <c r="B22" s="16">
        <v>208</v>
      </c>
      <c r="C22" s="17">
        <f t="shared" si="2"/>
        <v>44.444444444444443</v>
      </c>
      <c r="D22" s="18">
        <v>396</v>
      </c>
      <c r="E22" s="17">
        <f t="shared" si="3"/>
        <v>25.239005736137663</v>
      </c>
      <c r="I22" s="62"/>
      <c r="K22" s="62"/>
    </row>
    <row r="23" spans="1:11" s="19" customFormat="1" ht="11.25" customHeight="1" x14ac:dyDescent="0.2">
      <c r="A23" s="29" t="s">
        <v>18</v>
      </c>
      <c r="B23" s="16">
        <v>40</v>
      </c>
      <c r="C23" s="17">
        <f t="shared" si="2"/>
        <v>8.5470085470085468</v>
      </c>
      <c r="D23" s="18">
        <v>45</v>
      </c>
      <c r="E23" s="17">
        <f t="shared" si="3"/>
        <v>2.8680688336520075</v>
      </c>
      <c r="I23" s="62"/>
      <c r="K23" s="62"/>
    </row>
    <row r="24" spans="1:11" s="19" customFormat="1" ht="11.25" customHeight="1" x14ac:dyDescent="0.2">
      <c r="A24" s="29" t="s">
        <v>19</v>
      </c>
      <c r="B24" s="16">
        <v>10</v>
      </c>
      <c r="C24" s="17">
        <f t="shared" si="2"/>
        <v>2.1367521367521367</v>
      </c>
      <c r="D24" s="18">
        <v>12</v>
      </c>
      <c r="E24" s="17">
        <f t="shared" si="3"/>
        <v>0.76481835564053535</v>
      </c>
      <c r="I24" s="62"/>
      <c r="K24" s="62"/>
    </row>
    <row r="25" spans="1:11" s="19" customFormat="1" ht="11.25" customHeight="1" x14ac:dyDescent="0.2">
      <c r="A25" s="29" t="s">
        <v>20</v>
      </c>
      <c r="B25" s="16">
        <v>11</v>
      </c>
      <c r="C25" s="17">
        <f t="shared" si="2"/>
        <v>2.3504273504273505</v>
      </c>
      <c r="D25" s="18">
        <v>12</v>
      </c>
      <c r="E25" s="17">
        <f t="shared" si="3"/>
        <v>0.76481835564053535</v>
      </c>
      <c r="I25" s="62"/>
      <c r="K25" s="62"/>
    </row>
    <row r="26" spans="1:11" s="19" customFormat="1" ht="11.25" customHeight="1" x14ac:dyDescent="0.2">
      <c r="A26" s="30" t="s">
        <v>21</v>
      </c>
      <c r="B26" s="27">
        <v>0</v>
      </c>
      <c r="C26" s="21">
        <f t="shared" si="2"/>
        <v>0</v>
      </c>
      <c r="D26" s="28">
        <v>0</v>
      </c>
      <c r="E26" s="21">
        <f t="shared" si="3"/>
        <v>0</v>
      </c>
      <c r="I26" s="62"/>
      <c r="K26" s="62"/>
    </row>
    <row r="27" spans="1:11" s="19" customFormat="1" ht="11.25" customHeight="1" x14ac:dyDescent="0.2">
      <c r="A27" s="67"/>
      <c r="B27" s="67"/>
      <c r="C27" s="67"/>
      <c r="D27" s="67"/>
      <c r="E27" s="67"/>
      <c r="I27" s="62"/>
      <c r="K27" s="62"/>
    </row>
    <row r="28" spans="1:11" s="23" customFormat="1" ht="11.25" customHeight="1" x14ac:dyDescent="0.2">
      <c r="A28" s="24" t="s">
        <v>22</v>
      </c>
      <c r="B28" s="12">
        <v>468</v>
      </c>
      <c r="C28" s="13">
        <f t="shared" ref="C28:C35" si="4">SUM(B28)/$B$28*100</f>
        <v>100</v>
      </c>
      <c r="D28" s="12">
        <v>1569</v>
      </c>
      <c r="E28" s="13">
        <f t="shared" ref="E28:E35" si="5">SUM(D28)/$D$28*100</f>
        <v>100</v>
      </c>
      <c r="I28" s="63"/>
      <c r="K28" s="63"/>
    </row>
    <row r="29" spans="1:11" s="19" customFormat="1" ht="11.25" customHeight="1" x14ac:dyDescent="0.2">
      <c r="A29" s="29" t="s">
        <v>23</v>
      </c>
      <c r="B29" s="16">
        <v>337</v>
      </c>
      <c r="C29" s="17">
        <f t="shared" si="4"/>
        <v>72.008547008547012</v>
      </c>
      <c r="D29" s="18">
        <v>1019</v>
      </c>
      <c r="E29" s="17">
        <f t="shared" si="5"/>
        <v>64.945825366475461</v>
      </c>
      <c r="I29" s="62"/>
      <c r="K29" s="62"/>
    </row>
    <row r="30" spans="1:11" s="19" customFormat="1" ht="11.25" customHeight="1" x14ac:dyDescent="0.2">
      <c r="A30" s="29" t="s">
        <v>62</v>
      </c>
      <c r="B30" s="16">
        <v>69</v>
      </c>
      <c r="C30" s="17">
        <f t="shared" si="4"/>
        <v>14.743589743589745</v>
      </c>
      <c r="D30" s="18">
        <v>242</v>
      </c>
      <c r="E30" s="17">
        <f t="shared" si="5"/>
        <v>15.423836838750796</v>
      </c>
      <c r="I30" s="62"/>
      <c r="K30" s="62"/>
    </row>
    <row r="31" spans="1:11" s="19" customFormat="1" ht="11.25" customHeight="1" x14ac:dyDescent="0.2">
      <c r="A31" s="29" t="s">
        <v>25</v>
      </c>
      <c r="B31" s="16">
        <v>33</v>
      </c>
      <c r="C31" s="17">
        <f t="shared" si="4"/>
        <v>7.0512820512820511</v>
      </c>
      <c r="D31" s="18">
        <v>166</v>
      </c>
      <c r="E31" s="17">
        <f t="shared" si="5"/>
        <v>10.579987253027406</v>
      </c>
      <c r="I31" s="62"/>
      <c r="K31" s="62"/>
    </row>
    <row r="32" spans="1:11" s="19" customFormat="1" ht="11.25" customHeight="1" x14ac:dyDescent="0.2">
      <c r="A32" s="29" t="s">
        <v>26</v>
      </c>
      <c r="B32" s="16">
        <v>7</v>
      </c>
      <c r="C32" s="17">
        <f t="shared" si="4"/>
        <v>1.4957264957264957</v>
      </c>
      <c r="D32" s="18">
        <v>50</v>
      </c>
      <c r="E32" s="17">
        <f t="shared" si="5"/>
        <v>3.1867431485022308</v>
      </c>
      <c r="I32" s="62"/>
      <c r="K32" s="62"/>
    </row>
    <row r="33" spans="1:11" s="19" customFormat="1" ht="11.25" customHeight="1" x14ac:dyDescent="0.2">
      <c r="A33" s="29" t="s">
        <v>27</v>
      </c>
      <c r="B33" s="16">
        <v>13</v>
      </c>
      <c r="C33" s="17">
        <f t="shared" si="4"/>
        <v>2.7777777777777777</v>
      </c>
      <c r="D33" s="18">
        <v>52</v>
      </c>
      <c r="E33" s="17">
        <f t="shared" si="5"/>
        <v>3.3142128744423198</v>
      </c>
      <c r="I33" s="62"/>
      <c r="K33" s="62"/>
    </row>
    <row r="34" spans="1:11" s="19" customFormat="1" ht="11.25" customHeight="1" x14ac:dyDescent="0.2">
      <c r="A34" s="29" t="s">
        <v>28</v>
      </c>
      <c r="B34" s="16">
        <v>9</v>
      </c>
      <c r="C34" s="17">
        <f t="shared" si="4"/>
        <v>1.9230769230769231</v>
      </c>
      <c r="D34" s="18">
        <v>40</v>
      </c>
      <c r="E34" s="17">
        <f t="shared" si="5"/>
        <v>2.5493945188017846</v>
      </c>
      <c r="I34" s="62"/>
      <c r="K34" s="62"/>
    </row>
    <row r="35" spans="1:11" s="19" customFormat="1" ht="11.25" customHeight="1" x14ac:dyDescent="0.2">
      <c r="A35" s="30" t="s">
        <v>29</v>
      </c>
      <c r="B35" s="27">
        <v>0</v>
      </c>
      <c r="C35" s="21">
        <f t="shared" si="4"/>
        <v>0</v>
      </c>
      <c r="D35" s="28">
        <v>0</v>
      </c>
      <c r="E35" s="21">
        <f t="shared" si="5"/>
        <v>0</v>
      </c>
      <c r="I35" s="62"/>
      <c r="K35" s="62"/>
    </row>
    <row r="36" spans="1:11" s="19" customFormat="1" ht="11.25" customHeight="1" x14ac:dyDescent="0.2">
      <c r="A36" s="67"/>
      <c r="B36" s="67"/>
      <c r="C36" s="67"/>
      <c r="D36" s="67"/>
      <c r="E36" s="67"/>
      <c r="I36" s="62"/>
      <c r="K36" s="62"/>
    </row>
    <row r="37" spans="1:11" s="23" customFormat="1" ht="11.25" customHeight="1" x14ac:dyDescent="0.2">
      <c r="A37" s="11" t="s">
        <v>30</v>
      </c>
      <c r="B37" s="12">
        <v>468</v>
      </c>
      <c r="C37" s="13">
        <f>SUM(B37)/$B$37*100</f>
        <v>100</v>
      </c>
      <c r="D37" s="12">
        <v>1569</v>
      </c>
      <c r="E37" s="13">
        <f>SUM(D37)/$D$37*100</f>
        <v>100</v>
      </c>
    </row>
    <row r="38" spans="1:11" s="19" customFormat="1" ht="11.25" customHeight="1" x14ac:dyDescent="0.2">
      <c r="A38" s="29" t="s">
        <v>31</v>
      </c>
      <c r="B38" s="16">
        <v>0</v>
      </c>
      <c r="C38" s="17">
        <f>SUM(B38)/$B$37*100</f>
        <v>0</v>
      </c>
      <c r="D38" s="18">
        <v>0</v>
      </c>
      <c r="E38" s="17">
        <f>SUM(D38)/$D$37*100</f>
        <v>0</v>
      </c>
    </row>
    <row r="39" spans="1:11" s="19" customFormat="1" ht="11.25" customHeight="1" x14ac:dyDescent="0.2">
      <c r="A39" s="29" t="s">
        <v>32</v>
      </c>
      <c r="B39" s="16">
        <v>0</v>
      </c>
      <c r="C39" s="17">
        <f>SUM(B39)/$B$37*100</f>
        <v>0</v>
      </c>
      <c r="D39" s="18">
        <v>0</v>
      </c>
      <c r="E39" s="17">
        <f>SUM(D39)/$D$37*100</f>
        <v>0</v>
      </c>
      <c r="I39" s="62"/>
      <c r="K39" s="62"/>
    </row>
    <row r="40" spans="1:11" s="19" customFormat="1" ht="11.25" customHeight="1" x14ac:dyDescent="0.2">
      <c r="A40" s="29" t="s">
        <v>33</v>
      </c>
      <c r="B40" s="16">
        <v>210</v>
      </c>
      <c r="C40" s="17">
        <f>SUM(B40)/$B$37*100</f>
        <v>44.871794871794876</v>
      </c>
      <c r="D40" s="18">
        <v>560</v>
      </c>
      <c r="E40" s="17">
        <f>SUM(D40)/$D$37*100</f>
        <v>35.691523263224987</v>
      </c>
      <c r="I40" s="62"/>
      <c r="K40" s="62"/>
    </row>
    <row r="41" spans="1:11" s="19" customFormat="1" ht="11.25" customHeight="1" x14ac:dyDescent="0.2">
      <c r="A41" s="30" t="s">
        <v>34</v>
      </c>
      <c r="B41" s="27">
        <v>258</v>
      </c>
      <c r="C41" s="21">
        <f>SUM(B41)/$B$37*100</f>
        <v>55.128205128205131</v>
      </c>
      <c r="D41" s="28">
        <v>1009</v>
      </c>
      <c r="E41" s="21">
        <f>SUM(D41)/$D$37*100</f>
        <v>64.308476736775006</v>
      </c>
      <c r="I41" s="62"/>
      <c r="K41" s="62"/>
    </row>
    <row r="42" spans="1:11" s="19" customFormat="1" ht="11.25" customHeight="1" x14ac:dyDescent="0.2">
      <c r="A42" s="67"/>
      <c r="B42" s="67"/>
      <c r="C42" s="67"/>
      <c r="D42" s="67"/>
      <c r="E42" s="67"/>
      <c r="G42" s="32"/>
      <c r="H42" s="32"/>
      <c r="I42" s="64"/>
      <c r="J42" s="32"/>
      <c r="K42" s="64"/>
    </row>
    <row r="43" spans="1:11" s="23" customFormat="1" ht="11.25" customHeight="1" x14ac:dyDescent="0.2">
      <c r="A43" s="24" t="s">
        <v>35</v>
      </c>
      <c r="B43" s="12">
        <v>468</v>
      </c>
      <c r="C43" s="13">
        <f>SUM(B43)/$B$43*100</f>
        <v>100</v>
      </c>
      <c r="D43" s="12">
        <v>1569</v>
      </c>
      <c r="E43" s="13">
        <f>SUM(D43)/$D$43*100</f>
        <v>100</v>
      </c>
      <c r="G43" s="14"/>
      <c r="H43" s="14"/>
      <c r="I43" s="65"/>
      <c r="J43" s="14"/>
      <c r="K43" s="65"/>
    </row>
    <row r="44" spans="1:11" s="19" customFormat="1" ht="11.25" customHeight="1" x14ac:dyDescent="0.2">
      <c r="A44" s="29" t="s">
        <v>36</v>
      </c>
      <c r="B44" s="16">
        <v>0</v>
      </c>
      <c r="C44" s="17">
        <f>SUM(B44)/$B$43*100</f>
        <v>0</v>
      </c>
      <c r="D44" s="16">
        <v>0</v>
      </c>
      <c r="E44" s="17">
        <f>SUM(D44)/$D$43*100</f>
        <v>0</v>
      </c>
      <c r="I44" s="62"/>
      <c r="K44" s="62"/>
    </row>
    <row r="45" spans="1:11" s="19" customFormat="1" ht="11.25" customHeight="1" x14ac:dyDescent="0.2">
      <c r="A45" s="29" t="s">
        <v>37</v>
      </c>
      <c r="B45" s="16">
        <v>230</v>
      </c>
      <c r="C45" s="17">
        <f>SUM(B45)/$B$43*100</f>
        <v>49.145299145299141</v>
      </c>
      <c r="D45" s="18">
        <v>568</v>
      </c>
      <c r="E45" s="17">
        <f>SUM(D45)/$D$43*100</f>
        <v>36.201402166985339</v>
      </c>
      <c r="I45" s="62"/>
      <c r="K45" s="62"/>
    </row>
    <row r="46" spans="1:11" s="19" customFormat="1" ht="11.25" customHeight="1" x14ac:dyDescent="0.2">
      <c r="A46" s="29" t="s">
        <v>38</v>
      </c>
      <c r="B46" s="16">
        <v>135</v>
      </c>
      <c r="C46" s="17">
        <f>SUM(B46)/$B$43*100</f>
        <v>28.846153846153843</v>
      </c>
      <c r="D46" s="18">
        <v>488</v>
      </c>
      <c r="E46" s="17">
        <f>SUM(D46)/$D$43*100</f>
        <v>31.102613129381773</v>
      </c>
      <c r="I46" s="62"/>
      <c r="K46" s="62"/>
    </row>
    <row r="47" spans="1:11" s="19" customFormat="1" ht="11.25" customHeight="1" x14ac:dyDescent="0.2">
      <c r="A47" s="31" t="s">
        <v>39</v>
      </c>
      <c r="B47" s="27">
        <v>103</v>
      </c>
      <c r="C47" s="21">
        <f>SUM(B47)/$B$43*100</f>
        <v>22.008547008547009</v>
      </c>
      <c r="D47" s="28">
        <v>513</v>
      </c>
      <c r="E47" s="21">
        <f>SUM(D47)/$D$43*100</f>
        <v>32.695984703632888</v>
      </c>
      <c r="I47" s="62"/>
      <c r="K47" s="62"/>
    </row>
    <row r="48" spans="1:11" s="32" customFormat="1" ht="5.25" customHeight="1" x14ac:dyDescent="0.15">
      <c r="A48" s="95"/>
      <c r="B48" s="95"/>
      <c r="C48" s="95"/>
      <c r="D48" s="95"/>
      <c r="E48" s="95"/>
      <c r="I48" s="64"/>
      <c r="K48" s="64"/>
    </row>
    <row r="49" spans="1:11" s="14" customFormat="1" ht="22.15" customHeight="1" x14ac:dyDescent="0.2">
      <c r="A49" s="98" t="s">
        <v>66</v>
      </c>
      <c r="B49" s="98"/>
      <c r="C49" s="98"/>
      <c r="D49" s="98"/>
      <c r="E49" s="98"/>
      <c r="G49" s="98"/>
      <c r="H49" s="98"/>
      <c r="I49" s="98"/>
      <c r="J49" s="98"/>
      <c r="K49" s="98"/>
    </row>
    <row r="50" spans="1:11" s="14" customFormat="1" ht="5.25" customHeight="1" x14ac:dyDescent="0.2">
      <c r="A50" s="97"/>
      <c r="B50" s="97"/>
      <c r="C50" s="97"/>
      <c r="D50" s="97"/>
      <c r="E50" s="97"/>
    </row>
    <row r="51" spans="1:11" s="14" customFormat="1" ht="11.25" customHeight="1" x14ac:dyDescent="0.2">
      <c r="A51" s="97" t="s">
        <v>76</v>
      </c>
      <c r="B51" s="97"/>
      <c r="C51" s="97"/>
      <c r="D51" s="97"/>
      <c r="E51" s="97"/>
    </row>
    <row r="52" spans="1:11" s="14" customFormat="1" ht="11.25" customHeight="1" x14ac:dyDescent="0.2">
      <c r="A52" s="87" t="s">
        <v>67</v>
      </c>
      <c r="B52" s="87"/>
      <c r="C52" s="87"/>
      <c r="D52" s="87"/>
      <c r="E52" s="87"/>
    </row>
  </sheetData>
  <mergeCells count="14">
    <mergeCell ref="A52:E52"/>
    <mergeCell ref="A6:E6"/>
    <mergeCell ref="A48:E48"/>
    <mergeCell ref="A49:E49"/>
    <mergeCell ref="A1:E1"/>
    <mergeCell ref="A2:E2"/>
    <mergeCell ref="A3:E3"/>
    <mergeCell ref="B4:C4"/>
    <mergeCell ref="D4:E4"/>
    <mergeCell ref="G49:K49"/>
    <mergeCell ref="A50:E50"/>
    <mergeCell ref="A51:E51"/>
    <mergeCell ref="B5:C5"/>
    <mergeCell ref="D5:E5"/>
  </mergeCells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6"/>
  <dimension ref="A1:K52"/>
  <sheetViews>
    <sheetView workbookViewId="0">
      <selection sqref="A1:E1"/>
    </sheetView>
  </sheetViews>
  <sheetFormatPr defaultRowHeight="12.75" x14ac:dyDescent="0.2"/>
  <cols>
    <col min="1" max="1" width="20.7109375" customWidth="1"/>
    <col min="2" max="5" width="15.7109375" customWidth="1"/>
    <col min="7" max="7" width="29.42578125" customWidth="1"/>
  </cols>
  <sheetData>
    <row r="1" spans="1:11" s="1" customFormat="1" x14ac:dyDescent="0.2">
      <c r="A1" s="88"/>
      <c r="B1" s="88"/>
      <c r="C1" s="88"/>
      <c r="D1" s="88"/>
      <c r="E1" s="88"/>
    </row>
    <row r="2" spans="1:11" s="2" customFormat="1" ht="41.25" customHeight="1" x14ac:dyDescent="0.2">
      <c r="A2" s="89" t="s">
        <v>73</v>
      </c>
      <c r="B2" s="89"/>
      <c r="C2" s="89"/>
      <c r="D2" s="89"/>
      <c r="E2" s="89"/>
    </row>
    <row r="3" spans="1:11" s="3" customFormat="1" ht="15" customHeight="1" x14ac:dyDescent="0.25">
      <c r="A3" s="90"/>
      <c r="B3" s="90"/>
      <c r="C3" s="90"/>
      <c r="D3" s="90"/>
      <c r="E3" s="90"/>
    </row>
    <row r="4" spans="1:11" s="4" customFormat="1" ht="12" customHeight="1" x14ac:dyDescent="0.2">
      <c r="A4" s="5"/>
      <c r="B4" s="91" t="s">
        <v>1</v>
      </c>
      <c r="C4" s="92"/>
      <c r="D4" s="91" t="s">
        <v>2</v>
      </c>
      <c r="E4" s="92"/>
    </row>
    <row r="5" spans="1:11" s="4" customFormat="1" ht="13.5" customHeight="1" x14ac:dyDescent="0.2">
      <c r="A5" s="6"/>
      <c r="B5" s="93"/>
      <c r="C5" s="94"/>
      <c r="D5" s="93"/>
      <c r="E5" s="94"/>
    </row>
    <row r="6" spans="1:11" s="4" customFormat="1" ht="13.5" customHeight="1" x14ac:dyDescent="0.2">
      <c r="A6" s="94"/>
      <c r="B6" s="94"/>
      <c r="C6" s="94"/>
      <c r="D6" s="94"/>
      <c r="E6" s="94"/>
    </row>
    <row r="7" spans="1:11" s="7" customFormat="1" ht="12" customHeight="1" x14ac:dyDescent="0.2">
      <c r="A7" s="8"/>
      <c r="B7" s="9" t="s">
        <v>3</v>
      </c>
      <c r="C7" s="9" t="s">
        <v>4</v>
      </c>
      <c r="D7" s="9" t="s">
        <v>3</v>
      </c>
      <c r="E7" s="9" t="s">
        <v>4</v>
      </c>
    </row>
    <row r="8" spans="1:11" s="10" customFormat="1" ht="12" customHeight="1" x14ac:dyDescent="0.2">
      <c r="A8" s="11" t="s">
        <v>5</v>
      </c>
      <c r="B8" s="12">
        <f>SUM(B9:B10)</f>
        <v>591</v>
      </c>
      <c r="C8" s="13">
        <f>SUM(B8)/$B$8*100</f>
        <v>100</v>
      </c>
      <c r="D8" s="12">
        <f>SUM(D9:D10)</f>
        <v>2057</v>
      </c>
      <c r="E8" s="13">
        <f>SUM(D8)/$D$8*100</f>
        <v>100</v>
      </c>
    </row>
    <row r="9" spans="1:11" s="14" customFormat="1" ht="11.25" customHeight="1" x14ac:dyDescent="0.2">
      <c r="A9" s="15" t="s">
        <v>6</v>
      </c>
      <c r="B9" s="16">
        <v>427</v>
      </c>
      <c r="C9" s="17">
        <f>SUM(B9)/$B$8*100</f>
        <v>72.250423011844333</v>
      </c>
      <c r="D9" s="18">
        <v>1128</v>
      </c>
      <c r="E9" s="17">
        <f>SUM(D9)/$D$8*100</f>
        <v>54.837141468157512</v>
      </c>
    </row>
    <row r="10" spans="1:11" s="14" customFormat="1" ht="11.25" customHeight="1" x14ac:dyDescent="0.2">
      <c r="A10" s="19" t="s">
        <v>7</v>
      </c>
      <c r="B10" s="20">
        <v>164</v>
      </c>
      <c r="C10" s="21">
        <f>SUM(B10)/$B$8*100</f>
        <v>27.749576988155667</v>
      </c>
      <c r="D10" s="22">
        <v>929</v>
      </c>
      <c r="E10" s="21">
        <f>SUM(D10)/$D$8*100</f>
        <v>45.162858531842488</v>
      </c>
    </row>
    <row r="11" spans="1:11" s="14" customFormat="1" ht="11.25" customHeight="1" x14ac:dyDescent="0.2">
      <c r="A11" s="66"/>
      <c r="B11" s="66"/>
      <c r="C11" s="66"/>
      <c r="D11" s="66"/>
      <c r="E11" s="66"/>
    </row>
    <row r="12" spans="1:11" s="23" customFormat="1" ht="11.25" customHeight="1" x14ac:dyDescent="0.2">
      <c r="A12" s="24" t="s">
        <v>8</v>
      </c>
      <c r="B12" s="12">
        <f>SUM(B13:B18)</f>
        <v>591</v>
      </c>
      <c r="C12" s="13">
        <f t="shared" ref="C12:C18" si="0">SUM(B12)/$B$12*100</f>
        <v>100</v>
      </c>
      <c r="D12" s="12">
        <f>SUM(D13:D18)</f>
        <v>2057</v>
      </c>
      <c r="E12" s="13">
        <f t="shared" ref="E12:E18" si="1">SUM(D12)/$D$12*100</f>
        <v>100</v>
      </c>
    </row>
    <row r="13" spans="1:11" s="19" customFormat="1" ht="11.25" customHeight="1" x14ac:dyDescent="0.2">
      <c r="A13" s="25" t="s">
        <v>9</v>
      </c>
      <c r="B13" s="16">
        <v>83</v>
      </c>
      <c r="C13" s="17">
        <f t="shared" si="0"/>
        <v>14.043993231810489</v>
      </c>
      <c r="D13" s="18">
        <v>1214</v>
      </c>
      <c r="E13" s="17">
        <f t="shared" si="1"/>
        <v>59.017987360233349</v>
      </c>
    </row>
    <row r="14" spans="1:11" s="19" customFormat="1" ht="11.25" customHeight="1" x14ac:dyDescent="0.2">
      <c r="A14" s="25" t="s">
        <v>10</v>
      </c>
      <c r="B14" s="16">
        <v>315</v>
      </c>
      <c r="C14" s="17">
        <f t="shared" si="0"/>
        <v>53.299492385786806</v>
      </c>
      <c r="D14" s="18">
        <v>529</v>
      </c>
      <c r="E14" s="17">
        <f t="shared" si="1"/>
        <v>25.717063684978125</v>
      </c>
      <c r="I14" s="62"/>
      <c r="K14" s="62"/>
    </row>
    <row r="15" spans="1:11" s="19" customFormat="1" ht="11.25" customHeight="1" x14ac:dyDescent="0.2">
      <c r="A15" s="25" t="s">
        <v>11</v>
      </c>
      <c r="B15" s="16">
        <v>172</v>
      </c>
      <c r="C15" s="17">
        <f t="shared" si="0"/>
        <v>29.103214890016922</v>
      </c>
      <c r="D15" s="18">
        <v>280</v>
      </c>
      <c r="E15" s="17">
        <f t="shared" si="1"/>
        <v>13.612056392805055</v>
      </c>
      <c r="I15" s="62"/>
      <c r="K15" s="62"/>
    </row>
    <row r="16" spans="1:11" s="19" customFormat="1" ht="11.25" customHeight="1" x14ac:dyDescent="0.2">
      <c r="A16" s="25" t="s">
        <v>12</v>
      </c>
      <c r="B16" s="16">
        <v>18</v>
      </c>
      <c r="C16" s="17">
        <f t="shared" si="0"/>
        <v>3.0456852791878175</v>
      </c>
      <c r="D16" s="18">
        <v>30</v>
      </c>
      <c r="E16" s="17">
        <f t="shared" si="1"/>
        <v>1.4584346135148274</v>
      </c>
      <c r="I16" s="62"/>
      <c r="K16" s="62"/>
    </row>
    <row r="17" spans="1:11" s="19" customFormat="1" ht="11.25" customHeight="1" x14ac:dyDescent="0.2">
      <c r="A17" s="25" t="s">
        <v>13</v>
      </c>
      <c r="B17" s="16">
        <v>3</v>
      </c>
      <c r="C17" s="17">
        <f t="shared" si="0"/>
        <v>0.50761421319796951</v>
      </c>
      <c r="D17" s="18">
        <v>3</v>
      </c>
      <c r="E17" s="17">
        <f t="shared" si="1"/>
        <v>0.14584346135148274</v>
      </c>
      <c r="I17" s="62"/>
      <c r="K17" s="62"/>
    </row>
    <row r="18" spans="1:11" s="19" customFormat="1" ht="11.25" customHeight="1" x14ac:dyDescent="0.2">
      <c r="A18" s="26" t="s">
        <v>14</v>
      </c>
      <c r="B18" s="27">
        <v>0</v>
      </c>
      <c r="C18" s="21">
        <f t="shared" si="0"/>
        <v>0</v>
      </c>
      <c r="D18" s="28">
        <v>1</v>
      </c>
      <c r="E18" s="21">
        <f t="shared" si="1"/>
        <v>4.8614487117160911E-2</v>
      </c>
      <c r="I18" s="62"/>
      <c r="K18" s="62"/>
    </row>
    <row r="19" spans="1:11" s="19" customFormat="1" ht="11.25" customHeight="1" x14ac:dyDescent="0.2">
      <c r="A19" s="67"/>
      <c r="B19" s="67"/>
      <c r="C19" s="67"/>
      <c r="D19" s="67"/>
      <c r="E19" s="67"/>
      <c r="I19" s="62"/>
      <c r="K19" s="62"/>
    </row>
    <row r="20" spans="1:11" s="23" customFormat="1" ht="11.25" customHeight="1" x14ac:dyDescent="0.2">
      <c r="A20" s="24" t="s">
        <v>15</v>
      </c>
      <c r="B20" s="12">
        <f>SUM(B21:B26)</f>
        <v>591</v>
      </c>
      <c r="C20" s="13">
        <f t="shared" ref="C20:C26" si="2">SUM(B20)/$B$20*100</f>
        <v>100</v>
      </c>
      <c r="D20" s="12">
        <f>SUM(D21:D26)</f>
        <v>2057</v>
      </c>
      <c r="E20" s="13">
        <f t="shared" ref="E20:E26" si="3">SUM(D20)/$D$20*100</f>
        <v>100</v>
      </c>
    </row>
    <row r="21" spans="1:11" s="19" customFormat="1" ht="11.25" customHeight="1" x14ac:dyDescent="0.2">
      <c r="A21" s="29" t="s">
        <v>16</v>
      </c>
      <c r="B21" s="16">
        <v>226</v>
      </c>
      <c r="C21" s="17">
        <f t="shared" si="2"/>
        <v>38.240270727580373</v>
      </c>
      <c r="D21" s="18">
        <v>1392</v>
      </c>
      <c r="E21" s="17">
        <f t="shared" si="3"/>
        <v>67.671366067087988</v>
      </c>
    </row>
    <row r="22" spans="1:11" s="19" customFormat="1" ht="11.25" customHeight="1" x14ac:dyDescent="0.2">
      <c r="A22" s="29" t="s">
        <v>17</v>
      </c>
      <c r="B22" s="16">
        <v>305</v>
      </c>
      <c r="C22" s="17">
        <f t="shared" si="2"/>
        <v>51.607445008460239</v>
      </c>
      <c r="D22" s="18">
        <v>593</v>
      </c>
      <c r="E22" s="17">
        <f t="shared" si="3"/>
        <v>28.828390860476421</v>
      </c>
      <c r="I22" s="62"/>
      <c r="K22" s="62"/>
    </row>
    <row r="23" spans="1:11" s="19" customFormat="1" ht="11.25" customHeight="1" x14ac:dyDescent="0.2">
      <c r="A23" s="29" t="s">
        <v>18</v>
      </c>
      <c r="B23" s="16">
        <v>39</v>
      </c>
      <c r="C23" s="17">
        <f t="shared" si="2"/>
        <v>6.5989847715736047</v>
      </c>
      <c r="D23" s="18">
        <v>46</v>
      </c>
      <c r="E23" s="17">
        <f t="shared" si="3"/>
        <v>2.2362664073894019</v>
      </c>
      <c r="I23" s="62"/>
      <c r="K23" s="62"/>
    </row>
    <row r="24" spans="1:11" s="19" customFormat="1" ht="11.25" customHeight="1" x14ac:dyDescent="0.2">
      <c r="A24" s="29" t="s">
        <v>19</v>
      </c>
      <c r="B24" s="16">
        <v>14</v>
      </c>
      <c r="C24" s="17">
        <f t="shared" si="2"/>
        <v>2.3688663282571913</v>
      </c>
      <c r="D24" s="18">
        <v>16</v>
      </c>
      <c r="E24" s="17">
        <f t="shared" si="3"/>
        <v>0.77783179387457457</v>
      </c>
      <c r="I24" s="62"/>
      <c r="K24" s="62"/>
    </row>
    <row r="25" spans="1:11" s="19" customFormat="1" ht="11.25" customHeight="1" x14ac:dyDescent="0.2">
      <c r="A25" s="29" t="s">
        <v>20</v>
      </c>
      <c r="B25" s="16">
        <v>7</v>
      </c>
      <c r="C25" s="17">
        <f t="shared" si="2"/>
        <v>1.1844331641285957</v>
      </c>
      <c r="D25" s="18">
        <v>10</v>
      </c>
      <c r="E25" s="17">
        <f t="shared" si="3"/>
        <v>0.48614487117160915</v>
      </c>
      <c r="I25" s="62"/>
      <c r="K25" s="62"/>
    </row>
    <row r="26" spans="1:11" s="19" customFormat="1" ht="11.25" customHeight="1" x14ac:dyDescent="0.2">
      <c r="A26" s="30" t="s">
        <v>21</v>
      </c>
      <c r="B26" s="27">
        <v>0</v>
      </c>
      <c r="C26" s="21">
        <f t="shared" si="2"/>
        <v>0</v>
      </c>
      <c r="D26" s="28">
        <v>0</v>
      </c>
      <c r="E26" s="21">
        <f t="shared" si="3"/>
        <v>0</v>
      </c>
      <c r="I26" s="62"/>
      <c r="K26" s="62"/>
    </row>
    <row r="27" spans="1:11" s="19" customFormat="1" ht="11.25" customHeight="1" x14ac:dyDescent="0.2">
      <c r="A27" s="67"/>
      <c r="B27" s="67"/>
      <c r="C27" s="67"/>
      <c r="D27" s="67"/>
      <c r="E27" s="67"/>
      <c r="I27" s="62"/>
      <c r="K27" s="62"/>
    </row>
    <row r="28" spans="1:11" s="23" customFormat="1" ht="11.25" customHeight="1" x14ac:dyDescent="0.2">
      <c r="A28" s="24" t="s">
        <v>22</v>
      </c>
      <c r="B28" s="12">
        <f>SUM(B29:B35)</f>
        <v>591</v>
      </c>
      <c r="C28" s="13">
        <f t="shared" ref="C28:C35" si="4">SUM(B28)/$B$28*100</f>
        <v>100</v>
      </c>
      <c r="D28" s="12">
        <f>SUM(D29:D35)</f>
        <v>2057</v>
      </c>
      <c r="E28" s="13">
        <f t="shared" ref="E28:E35" si="5">SUM(D28)/$D$28*100</f>
        <v>100</v>
      </c>
      <c r="I28" s="63"/>
      <c r="K28" s="63"/>
    </row>
    <row r="29" spans="1:11" s="19" customFormat="1" ht="11.25" customHeight="1" x14ac:dyDescent="0.2">
      <c r="A29" s="29" t="s">
        <v>23</v>
      </c>
      <c r="B29" s="16">
        <v>401</v>
      </c>
      <c r="C29" s="17">
        <f t="shared" si="4"/>
        <v>67.851099830795263</v>
      </c>
      <c r="D29" s="18">
        <v>1274</v>
      </c>
      <c r="E29" s="17">
        <f t="shared" si="5"/>
        <v>61.934856587263013</v>
      </c>
      <c r="I29" s="62"/>
      <c r="K29" s="62"/>
    </row>
    <row r="30" spans="1:11" s="19" customFormat="1" ht="11.25" customHeight="1" x14ac:dyDescent="0.2">
      <c r="A30" s="29" t="s">
        <v>62</v>
      </c>
      <c r="B30" s="16">
        <v>99</v>
      </c>
      <c r="C30" s="17">
        <f t="shared" si="4"/>
        <v>16.751269035532996</v>
      </c>
      <c r="D30" s="18">
        <v>365</v>
      </c>
      <c r="E30" s="17">
        <f t="shared" si="5"/>
        <v>17.744287797763732</v>
      </c>
      <c r="I30" s="62"/>
      <c r="K30" s="62"/>
    </row>
    <row r="31" spans="1:11" s="19" customFormat="1" ht="11.25" customHeight="1" x14ac:dyDescent="0.2">
      <c r="A31" s="29" t="s">
        <v>25</v>
      </c>
      <c r="B31" s="16">
        <v>49</v>
      </c>
      <c r="C31" s="17">
        <f t="shared" si="4"/>
        <v>8.2910321489001699</v>
      </c>
      <c r="D31" s="18">
        <v>248</v>
      </c>
      <c r="E31" s="17">
        <f t="shared" si="5"/>
        <v>12.056392805055907</v>
      </c>
      <c r="I31" s="62"/>
      <c r="K31" s="62"/>
    </row>
    <row r="32" spans="1:11" s="19" customFormat="1" ht="11.25" customHeight="1" x14ac:dyDescent="0.2">
      <c r="A32" s="29" t="s">
        <v>26</v>
      </c>
      <c r="B32" s="16">
        <v>8</v>
      </c>
      <c r="C32" s="17">
        <f t="shared" si="4"/>
        <v>1.3536379018612521</v>
      </c>
      <c r="D32" s="18">
        <v>52</v>
      </c>
      <c r="E32" s="17">
        <f t="shared" si="5"/>
        <v>2.5279533300923673</v>
      </c>
      <c r="I32" s="62"/>
      <c r="K32" s="62"/>
    </row>
    <row r="33" spans="1:11" s="19" customFormat="1" ht="11.25" customHeight="1" x14ac:dyDescent="0.2">
      <c r="A33" s="29" t="s">
        <v>27</v>
      </c>
      <c r="B33" s="16">
        <v>23</v>
      </c>
      <c r="C33" s="17">
        <f t="shared" si="4"/>
        <v>3.8917089678511001</v>
      </c>
      <c r="D33" s="18">
        <v>76</v>
      </c>
      <c r="E33" s="17">
        <f t="shared" si="5"/>
        <v>3.6947010209042292</v>
      </c>
      <c r="I33" s="62"/>
      <c r="K33" s="62"/>
    </row>
    <row r="34" spans="1:11" s="19" customFormat="1" ht="11.25" customHeight="1" x14ac:dyDescent="0.2">
      <c r="A34" s="29" t="s">
        <v>28</v>
      </c>
      <c r="B34" s="16">
        <v>11</v>
      </c>
      <c r="C34" s="17">
        <f t="shared" si="4"/>
        <v>1.8612521150592216</v>
      </c>
      <c r="D34" s="18">
        <v>42</v>
      </c>
      <c r="E34" s="17">
        <f t="shared" si="5"/>
        <v>2.0418084589207584</v>
      </c>
      <c r="I34" s="62"/>
      <c r="K34" s="62"/>
    </row>
    <row r="35" spans="1:11" s="19" customFormat="1" ht="11.25" customHeight="1" x14ac:dyDescent="0.2">
      <c r="A35" s="30" t="s">
        <v>29</v>
      </c>
      <c r="B35" s="27">
        <v>0</v>
      </c>
      <c r="C35" s="21">
        <f t="shared" si="4"/>
        <v>0</v>
      </c>
      <c r="D35" s="28">
        <v>0</v>
      </c>
      <c r="E35" s="21">
        <f t="shared" si="5"/>
        <v>0</v>
      </c>
      <c r="I35" s="62"/>
      <c r="K35" s="62"/>
    </row>
    <row r="36" spans="1:11" s="19" customFormat="1" ht="11.25" customHeight="1" x14ac:dyDescent="0.2">
      <c r="A36" s="67"/>
      <c r="B36" s="67"/>
      <c r="C36" s="67"/>
      <c r="D36" s="67"/>
      <c r="E36" s="67"/>
      <c r="I36" s="62"/>
      <c r="K36" s="62"/>
    </row>
    <row r="37" spans="1:11" s="23" customFormat="1" ht="11.25" customHeight="1" x14ac:dyDescent="0.2">
      <c r="A37" s="11" t="s">
        <v>30</v>
      </c>
      <c r="B37" s="12">
        <f>SUM(B38:B41)</f>
        <v>591</v>
      </c>
      <c r="C37" s="13">
        <f>SUM(B37)/$B$37*100</f>
        <v>100</v>
      </c>
      <c r="D37" s="12">
        <f>SUM(D38:D41)</f>
        <v>2057</v>
      </c>
      <c r="E37" s="13">
        <f>SUM(D37)/$D$37*100</f>
        <v>100</v>
      </c>
    </row>
    <row r="38" spans="1:11" s="19" customFormat="1" ht="11.25" customHeight="1" x14ac:dyDescent="0.2">
      <c r="A38" s="29" t="s">
        <v>31</v>
      </c>
      <c r="B38" s="16">
        <v>0</v>
      </c>
      <c r="C38" s="17">
        <f>SUM(B38)/$B$37*100</f>
        <v>0</v>
      </c>
      <c r="D38" s="18">
        <v>0</v>
      </c>
      <c r="E38" s="17">
        <f>SUM(D38)/$D$37*100</f>
        <v>0</v>
      </c>
    </row>
    <row r="39" spans="1:11" s="19" customFormat="1" ht="11.25" customHeight="1" x14ac:dyDescent="0.2">
      <c r="A39" s="29" t="s">
        <v>32</v>
      </c>
      <c r="B39" s="16">
        <v>0</v>
      </c>
      <c r="C39" s="17">
        <f>SUM(B39)/$B$37*100</f>
        <v>0</v>
      </c>
      <c r="D39" s="18">
        <v>0</v>
      </c>
      <c r="E39" s="17">
        <f>SUM(D39)/$D$37*100</f>
        <v>0</v>
      </c>
      <c r="I39" s="62"/>
      <c r="K39" s="62"/>
    </row>
    <row r="40" spans="1:11" s="19" customFormat="1" ht="11.25" customHeight="1" x14ac:dyDescent="0.2">
      <c r="A40" s="29" t="s">
        <v>33</v>
      </c>
      <c r="B40" s="16">
        <v>226</v>
      </c>
      <c r="C40" s="17">
        <f>SUM(B40)/$B$37*100</f>
        <v>38.240270727580373</v>
      </c>
      <c r="D40" s="18">
        <v>596</v>
      </c>
      <c r="E40" s="17">
        <f>SUM(D40)/$D$37*100</f>
        <v>28.974234321827907</v>
      </c>
      <c r="I40" s="62"/>
      <c r="K40" s="62"/>
    </row>
    <row r="41" spans="1:11" s="19" customFormat="1" ht="11.25" customHeight="1" x14ac:dyDescent="0.2">
      <c r="A41" s="30" t="s">
        <v>34</v>
      </c>
      <c r="B41" s="27">
        <v>365</v>
      </c>
      <c r="C41" s="21">
        <f>SUM(B41)/$B$37*100</f>
        <v>61.759729272419627</v>
      </c>
      <c r="D41" s="28">
        <v>1461</v>
      </c>
      <c r="E41" s="21">
        <f>SUM(D41)/$D$37*100</f>
        <v>71.025765678172093</v>
      </c>
      <c r="I41" s="62"/>
      <c r="K41" s="62"/>
    </row>
    <row r="42" spans="1:11" s="19" customFormat="1" ht="11.25" customHeight="1" x14ac:dyDescent="0.2">
      <c r="A42" s="67"/>
      <c r="B42" s="67"/>
      <c r="C42" s="67"/>
      <c r="D42" s="67"/>
      <c r="E42" s="67"/>
      <c r="G42" s="32"/>
      <c r="H42" s="32"/>
      <c r="I42" s="64"/>
      <c r="J42" s="32"/>
      <c r="K42" s="64"/>
    </row>
    <row r="43" spans="1:11" s="23" customFormat="1" ht="11.25" customHeight="1" x14ac:dyDescent="0.2">
      <c r="A43" s="24" t="s">
        <v>35</v>
      </c>
      <c r="B43" s="12">
        <f>SUM(B44:B47)</f>
        <v>591</v>
      </c>
      <c r="C43" s="13">
        <f>SUM(B43)/$B$43*100</f>
        <v>100</v>
      </c>
      <c r="D43" s="12">
        <f>SUM(D44:D47)</f>
        <v>2057</v>
      </c>
      <c r="E43" s="13">
        <f>SUM(D43)/$D$43*100</f>
        <v>100</v>
      </c>
      <c r="G43" s="14"/>
      <c r="H43" s="14"/>
      <c r="I43" s="65"/>
      <c r="J43" s="14"/>
      <c r="K43" s="65"/>
    </row>
    <row r="44" spans="1:11" s="19" customFormat="1" ht="11.25" customHeight="1" x14ac:dyDescent="0.2">
      <c r="A44" s="29" t="s">
        <v>36</v>
      </c>
      <c r="B44" s="16">
        <v>0</v>
      </c>
      <c r="C44" s="17">
        <f>SUM(B44)/$B$43*100</f>
        <v>0</v>
      </c>
      <c r="D44" s="16">
        <v>0</v>
      </c>
      <c r="E44" s="17">
        <f>SUM(D44)/$D$43*100</f>
        <v>0</v>
      </c>
      <c r="I44" s="62"/>
      <c r="K44" s="62"/>
    </row>
    <row r="45" spans="1:11" s="19" customFormat="1" ht="11.25" customHeight="1" x14ac:dyDescent="0.2">
      <c r="A45" s="29" t="s">
        <v>37</v>
      </c>
      <c r="B45" s="16">
        <v>255</v>
      </c>
      <c r="C45" s="17">
        <f>SUM(B45)/$B$43*100</f>
        <v>43.147208121827411</v>
      </c>
      <c r="D45" s="18">
        <v>634</v>
      </c>
      <c r="E45" s="17">
        <f>SUM(D45)/$D$43*100</f>
        <v>30.821584832280021</v>
      </c>
      <c r="I45" s="62"/>
      <c r="K45" s="62"/>
    </row>
    <row r="46" spans="1:11" s="19" customFormat="1" ht="11.25" customHeight="1" x14ac:dyDescent="0.2">
      <c r="A46" s="29" t="s">
        <v>38</v>
      </c>
      <c r="B46" s="16">
        <v>206</v>
      </c>
      <c r="C46" s="17">
        <f>SUM(B46)/$B$43*100</f>
        <v>34.856175972927247</v>
      </c>
      <c r="D46" s="18">
        <v>761</v>
      </c>
      <c r="E46" s="17">
        <f>SUM(D46)/$D$43*100</f>
        <v>36.99562469615946</v>
      </c>
      <c r="I46" s="62"/>
      <c r="K46" s="62"/>
    </row>
    <row r="47" spans="1:11" s="19" customFormat="1" ht="11.25" customHeight="1" x14ac:dyDescent="0.2">
      <c r="A47" s="31" t="s">
        <v>39</v>
      </c>
      <c r="B47" s="27">
        <v>130</v>
      </c>
      <c r="C47" s="21">
        <f>SUM(B47)/$B$43*100</f>
        <v>21.996615905245349</v>
      </c>
      <c r="D47" s="28">
        <v>662</v>
      </c>
      <c r="E47" s="21">
        <f>SUM(D47)/$D$43*100</f>
        <v>32.182790471560523</v>
      </c>
      <c r="I47" s="62"/>
      <c r="K47" s="62"/>
    </row>
    <row r="48" spans="1:11" s="32" customFormat="1" ht="5.25" customHeight="1" x14ac:dyDescent="0.15">
      <c r="A48" s="95"/>
      <c r="B48" s="95"/>
      <c r="C48" s="95"/>
      <c r="D48" s="95"/>
      <c r="E48" s="95"/>
      <c r="I48" s="64"/>
      <c r="K48" s="64"/>
    </row>
    <row r="49" spans="1:11" s="14" customFormat="1" ht="26.25" customHeight="1" x14ac:dyDescent="0.2">
      <c r="A49" s="98" t="s">
        <v>66</v>
      </c>
      <c r="B49" s="98"/>
      <c r="C49" s="98"/>
      <c r="D49" s="98"/>
      <c r="E49" s="98"/>
      <c r="G49" s="98"/>
      <c r="H49" s="98"/>
      <c r="I49" s="98"/>
      <c r="J49" s="98"/>
      <c r="K49" s="98"/>
    </row>
    <row r="50" spans="1:11" s="14" customFormat="1" ht="5.25" customHeight="1" x14ac:dyDescent="0.2">
      <c r="A50" s="97"/>
      <c r="B50" s="97"/>
      <c r="C50" s="97"/>
      <c r="D50" s="97"/>
      <c r="E50" s="97"/>
    </row>
    <row r="51" spans="1:11" s="14" customFormat="1" ht="11.25" customHeight="1" x14ac:dyDescent="0.2">
      <c r="A51" s="97" t="s">
        <v>72</v>
      </c>
      <c r="B51" s="97"/>
      <c r="C51" s="97"/>
      <c r="D51" s="97"/>
      <c r="E51" s="97"/>
    </row>
    <row r="52" spans="1:11" s="14" customFormat="1" ht="11.25" customHeight="1" x14ac:dyDescent="0.2">
      <c r="A52" s="87" t="s">
        <v>67</v>
      </c>
      <c r="B52" s="87"/>
      <c r="C52" s="87"/>
      <c r="D52" s="87"/>
      <c r="E52" s="87"/>
    </row>
  </sheetData>
  <mergeCells count="14">
    <mergeCell ref="A6:E6"/>
    <mergeCell ref="A1:E1"/>
    <mergeCell ref="A2:E2"/>
    <mergeCell ref="A3:E3"/>
    <mergeCell ref="B4:C4"/>
    <mergeCell ref="D4:E4"/>
    <mergeCell ref="B5:C5"/>
    <mergeCell ref="D5:E5"/>
    <mergeCell ref="A52:E52"/>
    <mergeCell ref="A48:E48"/>
    <mergeCell ref="A49:E49"/>
    <mergeCell ref="G49:K49"/>
    <mergeCell ref="A50:E50"/>
    <mergeCell ref="A51:E51"/>
  </mergeCells>
  <pageMargins left="0.75" right="0.75" top="1" bottom="1" header="0.5" footer="0.5"/>
  <pageSetup paperSize="9" orientation="portrait" r:id="rId1"/>
  <headerFooter alignWithMargins="0"/>
  <ignoredErrors>
    <ignoredError sqref="C8:C47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7"/>
  <dimension ref="A1:K52"/>
  <sheetViews>
    <sheetView workbookViewId="0">
      <selection sqref="A1:E1"/>
    </sheetView>
  </sheetViews>
  <sheetFormatPr defaultRowHeight="12.75" x14ac:dyDescent="0.2"/>
  <cols>
    <col min="1" max="1" width="20.7109375" customWidth="1"/>
    <col min="2" max="5" width="15.7109375" customWidth="1"/>
    <col min="7" max="7" width="29.42578125" customWidth="1"/>
  </cols>
  <sheetData>
    <row r="1" spans="1:11" s="1" customFormat="1" x14ac:dyDescent="0.2">
      <c r="A1" s="88"/>
      <c r="B1" s="88"/>
      <c r="C1" s="88"/>
      <c r="D1" s="88"/>
      <c r="E1" s="88"/>
    </row>
    <row r="2" spans="1:11" s="2" customFormat="1" ht="41.25" customHeight="1" x14ac:dyDescent="0.2">
      <c r="A2" s="89" t="s">
        <v>70</v>
      </c>
      <c r="B2" s="89"/>
      <c r="C2" s="89"/>
      <c r="D2" s="89"/>
      <c r="E2" s="89"/>
    </row>
    <row r="3" spans="1:11" s="3" customFormat="1" ht="15" customHeight="1" x14ac:dyDescent="0.25">
      <c r="A3" s="90"/>
      <c r="B3" s="90"/>
      <c r="C3" s="90"/>
      <c r="D3" s="90"/>
      <c r="E3" s="90"/>
    </row>
    <row r="4" spans="1:11" s="4" customFormat="1" ht="12" customHeight="1" x14ac:dyDescent="0.2">
      <c r="A4" s="5"/>
      <c r="B4" s="91" t="s">
        <v>1</v>
      </c>
      <c r="C4" s="92"/>
      <c r="D4" s="91" t="s">
        <v>2</v>
      </c>
      <c r="E4" s="92"/>
    </row>
    <row r="5" spans="1:11" s="4" customFormat="1" ht="13.5" customHeight="1" x14ac:dyDescent="0.2">
      <c r="A5" s="6"/>
      <c r="B5" s="93"/>
      <c r="C5" s="94"/>
      <c r="D5" s="93"/>
      <c r="E5" s="94"/>
    </row>
    <row r="6" spans="1:11" s="4" customFormat="1" ht="13.5" customHeight="1" x14ac:dyDescent="0.2">
      <c r="A6" s="94"/>
      <c r="B6" s="94"/>
      <c r="C6" s="94"/>
      <c r="D6" s="94"/>
      <c r="E6" s="94"/>
    </row>
    <row r="7" spans="1:11" s="7" customFormat="1" ht="12" customHeight="1" x14ac:dyDescent="0.2">
      <c r="A7" s="8"/>
      <c r="B7" s="9" t="s">
        <v>3</v>
      </c>
      <c r="C7" s="9" t="s">
        <v>4</v>
      </c>
      <c r="D7" s="9" t="s">
        <v>3</v>
      </c>
      <c r="E7" s="9" t="s">
        <v>4</v>
      </c>
    </row>
    <row r="8" spans="1:11" s="10" customFormat="1" ht="12" customHeight="1" x14ac:dyDescent="0.2">
      <c r="A8" s="11" t="s">
        <v>5</v>
      </c>
      <c r="B8" s="12">
        <f>SUM(B9:B10)</f>
        <v>716</v>
      </c>
      <c r="C8" s="13">
        <f>SUM(B8)/$B$8*100</f>
        <v>100</v>
      </c>
      <c r="D8" s="12">
        <f>SUM(D9:D10)</f>
        <v>2438</v>
      </c>
      <c r="E8" s="13">
        <f>SUM(D8)/$D$8*100</f>
        <v>100</v>
      </c>
    </row>
    <row r="9" spans="1:11" s="14" customFormat="1" ht="11.25" customHeight="1" x14ac:dyDescent="0.2">
      <c r="A9" s="15" t="s">
        <v>6</v>
      </c>
      <c r="B9" s="16">
        <v>513</v>
      </c>
      <c r="C9" s="17">
        <f>SUM(B9)/$B$8*100</f>
        <v>71.648044692737429</v>
      </c>
      <c r="D9" s="18">
        <v>1339</v>
      </c>
      <c r="E9" s="17">
        <f>SUM(D9)/$D$8*100</f>
        <v>54.922067268252661</v>
      </c>
    </row>
    <row r="10" spans="1:11" s="14" customFormat="1" ht="11.25" customHeight="1" x14ac:dyDescent="0.2">
      <c r="A10" s="19" t="s">
        <v>7</v>
      </c>
      <c r="B10" s="20">
        <v>203</v>
      </c>
      <c r="C10" s="21">
        <f>SUM(B10)/$B$8*100</f>
        <v>28.351955307262571</v>
      </c>
      <c r="D10" s="22">
        <v>1099</v>
      </c>
      <c r="E10" s="21">
        <f>SUM(D10)/$D$8*100</f>
        <v>45.077932731747332</v>
      </c>
    </row>
    <row r="11" spans="1:11" s="14" customFormat="1" ht="11.25" customHeight="1" x14ac:dyDescent="0.2">
      <c r="A11" s="99"/>
      <c r="B11" s="99"/>
      <c r="C11" s="99"/>
      <c r="D11" s="99"/>
      <c r="E11" s="99"/>
    </row>
    <row r="12" spans="1:11" s="23" customFormat="1" ht="11.25" customHeight="1" x14ac:dyDescent="0.2">
      <c r="A12" s="24" t="s">
        <v>8</v>
      </c>
      <c r="B12" s="12">
        <f>SUM(B13:B18)</f>
        <v>716</v>
      </c>
      <c r="C12" s="13">
        <f t="shared" ref="C12:C18" si="0">SUM(B12)/$B$12*100</f>
        <v>100</v>
      </c>
      <c r="D12" s="12">
        <f>SUM(D13:D18)</f>
        <v>2438</v>
      </c>
      <c r="E12" s="13">
        <f t="shared" ref="E12:E18" si="1">SUM(D12)/$D$12*100</f>
        <v>100</v>
      </c>
    </row>
    <row r="13" spans="1:11" s="19" customFormat="1" ht="11.25" customHeight="1" x14ac:dyDescent="0.2">
      <c r="A13" s="25" t="s">
        <v>9</v>
      </c>
      <c r="B13" s="16">
        <v>98</v>
      </c>
      <c r="C13" s="17">
        <f t="shared" si="0"/>
        <v>13.687150837988826</v>
      </c>
      <c r="D13" s="18">
        <v>1408</v>
      </c>
      <c r="E13" s="17">
        <f t="shared" si="1"/>
        <v>57.752255947497957</v>
      </c>
    </row>
    <row r="14" spans="1:11" s="19" customFormat="1" ht="11.25" customHeight="1" x14ac:dyDescent="0.2">
      <c r="A14" s="25" t="s">
        <v>10</v>
      </c>
      <c r="B14" s="16">
        <v>388</v>
      </c>
      <c r="C14" s="17">
        <f t="shared" si="0"/>
        <v>54.189944134078218</v>
      </c>
      <c r="D14" s="18">
        <v>649</v>
      </c>
      <c r="E14" s="17">
        <f t="shared" si="1"/>
        <v>26.620180475799838</v>
      </c>
      <c r="I14" s="62"/>
      <c r="K14" s="62"/>
    </row>
    <row r="15" spans="1:11" s="19" customFormat="1" ht="11.25" customHeight="1" x14ac:dyDescent="0.2">
      <c r="A15" s="25" t="s">
        <v>11</v>
      </c>
      <c r="B15" s="16">
        <v>202</v>
      </c>
      <c r="C15" s="17">
        <f t="shared" si="0"/>
        <v>28.212290502793298</v>
      </c>
      <c r="D15" s="18">
        <v>331</v>
      </c>
      <c r="E15" s="17">
        <f t="shared" si="1"/>
        <v>13.57670221493027</v>
      </c>
      <c r="I15" s="62"/>
      <c r="K15" s="62"/>
    </row>
    <row r="16" spans="1:11" s="19" customFormat="1" ht="11.25" customHeight="1" x14ac:dyDescent="0.2">
      <c r="A16" s="25" t="s">
        <v>12</v>
      </c>
      <c r="B16" s="16">
        <v>24</v>
      </c>
      <c r="C16" s="17">
        <f t="shared" si="0"/>
        <v>3.3519553072625698</v>
      </c>
      <c r="D16" s="18">
        <v>44</v>
      </c>
      <c r="E16" s="17">
        <f t="shared" si="1"/>
        <v>1.8047579983593112</v>
      </c>
      <c r="I16" s="62"/>
      <c r="K16" s="62"/>
    </row>
    <row r="17" spans="1:11" s="19" customFormat="1" ht="11.25" customHeight="1" x14ac:dyDescent="0.2">
      <c r="A17" s="25" t="s">
        <v>13</v>
      </c>
      <c r="B17" s="16">
        <v>4</v>
      </c>
      <c r="C17" s="17">
        <f t="shared" si="0"/>
        <v>0.55865921787709494</v>
      </c>
      <c r="D17" s="18">
        <v>6</v>
      </c>
      <c r="E17" s="17">
        <f t="shared" si="1"/>
        <v>0.24610336341263331</v>
      </c>
      <c r="I17" s="62"/>
      <c r="K17" s="62"/>
    </row>
    <row r="18" spans="1:11" s="19" customFormat="1" ht="11.25" customHeight="1" x14ac:dyDescent="0.2">
      <c r="A18" s="26" t="s">
        <v>14</v>
      </c>
      <c r="B18" s="27">
        <v>0</v>
      </c>
      <c r="C18" s="21">
        <f t="shared" si="0"/>
        <v>0</v>
      </c>
      <c r="D18" s="28">
        <v>0</v>
      </c>
      <c r="E18" s="21">
        <f t="shared" si="1"/>
        <v>0</v>
      </c>
      <c r="I18" s="62"/>
      <c r="K18" s="62"/>
    </row>
    <row r="19" spans="1:11" s="19" customFormat="1" ht="11.25" customHeight="1" x14ac:dyDescent="0.2">
      <c r="A19" s="100"/>
      <c r="B19" s="100"/>
      <c r="C19" s="100"/>
      <c r="D19" s="100"/>
      <c r="E19" s="100"/>
      <c r="I19" s="62"/>
      <c r="K19" s="62"/>
    </row>
    <row r="20" spans="1:11" s="23" customFormat="1" ht="11.25" customHeight="1" x14ac:dyDescent="0.2">
      <c r="A20" s="24" t="s">
        <v>15</v>
      </c>
      <c r="B20" s="12">
        <f>SUM(B21:B26)</f>
        <v>716</v>
      </c>
      <c r="C20" s="13">
        <f t="shared" ref="C20:C26" si="2">SUM(B20)/$B$20*100</f>
        <v>100</v>
      </c>
      <c r="D20" s="12">
        <f>SUM(D21:D26)</f>
        <v>2438</v>
      </c>
      <c r="E20" s="13">
        <f t="shared" ref="E20:E26" si="3">SUM(D20)/$D$20*100</f>
        <v>100</v>
      </c>
    </row>
    <row r="21" spans="1:11" s="19" customFormat="1" ht="11.25" customHeight="1" x14ac:dyDescent="0.2">
      <c r="A21" s="29" t="s">
        <v>16</v>
      </c>
      <c r="B21" s="16">
        <v>262</v>
      </c>
      <c r="C21" s="17">
        <f t="shared" si="2"/>
        <v>36.592178770949715</v>
      </c>
      <c r="D21" s="18">
        <v>1617</v>
      </c>
      <c r="E21" s="17">
        <f t="shared" si="3"/>
        <v>66.324856439704675</v>
      </c>
    </row>
    <row r="22" spans="1:11" s="19" customFormat="1" ht="11.25" customHeight="1" x14ac:dyDescent="0.2">
      <c r="A22" s="29" t="s">
        <v>17</v>
      </c>
      <c r="B22" s="16">
        <v>371</v>
      </c>
      <c r="C22" s="17">
        <f t="shared" si="2"/>
        <v>51.815642458100562</v>
      </c>
      <c r="D22" s="18">
        <v>727</v>
      </c>
      <c r="E22" s="17">
        <f t="shared" si="3"/>
        <v>29.819524200164071</v>
      </c>
      <c r="I22" s="62"/>
      <c r="K22" s="62"/>
    </row>
    <row r="23" spans="1:11" s="19" customFormat="1" ht="11.25" customHeight="1" x14ac:dyDescent="0.2">
      <c r="A23" s="29" t="s">
        <v>18</v>
      </c>
      <c r="B23" s="16">
        <v>45</v>
      </c>
      <c r="C23" s="17">
        <f t="shared" si="2"/>
        <v>6.2849162011173192</v>
      </c>
      <c r="D23" s="18">
        <v>53</v>
      </c>
      <c r="E23" s="17">
        <f t="shared" si="3"/>
        <v>2.1739130434782608</v>
      </c>
      <c r="I23" s="62"/>
      <c r="K23" s="62"/>
    </row>
    <row r="24" spans="1:11" s="19" customFormat="1" ht="11.25" customHeight="1" x14ac:dyDescent="0.2">
      <c r="A24" s="29" t="s">
        <v>19</v>
      </c>
      <c r="B24" s="16">
        <v>22</v>
      </c>
      <c r="C24" s="17">
        <f t="shared" si="2"/>
        <v>3.0726256983240221</v>
      </c>
      <c r="D24" s="18">
        <v>24</v>
      </c>
      <c r="E24" s="17">
        <f t="shared" si="3"/>
        <v>0.98441345365053323</v>
      </c>
      <c r="I24" s="62"/>
      <c r="K24" s="62"/>
    </row>
    <row r="25" spans="1:11" s="19" customFormat="1" ht="11.25" customHeight="1" x14ac:dyDescent="0.2">
      <c r="A25" s="29" t="s">
        <v>20</v>
      </c>
      <c r="B25" s="16">
        <v>14</v>
      </c>
      <c r="C25" s="17">
        <f t="shared" si="2"/>
        <v>1.9553072625698324</v>
      </c>
      <c r="D25" s="18">
        <v>15</v>
      </c>
      <c r="E25" s="17">
        <f t="shared" si="3"/>
        <v>0.6152584085315832</v>
      </c>
      <c r="I25" s="62"/>
      <c r="K25" s="62"/>
    </row>
    <row r="26" spans="1:11" s="19" customFormat="1" ht="11.25" customHeight="1" x14ac:dyDescent="0.2">
      <c r="A26" s="30" t="s">
        <v>21</v>
      </c>
      <c r="B26" s="27">
        <v>2</v>
      </c>
      <c r="C26" s="21">
        <f t="shared" si="2"/>
        <v>0.27932960893854747</v>
      </c>
      <c r="D26" s="28">
        <v>2</v>
      </c>
      <c r="E26" s="21">
        <f t="shared" si="3"/>
        <v>8.2034454470877774E-2</v>
      </c>
      <c r="I26" s="62"/>
      <c r="K26" s="62"/>
    </row>
    <row r="27" spans="1:11" s="19" customFormat="1" ht="11.25" customHeight="1" x14ac:dyDescent="0.2">
      <c r="A27" s="100"/>
      <c r="B27" s="100"/>
      <c r="C27" s="100"/>
      <c r="D27" s="100"/>
      <c r="E27" s="100"/>
      <c r="I27" s="62"/>
      <c r="K27" s="62"/>
    </row>
    <row r="28" spans="1:11" s="23" customFormat="1" ht="11.25" customHeight="1" x14ac:dyDescent="0.2">
      <c r="A28" s="24" t="s">
        <v>22</v>
      </c>
      <c r="B28" s="12">
        <f>SUM(B29:B35)</f>
        <v>716</v>
      </c>
      <c r="C28" s="13">
        <f t="shared" ref="C28:C35" si="4">SUM(B28)/$B$28*100</f>
        <v>100</v>
      </c>
      <c r="D28" s="12">
        <f>SUM(D29:D35)</f>
        <v>2438</v>
      </c>
      <c r="E28" s="13">
        <f t="shared" ref="E28:E35" si="5">SUM(D28)/$D$28*100</f>
        <v>100</v>
      </c>
      <c r="I28" s="63"/>
      <c r="K28" s="63"/>
    </row>
    <row r="29" spans="1:11" s="19" customFormat="1" ht="11.25" customHeight="1" x14ac:dyDescent="0.2">
      <c r="A29" s="29" t="s">
        <v>23</v>
      </c>
      <c r="B29" s="16">
        <v>418</v>
      </c>
      <c r="C29" s="17">
        <f t="shared" si="4"/>
        <v>58.379888268156421</v>
      </c>
      <c r="D29" s="18">
        <v>1348</v>
      </c>
      <c r="E29" s="17">
        <f t="shared" si="5"/>
        <v>55.291222313371613</v>
      </c>
      <c r="I29" s="62"/>
      <c r="K29" s="62"/>
    </row>
    <row r="30" spans="1:11" s="19" customFormat="1" ht="11.25" customHeight="1" x14ac:dyDescent="0.2">
      <c r="A30" s="29" t="s">
        <v>62</v>
      </c>
      <c r="B30" s="16">
        <v>165</v>
      </c>
      <c r="C30" s="17">
        <f t="shared" si="4"/>
        <v>23.044692737430168</v>
      </c>
      <c r="D30" s="18">
        <v>561</v>
      </c>
      <c r="E30" s="17">
        <f t="shared" si="5"/>
        <v>23.010664479081214</v>
      </c>
      <c r="I30" s="62"/>
      <c r="K30" s="62"/>
    </row>
    <row r="31" spans="1:11" s="19" customFormat="1" ht="11.25" customHeight="1" x14ac:dyDescent="0.2">
      <c r="A31" s="29" t="s">
        <v>25</v>
      </c>
      <c r="B31" s="16">
        <v>61</v>
      </c>
      <c r="C31" s="17">
        <f t="shared" si="4"/>
        <v>8.5195530726256976</v>
      </c>
      <c r="D31" s="18">
        <v>271</v>
      </c>
      <c r="E31" s="17">
        <f t="shared" si="5"/>
        <v>11.115668580803938</v>
      </c>
      <c r="I31" s="62"/>
      <c r="K31" s="62"/>
    </row>
    <row r="32" spans="1:11" s="19" customFormat="1" ht="11.25" customHeight="1" x14ac:dyDescent="0.2">
      <c r="A32" s="29" t="s">
        <v>26</v>
      </c>
      <c r="B32" s="16">
        <v>26</v>
      </c>
      <c r="C32" s="17">
        <f t="shared" si="4"/>
        <v>3.6312849162011176</v>
      </c>
      <c r="D32" s="18">
        <v>99</v>
      </c>
      <c r="E32" s="17">
        <f t="shared" si="5"/>
        <v>4.0607054963084499</v>
      </c>
      <c r="I32" s="62"/>
      <c r="K32" s="62"/>
    </row>
    <row r="33" spans="1:11" s="19" customFormat="1" ht="11.25" customHeight="1" x14ac:dyDescent="0.2">
      <c r="A33" s="29" t="s">
        <v>27</v>
      </c>
      <c r="B33" s="16">
        <v>29</v>
      </c>
      <c r="C33" s="17">
        <f t="shared" si="4"/>
        <v>4.0502793296089381</v>
      </c>
      <c r="D33" s="18">
        <v>85</v>
      </c>
      <c r="E33" s="17">
        <f t="shared" si="5"/>
        <v>3.4864643150123054</v>
      </c>
      <c r="I33" s="62"/>
      <c r="K33" s="62"/>
    </row>
    <row r="34" spans="1:11" s="19" customFormat="1" ht="11.25" customHeight="1" x14ac:dyDescent="0.2">
      <c r="A34" s="29" t="s">
        <v>28</v>
      </c>
      <c r="B34" s="16">
        <v>17</v>
      </c>
      <c r="C34" s="17">
        <f t="shared" si="4"/>
        <v>2.3743016759776534</v>
      </c>
      <c r="D34" s="18">
        <v>74</v>
      </c>
      <c r="E34" s="17">
        <f t="shared" si="5"/>
        <v>3.0352748154224773</v>
      </c>
      <c r="I34" s="62"/>
      <c r="K34" s="62"/>
    </row>
    <row r="35" spans="1:11" s="19" customFormat="1" ht="11.25" customHeight="1" x14ac:dyDescent="0.2">
      <c r="A35" s="30" t="s">
        <v>29</v>
      </c>
      <c r="B35" s="27">
        <v>0</v>
      </c>
      <c r="C35" s="21">
        <f t="shared" si="4"/>
        <v>0</v>
      </c>
      <c r="D35" s="28">
        <v>0</v>
      </c>
      <c r="E35" s="21">
        <f t="shared" si="5"/>
        <v>0</v>
      </c>
      <c r="I35" s="62"/>
      <c r="K35" s="62"/>
    </row>
    <row r="36" spans="1:11" s="19" customFormat="1" ht="11.25" customHeight="1" x14ac:dyDescent="0.2">
      <c r="A36" s="100"/>
      <c r="B36" s="100"/>
      <c r="C36" s="100"/>
      <c r="D36" s="100"/>
      <c r="E36" s="100"/>
      <c r="I36" s="62"/>
      <c r="K36" s="62"/>
    </row>
    <row r="37" spans="1:11" s="23" customFormat="1" ht="11.25" customHeight="1" x14ac:dyDescent="0.2">
      <c r="A37" s="11" t="s">
        <v>30</v>
      </c>
      <c r="B37" s="12">
        <f>SUM(B38:B41)</f>
        <v>716</v>
      </c>
      <c r="C37" s="13">
        <f>SUM(B37)/$B$37*100</f>
        <v>100</v>
      </c>
      <c r="D37" s="12">
        <f>SUM(D38:D41)</f>
        <v>2438</v>
      </c>
      <c r="E37" s="13">
        <f>SUM(D37)/$D$37*100</f>
        <v>100</v>
      </c>
    </row>
    <row r="38" spans="1:11" s="19" customFormat="1" ht="11.25" customHeight="1" x14ac:dyDescent="0.2">
      <c r="A38" s="29" t="s">
        <v>31</v>
      </c>
      <c r="B38" s="16">
        <v>0</v>
      </c>
      <c r="C38" s="17">
        <f>SUM(B38)/$B$37*100</f>
        <v>0</v>
      </c>
      <c r="D38" s="18">
        <v>0</v>
      </c>
      <c r="E38" s="17">
        <f>SUM(D38)/$D$37*100</f>
        <v>0</v>
      </c>
    </row>
    <row r="39" spans="1:11" s="19" customFormat="1" ht="11.25" customHeight="1" x14ac:dyDescent="0.2">
      <c r="A39" s="29" t="s">
        <v>32</v>
      </c>
      <c r="B39" s="16">
        <v>0</v>
      </c>
      <c r="C39" s="17">
        <f>SUM(B39)/$B$37*100</f>
        <v>0</v>
      </c>
      <c r="D39" s="18">
        <v>0</v>
      </c>
      <c r="E39" s="17">
        <f>SUM(D39)/$D$37*100</f>
        <v>0</v>
      </c>
      <c r="I39" s="62"/>
      <c r="K39" s="62"/>
    </row>
    <row r="40" spans="1:11" s="19" customFormat="1" ht="11.25" customHeight="1" x14ac:dyDescent="0.2">
      <c r="A40" s="29" t="s">
        <v>33</v>
      </c>
      <c r="B40" s="16">
        <v>268</v>
      </c>
      <c r="C40" s="17">
        <f>SUM(B40)/$B$37*100</f>
        <v>37.430167597765362</v>
      </c>
      <c r="D40" s="18">
        <v>688</v>
      </c>
      <c r="E40" s="17">
        <f>SUM(D40)/$D$37*100</f>
        <v>28.219852337981955</v>
      </c>
      <c r="I40" s="62"/>
      <c r="K40" s="62"/>
    </row>
    <row r="41" spans="1:11" s="19" customFormat="1" ht="11.25" customHeight="1" x14ac:dyDescent="0.2">
      <c r="A41" s="30" t="s">
        <v>34</v>
      </c>
      <c r="B41" s="27">
        <v>448</v>
      </c>
      <c r="C41" s="21">
        <f>SUM(B41)/$B$37*100</f>
        <v>62.569832402234638</v>
      </c>
      <c r="D41" s="28">
        <v>1750</v>
      </c>
      <c r="E41" s="21">
        <f>SUM(D41)/$D$37*100</f>
        <v>71.780147662018052</v>
      </c>
      <c r="I41" s="62"/>
      <c r="K41" s="62"/>
    </row>
    <row r="42" spans="1:11" s="19" customFormat="1" ht="11.25" customHeight="1" x14ac:dyDescent="0.2">
      <c r="A42" s="100"/>
      <c r="B42" s="100"/>
      <c r="C42" s="100"/>
      <c r="D42" s="100"/>
      <c r="E42" s="100"/>
      <c r="G42" s="32"/>
      <c r="H42" s="32"/>
      <c r="I42" s="64"/>
      <c r="J42" s="32"/>
      <c r="K42" s="64"/>
    </row>
    <row r="43" spans="1:11" s="23" customFormat="1" ht="11.25" customHeight="1" x14ac:dyDescent="0.2">
      <c r="A43" s="24" t="s">
        <v>35</v>
      </c>
      <c r="B43" s="12">
        <f>SUM(B44:B47)</f>
        <v>716</v>
      </c>
      <c r="C43" s="13">
        <f>SUM(B43)/$B$43*100</f>
        <v>100</v>
      </c>
      <c r="D43" s="12">
        <f>SUM(D44:D47)</f>
        <v>2438</v>
      </c>
      <c r="E43" s="13">
        <f>SUM(D43)/$D$43*100</f>
        <v>100</v>
      </c>
      <c r="G43" s="14"/>
      <c r="H43" s="14"/>
      <c r="I43" s="65"/>
      <c r="J43" s="14"/>
      <c r="K43" s="65"/>
    </row>
    <row r="44" spans="1:11" s="19" customFormat="1" ht="11.25" customHeight="1" x14ac:dyDescent="0.2">
      <c r="A44" s="29" t="s">
        <v>36</v>
      </c>
      <c r="B44" s="16">
        <v>0</v>
      </c>
      <c r="C44" s="17">
        <f>SUM(B44)/$B$43*100</f>
        <v>0</v>
      </c>
      <c r="D44" s="16">
        <v>0</v>
      </c>
      <c r="E44" s="17">
        <f>SUM(D44)/$D$43*100</f>
        <v>0</v>
      </c>
      <c r="I44" s="62"/>
      <c r="K44" s="62"/>
    </row>
    <row r="45" spans="1:11" s="19" customFormat="1" ht="11.25" customHeight="1" x14ac:dyDescent="0.2">
      <c r="A45" s="29" t="s">
        <v>37</v>
      </c>
      <c r="B45" s="16">
        <v>332</v>
      </c>
      <c r="C45" s="17">
        <f>SUM(B45)/$B$43*100</f>
        <v>46.368715083798882</v>
      </c>
      <c r="D45" s="18">
        <v>838</v>
      </c>
      <c r="E45" s="17">
        <f>SUM(D45)/$D$43*100</f>
        <v>34.372436423297785</v>
      </c>
      <c r="I45" s="62"/>
      <c r="K45" s="62"/>
    </row>
    <row r="46" spans="1:11" s="19" customFormat="1" ht="11.25" customHeight="1" x14ac:dyDescent="0.2">
      <c r="A46" s="29" t="s">
        <v>38</v>
      </c>
      <c r="B46" s="16">
        <v>251</v>
      </c>
      <c r="C46" s="17">
        <f>SUM(B46)/$B$43*100</f>
        <v>35.055865921787714</v>
      </c>
      <c r="D46" s="18">
        <v>927</v>
      </c>
      <c r="E46" s="17">
        <f>SUM(D46)/$D$43*100</f>
        <v>38.022969647251848</v>
      </c>
      <c r="I46" s="62"/>
      <c r="K46" s="62"/>
    </row>
    <row r="47" spans="1:11" s="19" customFormat="1" ht="11.25" customHeight="1" x14ac:dyDescent="0.2">
      <c r="A47" s="31" t="s">
        <v>39</v>
      </c>
      <c r="B47" s="27">
        <v>133</v>
      </c>
      <c r="C47" s="21">
        <f>SUM(B47)/$B$43*100</f>
        <v>18.575418994413408</v>
      </c>
      <c r="D47" s="28">
        <v>673</v>
      </c>
      <c r="E47" s="21">
        <f>SUM(D47)/$D$43*100</f>
        <v>27.60459392945037</v>
      </c>
      <c r="I47" s="62"/>
      <c r="K47" s="62"/>
    </row>
    <row r="48" spans="1:11" s="32" customFormat="1" ht="5.25" customHeight="1" x14ac:dyDescent="0.15">
      <c r="A48" s="95"/>
      <c r="B48" s="95"/>
      <c r="C48" s="95"/>
      <c r="D48" s="95"/>
      <c r="E48" s="95"/>
      <c r="I48" s="64"/>
      <c r="K48" s="64"/>
    </row>
    <row r="49" spans="1:11" s="14" customFormat="1" ht="26.25" customHeight="1" x14ac:dyDescent="0.2">
      <c r="A49" s="98" t="s">
        <v>66</v>
      </c>
      <c r="B49" s="98"/>
      <c r="C49" s="98"/>
      <c r="D49" s="98"/>
      <c r="E49" s="98"/>
      <c r="G49" s="98"/>
      <c r="H49" s="98"/>
      <c r="I49" s="98"/>
      <c r="J49" s="98"/>
      <c r="K49" s="98"/>
    </row>
    <row r="50" spans="1:11" s="14" customFormat="1" ht="5.25" customHeight="1" x14ac:dyDescent="0.2">
      <c r="A50" s="97"/>
      <c r="B50" s="97"/>
      <c r="C50" s="97"/>
      <c r="D50" s="97"/>
      <c r="E50" s="97"/>
    </row>
    <row r="51" spans="1:11" s="14" customFormat="1" ht="11.25" customHeight="1" x14ac:dyDescent="0.2">
      <c r="A51" s="97" t="s">
        <v>71</v>
      </c>
      <c r="B51" s="97"/>
      <c r="C51" s="97"/>
      <c r="D51" s="97"/>
      <c r="E51" s="97"/>
    </row>
    <row r="52" spans="1:11" s="14" customFormat="1" ht="11.25" customHeight="1" x14ac:dyDescent="0.2">
      <c r="A52" s="87" t="s">
        <v>67</v>
      </c>
      <c r="B52" s="87"/>
      <c r="C52" s="87"/>
      <c r="D52" s="87"/>
      <c r="E52" s="87"/>
    </row>
  </sheetData>
  <mergeCells count="19">
    <mergeCell ref="G49:K49"/>
    <mergeCell ref="A50:E50"/>
    <mergeCell ref="A51:E51"/>
    <mergeCell ref="A52:E52"/>
    <mergeCell ref="A6:E6"/>
    <mergeCell ref="A11:E11"/>
    <mergeCell ref="A19:E19"/>
    <mergeCell ref="A27:E27"/>
    <mergeCell ref="A36:E36"/>
    <mergeCell ref="A42:E42"/>
    <mergeCell ref="A48:E48"/>
    <mergeCell ref="A49:E49"/>
    <mergeCell ref="B5:C5"/>
    <mergeCell ref="D5:E5"/>
    <mergeCell ref="A1:E1"/>
    <mergeCell ref="A2:E2"/>
    <mergeCell ref="A3:E3"/>
    <mergeCell ref="B4:C4"/>
    <mergeCell ref="D4:E4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20</vt:i4>
      </vt:variant>
      <vt:variant>
        <vt:lpstr>Intervalli denominati</vt:lpstr>
      </vt:variant>
      <vt:variant>
        <vt:i4>11</vt:i4>
      </vt:variant>
    </vt:vector>
  </HeadingPairs>
  <TitlesOfParts>
    <vt:vector size="31" baseType="lpstr">
      <vt:lpstr>2023</vt:lpstr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2004</vt:lpstr>
      <vt:lpstr>'2013'!Area_stampa</vt:lpstr>
      <vt:lpstr>'2014'!Area_stampa</vt:lpstr>
      <vt:lpstr>'2015'!Area_stampa</vt:lpstr>
      <vt:lpstr>'2016'!Area_stampa</vt:lpstr>
      <vt:lpstr>'2017'!Area_stampa</vt:lpstr>
      <vt:lpstr>'2018'!Area_stampa</vt:lpstr>
      <vt:lpstr>'2019'!Area_stampa</vt:lpstr>
      <vt:lpstr>'2020'!Area_stampa</vt:lpstr>
      <vt:lpstr>'2021'!Area_stampa</vt:lpstr>
      <vt:lpstr>'2022'!Area_stampa</vt:lpstr>
      <vt:lpstr>'2023'!Area_stampa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Assegni di prima infanzia pagati nel mese di dicembre 2010 (in valori assoluti e percentuali), secondo il sesso, la classe d'età, lo stato civile, la nazionalità, la tipologia familiare e il numero di figli, in Ticino</dc:title>
  <dc:creator>David Ronald</dc:creator>
  <cp:lastModifiedBy>Charpié Antoine / T116896</cp:lastModifiedBy>
  <cp:lastPrinted>2019-06-17T12:07:12Z</cp:lastPrinted>
  <dcterms:created xsi:type="dcterms:W3CDTF">2005-11-07T10:23:36Z</dcterms:created>
  <dcterms:modified xsi:type="dcterms:W3CDTF">2024-04-26T11:59:20Z</dcterms:modified>
</cp:coreProperties>
</file>