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TAT\Cds\GCds\Annuari\Cantone\2024\Tabelle aggiornate\14 Salute\"/>
    </mc:Choice>
  </mc:AlternateContent>
  <bookViews>
    <workbookView xWindow="0" yWindow="0" windowWidth="20490" windowHeight="6420"/>
  </bookViews>
  <sheets>
    <sheet name="Serie dal 2011" sheetId="2" r:id="rId1"/>
    <sheet name="2001-2010" sheetId="1" r:id="rId2"/>
  </sheets>
  <definedNames>
    <definedName name="_xlnm.Print_Area" localSheetId="1">'2001-2010'!$A$1:$L$67</definedName>
  </definedNames>
  <calcPr calcId="162913"/>
</workbook>
</file>

<file path=xl/calcChain.xml><?xml version="1.0" encoding="utf-8"?>
<calcChain xmlns="http://schemas.openxmlformats.org/spreadsheetml/2006/main">
  <c r="D24" i="2" l="1"/>
  <c r="D23" i="2"/>
  <c r="H9" i="1"/>
  <c r="H36" i="1"/>
  <c r="H38" i="1"/>
  <c r="D28" i="1"/>
  <c r="D38" i="1"/>
  <c r="D32" i="1"/>
  <c r="E28" i="1"/>
  <c r="K24" i="1"/>
  <c r="J24" i="1"/>
  <c r="I24" i="1"/>
  <c r="H24" i="1"/>
  <c r="G24" i="1"/>
  <c r="F24" i="1"/>
  <c r="E24" i="1"/>
  <c r="D24" i="1"/>
  <c r="C24" i="1"/>
  <c r="K23" i="1"/>
  <c r="J23" i="1"/>
  <c r="I23" i="1"/>
  <c r="G23" i="1"/>
  <c r="F23" i="1"/>
  <c r="E23" i="1"/>
  <c r="D9" i="1"/>
  <c r="D23" i="1"/>
  <c r="C23" i="1"/>
  <c r="H13" i="1"/>
  <c r="E13" i="1"/>
  <c r="D13" i="1"/>
  <c r="H23" i="1"/>
</calcChain>
</file>

<file path=xl/sharedStrings.xml><?xml version="1.0" encoding="utf-8"?>
<sst xmlns="http://schemas.openxmlformats.org/spreadsheetml/2006/main" count="147" uniqueCount="75">
  <si>
    <t>2004</t>
  </si>
  <si>
    <t>Casi seguiti</t>
  </si>
  <si>
    <t>Anziani</t>
  </si>
  <si>
    <t>Invalidi/famiglie/altri in età non AVS</t>
  </si>
  <si>
    <t>Bambini (seguiti dal servizio CMP)</t>
  </si>
  <si>
    <r>
      <t>…</t>
    </r>
    <r>
      <rPr>
        <vertAlign val="superscript"/>
        <sz val="8"/>
        <rFont val="Arial"/>
        <family val="2"/>
      </rPr>
      <t>3</t>
    </r>
  </si>
  <si>
    <r>
      <t>Prestazioni infermieristiche</t>
    </r>
    <r>
      <rPr>
        <vertAlign val="superscript"/>
        <sz val="8"/>
        <rFont val="Arial"/>
        <family val="2"/>
      </rPr>
      <t>4</t>
    </r>
  </si>
  <si>
    <t>Trasferte</t>
  </si>
  <si>
    <t>Ore di trasferta</t>
  </si>
  <si>
    <t>Km percorsi</t>
  </si>
  <si>
    <t>Di cui anziani ultra 65 enni</t>
  </si>
  <si>
    <t>Casi seguiti in % popolazione</t>
  </si>
  <si>
    <t>Anziani seguiti in % anziani</t>
  </si>
  <si>
    <t>Ore medie di prestazioni per caso</t>
  </si>
  <si>
    <t>Personale operativo</t>
  </si>
  <si>
    <t>Infermieri</t>
  </si>
  <si>
    <t>Aiuto familiari</t>
  </si>
  <si>
    <t>Personale ausiliario</t>
  </si>
  <si>
    <t>Direzione e amministrazione</t>
  </si>
  <si>
    <t>Direzione</t>
  </si>
  <si>
    <t>Capi-équipes</t>
  </si>
  <si>
    <t>Personale amministrativo</t>
  </si>
  <si>
    <t>N. medio di casi per unità</t>
  </si>
  <si>
    <t>Km per unità operativa</t>
  </si>
  <si>
    <t>Costi totali di gestione</t>
  </si>
  <si>
    <t>Salari</t>
  </si>
  <si>
    <t>Prestazioni sociali</t>
  </si>
  <si>
    <t>Formazione del personale</t>
  </si>
  <si>
    <t>Altri costi</t>
  </si>
  <si>
    <t>Ricavi totali</t>
  </si>
  <si>
    <t>Tariffe utenti</t>
  </si>
  <si>
    <t>Casse malati</t>
  </si>
  <si>
    <r>
      <t>Sussidi federali</t>
    </r>
    <r>
      <rPr>
        <vertAlign val="superscript"/>
        <sz val="8"/>
        <rFont val="Arial"/>
        <family val="2"/>
      </rPr>
      <t>7</t>
    </r>
  </si>
  <si>
    <t>…</t>
  </si>
  <si>
    <t>Altri ricavi</t>
  </si>
  <si>
    <t>Contributo globale (di competenza)</t>
  </si>
  <si>
    <t>Comuni</t>
  </si>
  <si>
    <t>Cantone</t>
  </si>
  <si>
    <t>Costi di gestione per caso</t>
  </si>
  <si>
    <t>Contributo per caso</t>
  </si>
  <si>
    <t>T_140204_01C</t>
  </si>
  <si>
    <t>Ore medie di prestaz. dirette per unità</t>
  </si>
  <si>
    <t>Ore di prestaz. dirette offerte per tipo</t>
  </si>
  <si>
    <t>Consul. materno-pediatrica (CMP)</t>
  </si>
  <si>
    <r>
      <t>2003</t>
    </r>
    <r>
      <rPr>
        <b/>
        <vertAlign val="superscript"/>
        <sz val="9"/>
        <rFont val="Arial"/>
        <family val="2"/>
      </rPr>
      <t>2</t>
    </r>
  </si>
  <si>
    <r>
      <t>2</t>
    </r>
    <r>
      <rPr>
        <sz val="8"/>
        <rFont val="Arial"/>
        <family val="2"/>
      </rPr>
      <t>A causa del cambiamento del sistema informatico, alcuni servizi non hanno più rilevato la categoria di utenti.</t>
    </r>
  </si>
  <si>
    <r>
      <t>3</t>
    </r>
    <r>
      <rPr>
        <sz val="8"/>
        <rFont val="Arial"/>
        <family val="2"/>
      </rPr>
      <t>Fino al 2003 compresi in invalidi/famiglie/altri in età non AVS.</t>
    </r>
  </si>
  <si>
    <r>
      <t>Cure di base</t>
    </r>
    <r>
      <rPr>
        <vertAlign val="superscript"/>
        <sz val="8"/>
        <rFont val="Arial"/>
        <family val="2"/>
      </rPr>
      <t>4</t>
    </r>
  </si>
  <si>
    <r>
      <t>Aiuto domestico</t>
    </r>
    <r>
      <rPr>
        <vertAlign val="superscript"/>
        <sz val="8"/>
        <rFont val="Arial"/>
        <family val="2"/>
      </rPr>
      <t>4</t>
    </r>
  </si>
  <si>
    <r>
      <t>7</t>
    </r>
    <r>
      <rPr>
        <sz val="8"/>
        <rFont val="Arial"/>
        <family val="2"/>
      </rPr>
      <t>In seguito alla nuova perequazione dei compiti tra Confederazione e Cantoni, nel 2008 è stato abolito il sussidio federale ai sensi della Legge AVS.</t>
    </r>
  </si>
  <si>
    <r>
      <t xml:space="preserve">4 </t>
    </r>
    <r>
      <rPr>
        <sz val="8"/>
        <color indexed="8"/>
        <rFont val="Arial"/>
        <family val="2"/>
      </rPr>
      <t>Prestazioni infermieristiche: prestazioni di "valutazione, consigli e coordinamento" e "esami e cure"; aiuto domestico: prestazioni erogate sia da familiari sia da personale ausiliario.</t>
    </r>
  </si>
  <si>
    <r>
      <t>Popolazione residente permanente</t>
    </r>
    <r>
      <rPr>
        <vertAlign val="superscript"/>
        <sz val="8"/>
        <rFont val="Arial"/>
        <family val="2"/>
      </rPr>
      <t>5</t>
    </r>
  </si>
  <si>
    <r>
      <t>Personale in unità ETP</t>
    </r>
    <r>
      <rPr>
        <b/>
        <vertAlign val="superscript"/>
        <sz val="8"/>
        <color indexed="8"/>
        <rFont val="Arial"/>
        <family val="2"/>
      </rPr>
      <t>6</t>
    </r>
  </si>
  <si>
    <r>
      <t xml:space="preserve">6 </t>
    </r>
    <r>
      <rPr>
        <sz val="8"/>
        <color indexed="8"/>
        <rFont val="Arial"/>
        <family val="2"/>
      </rPr>
      <t>Personale calcolato in addetti equivalenti al tempo pieno (ETP); senza il personale in formazione e assunto tramite mandato.</t>
    </r>
  </si>
  <si>
    <t>Ustat, ultima modifica: 13.02.2014</t>
  </si>
  <si>
    <r>
      <t>1</t>
    </r>
    <r>
      <rPr>
        <sz val="8"/>
        <color indexed="8"/>
        <rFont val="Arial"/>
        <family val="2"/>
      </rPr>
      <t xml:space="preserve"> Servizi riconosciuti dalla Legge sull’assistenza e cura a domicilio (LACD) che hanno stipulato un contratto di prestazione con il Cantone, ad eccezione degli infermieri indipendenti e Spitex privati.</t>
    </r>
  </si>
  <si>
    <r>
      <t>Fornitori di assistenza e cura a domicilio riconosciuti LACD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: prestazioni, personale e conti economici (in mille franchi), in Ticino, dal 2011</t>
    </r>
  </si>
  <si>
    <r>
      <t>Fornitori di assistenza e cura a domicilio riconosciuti LACD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: prestazioni, personale e conti economici (in mille franchi), in Ticino, dal 2001 al 2010</t>
    </r>
  </si>
  <si>
    <r>
      <t>Prestazioni infermieristiche</t>
    </r>
    <r>
      <rPr>
        <vertAlign val="superscript"/>
        <sz val="8"/>
        <rFont val="Arial"/>
        <family val="2"/>
      </rPr>
      <t>2</t>
    </r>
  </si>
  <si>
    <r>
      <t>1</t>
    </r>
    <r>
      <rPr>
        <sz val="8"/>
        <color indexed="8"/>
        <rFont val="Arial"/>
        <family val="2"/>
      </rPr>
      <t>Servizi riconosciuti dalla Legge sull’assistenza e cura a domicilio (LACD) che hanno stipulato un contratto di prestazione con il Cantone, ad eccezione degli infermieri indipendenti e Spitex privati.</t>
    </r>
  </si>
  <si>
    <t>Fonte: Statistica dell’assistenza e cura a domicilio (SPITEX), Ufficio federale di statistica, Neuchâtel; elaborazione Ufficio degli anziani e delle cure a domicilio (UACD), Bellinzona</t>
  </si>
  <si>
    <t>Operatori socio-sanitari/aiuto familiari</t>
  </si>
  <si>
    <t>Assistente di cura</t>
  </si>
  <si>
    <t>Conti economici (in mille franchi)</t>
  </si>
  <si>
    <t>Casi seguiti e tipo di prestazione</t>
  </si>
  <si>
    <r>
      <t>2</t>
    </r>
    <r>
      <rPr>
        <sz val="8"/>
        <color indexed="8"/>
        <rFont val="Arial"/>
        <family val="2"/>
      </rPr>
      <t>Prestazioni di "valutazione, consigli e coordinamento" e "esami e cure".</t>
    </r>
  </si>
  <si>
    <t>Cure di base</t>
  </si>
  <si>
    <t>Aiuto domestico</t>
  </si>
  <si>
    <t>Ustat, ultima modifica: 30.01.2024</t>
  </si>
  <si>
    <r>
      <t>5</t>
    </r>
    <r>
      <rPr>
        <sz val="8"/>
        <rFont val="Arial"/>
        <family val="2"/>
      </rPr>
      <t>Fino al 2009 popolazione residente media (ESPOP), nel 2010 popolazione residente permanente (STATPOP).</t>
    </r>
  </si>
  <si>
    <r>
      <t>3</t>
    </r>
    <r>
      <rPr>
        <sz val="8"/>
        <color indexed="8"/>
        <rFont val="Arial"/>
        <family val="2"/>
      </rPr>
      <t>Personale calcolato in addetti equivalenti al tempo pieno (ETP); senza il personale in formazione e assunto tramite mandato.</t>
    </r>
  </si>
  <si>
    <r>
      <t>4</t>
    </r>
    <r>
      <rPr>
        <sz val="8"/>
        <rFont val="Arial"/>
        <family val="2"/>
      </rPr>
      <t>Dal 2015 compresi in altri costi.</t>
    </r>
  </si>
  <si>
    <r>
      <t>Formazione del personale</t>
    </r>
    <r>
      <rPr>
        <vertAlign val="superscript"/>
        <sz val="8"/>
        <rFont val="Arial"/>
        <family val="2"/>
      </rPr>
      <t>4</t>
    </r>
  </si>
  <si>
    <r>
      <t>Personale in unità ETP</t>
    </r>
    <r>
      <rPr>
        <b/>
        <vertAlign val="superscript"/>
        <sz val="8"/>
        <color indexed="8"/>
        <rFont val="Arial"/>
        <family val="2"/>
      </rPr>
      <t>3</t>
    </r>
  </si>
  <si>
    <t>Popolazione residente permanente al 31.12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</si>
</sst>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"/>
      <name val="Arial"/>
      <family val="2"/>
    </font>
    <font>
      <sz val="6"/>
      <name val="Arial"/>
      <family val="2"/>
    </font>
    <font>
      <vertAlign val="superscript"/>
      <sz val="1"/>
      <name val="Arial"/>
      <family val="2"/>
    </font>
    <font>
      <sz val="8.5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b/>
      <vertAlign val="superscript"/>
      <sz val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21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horizontal="left"/>
    </xf>
    <xf numFmtId="0" fontId="5" fillId="0" borderId="2" xfId="0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3" fontId="4" fillId="0" borderId="4" xfId="0" applyNumberFormat="1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3" fontId="7" fillId="0" borderId="5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left" vertical="top" wrapText="1"/>
    </xf>
    <xf numFmtId="3" fontId="7" fillId="0" borderId="7" xfId="0" applyNumberFormat="1" applyFont="1" applyFill="1" applyBorder="1" applyAlignment="1">
      <alignment horizontal="right" vertical="top" wrapText="1"/>
    </xf>
    <xf numFmtId="3" fontId="7" fillId="0" borderId="7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right" vertical="top" wrapText="1"/>
    </xf>
    <xf numFmtId="0" fontId="7" fillId="0" borderId="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left"/>
    </xf>
    <xf numFmtId="3" fontId="7" fillId="0" borderId="7" xfId="0" applyNumberFormat="1" applyFont="1" applyBorder="1" applyAlignment="1">
      <alignment horizontal="right"/>
    </xf>
    <xf numFmtId="4" fontId="7" fillId="0" borderId="7" xfId="0" applyNumberFormat="1" applyFont="1" applyFill="1" applyBorder="1" applyAlignment="1">
      <alignment horizontal="right"/>
    </xf>
    <xf numFmtId="164" fontId="7" fillId="0" borderId="7" xfId="0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3" fontId="7" fillId="0" borderId="6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3" fontId="7" fillId="0" borderId="5" xfId="0" applyNumberFormat="1" applyFont="1" applyFill="1" applyBorder="1" applyAlignment="1">
      <alignment horizontal="right" vertical="top" wrapText="1"/>
    </xf>
    <xf numFmtId="2" fontId="6" fillId="0" borderId="5" xfId="0" applyNumberFormat="1" applyFont="1" applyFill="1" applyBorder="1" applyAlignment="1">
      <alignment horizontal="right"/>
    </xf>
    <xf numFmtId="4" fontId="6" fillId="0" borderId="5" xfId="0" applyNumberFormat="1" applyFont="1" applyFill="1" applyBorder="1" applyAlignment="1">
      <alignment horizontal="right"/>
    </xf>
    <xf numFmtId="2" fontId="7" fillId="0" borderId="7" xfId="0" applyNumberFormat="1" applyFont="1" applyFill="1" applyBorder="1" applyAlignment="1">
      <alignment horizontal="right"/>
    </xf>
    <xf numFmtId="4" fontId="7" fillId="0" borderId="5" xfId="0" applyNumberFormat="1" applyFont="1" applyFill="1" applyBorder="1" applyAlignment="1">
      <alignment horizontal="right"/>
    </xf>
    <xf numFmtId="0" fontId="7" fillId="0" borderId="0" xfId="0" applyFont="1" applyFill="1" applyBorder="1" applyAlignment="1"/>
    <xf numFmtId="0" fontId="7" fillId="0" borderId="5" xfId="0" applyFont="1" applyFill="1" applyBorder="1" applyAlignment="1"/>
    <xf numFmtId="0" fontId="9" fillId="0" borderId="0" xfId="0" applyFont="1" applyFill="1" applyBorder="1"/>
    <xf numFmtId="0" fontId="10" fillId="0" borderId="0" xfId="0" applyFont="1" applyFill="1" applyBorder="1"/>
    <xf numFmtId="0" fontId="12" fillId="0" borderId="0" xfId="0" applyFont="1" applyFill="1" applyBorder="1"/>
    <xf numFmtId="0" fontId="7" fillId="0" borderId="5" xfId="0" applyFont="1" applyFill="1" applyBorder="1"/>
    <xf numFmtId="3" fontId="7" fillId="0" borderId="0" xfId="0" applyNumberFormat="1" applyFont="1" applyFill="1" applyBorder="1" applyAlignment="1">
      <alignment horizontal="right" vertical="top" wrapText="1"/>
    </xf>
    <xf numFmtId="3" fontId="7" fillId="0" borderId="5" xfId="0" applyNumberFormat="1" applyFont="1" applyFill="1" applyBorder="1"/>
    <xf numFmtId="3" fontId="7" fillId="0" borderId="7" xfId="0" applyNumberFormat="1" applyFont="1" applyFill="1" applyBorder="1"/>
    <xf numFmtId="0" fontId="7" fillId="0" borderId="0" xfId="0" applyFont="1" applyFill="1" applyBorder="1" applyAlignment="1">
      <alignment horizontal="right"/>
    </xf>
    <xf numFmtId="165" fontId="7" fillId="0" borderId="7" xfId="0" applyNumberFormat="1" applyFont="1" applyFill="1" applyBorder="1"/>
    <xf numFmtId="0" fontId="6" fillId="0" borderId="5" xfId="0" applyFont="1" applyFill="1" applyBorder="1"/>
    <xf numFmtId="3" fontId="20" fillId="0" borderId="7" xfId="0" applyNumberFormat="1" applyFont="1" applyFill="1" applyBorder="1" applyAlignment="1">
      <alignment horizontal="right" vertical="top" wrapText="1"/>
    </xf>
    <xf numFmtId="3" fontId="20" fillId="0" borderId="7" xfId="1" applyNumberFormat="1" applyFont="1" applyFill="1" applyBorder="1" applyAlignment="1">
      <alignment horizontal="right" vertical="center" wrapText="1"/>
    </xf>
    <xf numFmtId="4" fontId="20" fillId="0" borderId="7" xfId="0" applyNumberFormat="1" applyFont="1" applyFill="1" applyBorder="1" applyAlignment="1">
      <alignment horizontal="right" vertical="top" wrapText="1"/>
    </xf>
    <xf numFmtId="164" fontId="20" fillId="0" borderId="7" xfId="0" applyNumberFormat="1" applyFont="1" applyFill="1" applyBorder="1" applyAlignment="1">
      <alignment horizontal="right" vertical="top" wrapText="1"/>
    </xf>
    <xf numFmtId="164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4" fillId="0" borderId="4" xfId="0" applyFont="1" applyFill="1" applyBorder="1"/>
    <xf numFmtId="0" fontId="20" fillId="0" borderId="0" xfId="0" applyFont="1" applyFill="1" applyBorder="1" applyAlignment="1">
      <alignment vertical="top" wrapText="1"/>
    </xf>
    <xf numFmtId="49" fontId="16" fillId="0" borderId="2" xfId="0" applyNumberFormat="1" applyFont="1" applyFill="1" applyBorder="1" applyAlignment="1">
      <alignment horizontal="left"/>
    </xf>
    <xf numFmtId="0" fontId="20" fillId="0" borderId="0" xfId="0" applyFont="1" applyFill="1" applyBorder="1"/>
    <xf numFmtId="4" fontId="6" fillId="0" borderId="7" xfId="0" applyNumberFormat="1" applyFont="1" applyFill="1" applyBorder="1"/>
    <xf numFmtId="4" fontId="7" fillId="0" borderId="7" xfId="0" applyNumberFormat="1" applyFont="1" applyFill="1" applyBorder="1"/>
    <xf numFmtId="0" fontId="5" fillId="0" borderId="4" xfId="0" applyNumberFormat="1" applyFont="1" applyFill="1" applyBorder="1" applyAlignment="1">
      <alignment horizontal="left"/>
    </xf>
    <xf numFmtId="0" fontId="16" fillId="0" borderId="4" xfId="0" applyFont="1" applyFill="1" applyBorder="1" applyAlignment="1">
      <alignment horizontal="left"/>
    </xf>
    <xf numFmtId="0" fontId="4" fillId="0" borderId="3" xfId="0" applyFont="1" applyFill="1" applyBorder="1"/>
    <xf numFmtId="0" fontId="20" fillId="0" borderId="7" xfId="0" applyFont="1" applyFill="1" applyBorder="1" applyAlignment="1">
      <alignment vertical="top" wrapText="1"/>
    </xf>
    <xf numFmtId="165" fontId="7" fillId="0" borderId="0" xfId="0" applyNumberFormat="1" applyFont="1" applyFill="1" applyBorder="1"/>
    <xf numFmtId="165" fontId="20" fillId="0" borderId="0" xfId="0" applyNumberFormat="1" applyFont="1" applyFill="1" applyBorder="1" applyAlignment="1">
      <alignment horizontal="right" vertical="top" wrapText="1"/>
    </xf>
    <xf numFmtId="4" fontId="22" fillId="0" borderId="7" xfId="0" applyNumberFormat="1" applyFont="1" applyFill="1" applyBorder="1" applyAlignment="1">
      <alignment horizontal="right" vertical="top" wrapText="1"/>
    </xf>
    <xf numFmtId="164" fontId="7" fillId="0" borderId="7" xfId="0" applyNumberFormat="1" applyFont="1" applyFill="1" applyBorder="1"/>
    <xf numFmtId="164" fontId="7" fillId="0" borderId="0" xfId="0" applyNumberFormat="1" applyFont="1" applyFill="1" applyBorder="1"/>
    <xf numFmtId="164" fontId="20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/>
    <xf numFmtId="164" fontId="20" fillId="0" borderId="7" xfId="0" applyNumberFormat="1" applyFont="1" applyFill="1" applyBorder="1" applyAlignment="1">
      <alignment horizontal="right"/>
    </xf>
    <xf numFmtId="164" fontId="7" fillId="0" borderId="5" xfId="0" applyNumberFormat="1" applyFont="1" applyFill="1" applyBorder="1"/>
    <xf numFmtId="164" fontId="7" fillId="0" borderId="0" xfId="0" applyNumberFormat="1" applyFont="1" applyFill="1" applyBorder="1" applyAlignment="1">
      <alignment horizontal="right"/>
    </xf>
    <xf numFmtId="164" fontId="7" fillId="0" borderId="6" xfId="0" applyNumberFormat="1" applyFont="1" applyFill="1" applyBorder="1"/>
    <xf numFmtId="164" fontId="7" fillId="0" borderId="5" xfId="0" applyNumberFormat="1" applyFont="1" applyFill="1" applyBorder="1" applyAlignment="1">
      <alignment horizontal="right"/>
    </xf>
    <xf numFmtId="164" fontId="8" fillId="0" borderId="7" xfId="0" applyNumberFormat="1" applyFont="1" applyBorder="1" applyAlignment="1">
      <alignment horizontal="right"/>
    </xf>
    <xf numFmtId="0" fontId="6" fillId="0" borderId="5" xfId="0" applyFont="1" applyFill="1" applyBorder="1" applyAlignment="1"/>
    <xf numFmtId="0" fontId="0" fillId="0" borderId="5" xfId="0" applyBorder="1" applyAlignment="1"/>
    <xf numFmtId="0" fontId="7" fillId="0" borderId="7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3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20" fillId="0" borderId="7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wrapText="1"/>
    </xf>
    <xf numFmtId="0" fontId="7" fillId="0" borderId="5" xfId="0" applyFont="1" applyFill="1" applyBorder="1" applyAlignment="1">
      <alignment horizontal="left"/>
    </xf>
    <xf numFmtId="0" fontId="0" fillId="0" borderId="0" xfId="0" applyBorder="1" applyAlignment="1"/>
    <xf numFmtId="0" fontId="4" fillId="0" borderId="0" xfId="0" applyFont="1" applyFill="1" applyBorder="1" applyAlignment="1">
      <alignment horizontal="left" wrapText="1"/>
    </xf>
    <xf numFmtId="0" fontId="22" fillId="0" borderId="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5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23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0" borderId="0" xfId="0" applyAlignment="1">
      <alignment horizontal="left" vertical="top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abSelected="1" zoomScaleNormal="100" workbookViewId="0">
      <selection sqref="A1:N1"/>
    </sheetView>
  </sheetViews>
  <sheetFormatPr defaultRowHeight="12.75" x14ac:dyDescent="0.2"/>
  <cols>
    <col min="1" max="1" width="2.7109375" style="2" customWidth="1"/>
    <col min="2" max="2" width="37.85546875" style="2" customWidth="1"/>
    <col min="3" max="3" width="14.28515625" style="1" customWidth="1"/>
    <col min="4" max="4" width="14.28515625" style="57" customWidth="1"/>
    <col min="5" max="14" width="14.28515625" style="1" customWidth="1"/>
    <col min="15" max="16384" width="9.140625" style="1"/>
  </cols>
  <sheetData>
    <row r="1" spans="1:14" s="5" customFormat="1" ht="15" customHeight="1" x14ac:dyDescent="0.25">
      <c r="A1" s="98"/>
      <c r="B1" s="98"/>
      <c r="C1" s="98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s="6" customFormat="1" x14ac:dyDescent="0.2">
      <c r="A2" s="99" t="s">
        <v>56</v>
      </c>
      <c r="B2" s="99"/>
      <c r="C2" s="92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s="5" customFormat="1" ht="15" customHeight="1" x14ac:dyDescent="0.25">
      <c r="A3" s="98"/>
      <c r="B3" s="98"/>
      <c r="C3" s="92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s="7" customFormat="1" ht="14.25" customHeight="1" x14ac:dyDescent="0.25">
      <c r="A4" s="100"/>
      <c r="B4" s="100"/>
      <c r="C4" s="101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4" s="8" customFormat="1" ht="12" customHeight="1" x14ac:dyDescent="0.2">
      <c r="A5" s="96"/>
      <c r="B5" s="96"/>
      <c r="C5" s="64">
        <v>2011</v>
      </c>
      <c r="D5" s="65">
        <v>2012</v>
      </c>
      <c r="E5" s="9">
        <v>2013</v>
      </c>
      <c r="F5" s="10">
        <v>2014</v>
      </c>
      <c r="G5" s="10">
        <v>2015</v>
      </c>
      <c r="H5" s="10">
        <v>2016</v>
      </c>
      <c r="I5" s="10">
        <v>2017</v>
      </c>
      <c r="J5" s="10">
        <v>2018</v>
      </c>
      <c r="K5" s="10">
        <v>2019</v>
      </c>
      <c r="L5" s="10">
        <v>2020</v>
      </c>
      <c r="M5" s="10">
        <v>2021</v>
      </c>
      <c r="N5" s="10">
        <v>2022</v>
      </c>
    </row>
    <row r="6" spans="1:14" s="8" customFormat="1" ht="12" customHeight="1" x14ac:dyDescent="0.2">
      <c r="A6" s="96"/>
      <c r="B6" s="96"/>
      <c r="C6" s="15"/>
      <c r="D6" s="58"/>
      <c r="E6" s="66"/>
      <c r="F6" s="58"/>
      <c r="G6" s="58"/>
      <c r="H6" s="58"/>
      <c r="I6" s="58"/>
      <c r="J6" s="58"/>
      <c r="K6" s="58"/>
      <c r="L6" s="58"/>
      <c r="M6" s="58"/>
      <c r="N6" s="58"/>
    </row>
    <row r="7" spans="1:14" s="8" customFormat="1" ht="12" customHeight="1" x14ac:dyDescent="0.2">
      <c r="A7" s="105"/>
      <c r="B7" s="105"/>
      <c r="C7" s="92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1:14" s="16" customFormat="1" ht="11.25" customHeight="1" x14ac:dyDescent="0.2">
      <c r="A8" s="81" t="s">
        <v>64</v>
      </c>
      <c r="B8" s="81"/>
      <c r="C8" s="82"/>
      <c r="D8" s="74"/>
    </row>
    <row r="9" spans="1:14" s="19" customFormat="1" ht="11.25" customHeight="1" x14ac:dyDescent="0.2">
      <c r="A9" s="103" t="s">
        <v>1</v>
      </c>
      <c r="B9" s="103"/>
      <c r="C9" s="47">
        <v>11589</v>
      </c>
      <c r="D9" s="52">
        <v>11737</v>
      </c>
      <c r="E9" s="48">
        <v>11838</v>
      </c>
      <c r="F9" s="48">
        <v>12295</v>
      </c>
      <c r="G9" s="48">
        <v>12105</v>
      </c>
      <c r="H9" s="48">
        <v>12293</v>
      </c>
      <c r="I9" s="48">
        <v>12263</v>
      </c>
      <c r="J9" s="48">
        <v>12337</v>
      </c>
      <c r="K9" s="48">
        <v>12093</v>
      </c>
      <c r="L9" s="48">
        <v>11990</v>
      </c>
      <c r="M9" s="48">
        <v>12225</v>
      </c>
      <c r="N9" s="48">
        <v>12170</v>
      </c>
    </row>
    <row r="10" spans="1:14" s="19" customFormat="1" ht="11.25" customHeight="1" x14ac:dyDescent="0.2">
      <c r="A10" s="21"/>
      <c r="B10" s="23" t="s">
        <v>2</v>
      </c>
      <c r="C10" s="48">
        <v>7406</v>
      </c>
      <c r="D10" s="52">
        <v>7519</v>
      </c>
      <c r="E10" s="48">
        <v>7763</v>
      </c>
      <c r="F10" s="48">
        <v>8023</v>
      </c>
      <c r="G10" s="48">
        <v>8077</v>
      </c>
      <c r="H10" s="48">
        <v>8113</v>
      </c>
      <c r="I10" s="48">
        <v>8020</v>
      </c>
      <c r="J10" s="48">
        <v>8142</v>
      </c>
      <c r="K10" s="48">
        <v>7909</v>
      </c>
      <c r="L10" s="48">
        <v>8038</v>
      </c>
      <c r="M10" s="48">
        <v>7901</v>
      </c>
      <c r="N10" s="48">
        <v>7801</v>
      </c>
    </row>
    <row r="11" spans="1:14" s="19" customFormat="1" ht="11.25" customHeight="1" x14ac:dyDescent="0.2">
      <c r="A11" s="17"/>
      <c r="B11" s="23" t="s">
        <v>3</v>
      </c>
      <c r="C11" s="48">
        <v>1470</v>
      </c>
      <c r="D11" s="52">
        <v>1515</v>
      </c>
      <c r="E11" s="48">
        <v>1519</v>
      </c>
      <c r="F11" s="48">
        <v>1513</v>
      </c>
      <c r="G11" s="48">
        <v>1428</v>
      </c>
      <c r="H11" s="48">
        <v>1403</v>
      </c>
      <c r="I11" s="48">
        <v>1504</v>
      </c>
      <c r="J11" s="48">
        <v>1470</v>
      </c>
      <c r="K11" s="48">
        <v>1386</v>
      </c>
      <c r="L11" s="48">
        <v>1318</v>
      </c>
      <c r="M11" s="48">
        <v>1279</v>
      </c>
      <c r="N11" s="48">
        <v>1382</v>
      </c>
    </row>
    <row r="12" spans="1:14" s="19" customFormat="1" ht="11.25" customHeight="1" x14ac:dyDescent="0.2">
      <c r="A12" s="20"/>
      <c r="B12" s="23" t="s">
        <v>4</v>
      </c>
      <c r="C12" s="48">
        <v>2713</v>
      </c>
      <c r="D12" s="52">
        <v>2703</v>
      </c>
      <c r="E12" s="48">
        <v>2556</v>
      </c>
      <c r="F12" s="48">
        <v>2759</v>
      </c>
      <c r="G12" s="48">
        <v>2600</v>
      </c>
      <c r="H12" s="48">
        <v>2777</v>
      </c>
      <c r="I12" s="48">
        <v>2739</v>
      </c>
      <c r="J12" s="48">
        <v>2725</v>
      </c>
      <c r="K12" s="48">
        <v>2798</v>
      </c>
      <c r="L12" s="48">
        <v>2634</v>
      </c>
      <c r="M12" s="48">
        <v>3045</v>
      </c>
      <c r="N12" s="48">
        <v>2987</v>
      </c>
    </row>
    <row r="13" spans="1:14" s="19" customFormat="1" ht="11.25" customHeight="1" x14ac:dyDescent="0.2">
      <c r="A13" s="97" t="s">
        <v>42</v>
      </c>
      <c r="B13" s="97"/>
      <c r="C13" s="48">
        <v>561907</v>
      </c>
      <c r="D13" s="52">
        <v>608726</v>
      </c>
      <c r="E13" s="48">
        <v>606899</v>
      </c>
      <c r="F13" s="48">
        <v>633690</v>
      </c>
      <c r="G13" s="48">
        <v>665063.4</v>
      </c>
      <c r="H13" s="48">
        <v>696657.9</v>
      </c>
      <c r="I13" s="48">
        <v>728005</v>
      </c>
      <c r="J13" s="48">
        <v>740006</v>
      </c>
      <c r="K13" s="48">
        <v>745021</v>
      </c>
      <c r="L13" s="48">
        <v>728528.88</v>
      </c>
      <c r="M13" s="48">
        <v>749820.63</v>
      </c>
      <c r="N13" s="48">
        <v>736149</v>
      </c>
    </row>
    <row r="14" spans="1:14" s="19" customFormat="1" ht="11.25" customHeight="1" x14ac:dyDescent="0.2">
      <c r="A14" s="21"/>
      <c r="B14" s="28" t="s">
        <v>58</v>
      </c>
      <c r="C14" s="48">
        <v>91451</v>
      </c>
      <c r="D14" s="52">
        <v>121383</v>
      </c>
      <c r="E14" s="48">
        <v>133915</v>
      </c>
      <c r="F14" s="48">
        <v>147291</v>
      </c>
      <c r="G14" s="48">
        <v>169254.55</v>
      </c>
      <c r="H14" s="48">
        <v>188160</v>
      </c>
      <c r="I14" s="48">
        <v>214696</v>
      </c>
      <c r="J14" s="48">
        <v>231275</v>
      </c>
      <c r="K14" s="48">
        <v>238059</v>
      </c>
      <c r="L14" s="48">
        <v>242848</v>
      </c>
      <c r="M14" s="48">
        <v>256596.78</v>
      </c>
      <c r="N14" s="48">
        <v>252869</v>
      </c>
    </row>
    <row r="15" spans="1:14" s="19" customFormat="1" ht="11.25" customHeight="1" x14ac:dyDescent="0.2">
      <c r="A15" s="17"/>
      <c r="B15" s="28" t="s">
        <v>66</v>
      </c>
      <c r="C15" s="48">
        <v>231532</v>
      </c>
      <c r="D15" s="52">
        <v>249265</v>
      </c>
      <c r="E15" s="48">
        <v>257056</v>
      </c>
      <c r="F15" s="48">
        <v>271873</v>
      </c>
      <c r="G15" s="48">
        <v>294485.8</v>
      </c>
      <c r="H15" s="48">
        <v>317036</v>
      </c>
      <c r="I15" s="48">
        <v>332781</v>
      </c>
      <c r="J15" s="48">
        <v>338650</v>
      </c>
      <c r="K15" s="48">
        <v>350879</v>
      </c>
      <c r="L15" s="48">
        <v>338770</v>
      </c>
      <c r="M15" s="48">
        <v>335698.88</v>
      </c>
      <c r="N15" s="48">
        <v>331981</v>
      </c>
    </row>
    <row r="16" spans="1:14" s="19" customFormat="1" ht="11.25" customHeight="1" x14ac:dyDescent="0.2">
      <c r="A16" s="17"/>
      <c r="B16" s="28" t="s">
        <v>67</v>
      </c>
      <c r="C16" s="48">
        <v>226276</v>
      </c>
      <c r="D16" s="52">
        <v>225764</v>
      </c>
      <c r="E16" s="48">
        <v>217839</v>
      </c>
      <c r="F16" s="48">
        <v>202923</v>
      </c>
      <c r="G16" s="48">
        <v>189403.55</v>
      </c>
      <c r="H16" s="48">
        <v>178489</v>
      </c>
      <c r="I16" s="48">
        <v>169476</v>
      </c>
      <c r="J16" s="48">
        <v>157935</v>
      </c>
      <c r="K16" s="48">
        <v>144066</v>
      </c>
      <c r="L16" s="48">
        <v>136493</v>
      </c>
      <c r="M16" s="48">
        <v>143889.4</v>
      </c>
      <c r="N16" s="48">
        <v>137827</v>
      </c>
    </row>
    <row r="17" spans="1:14" s="19" customFormat="1" ht="11.25" customHeight="1" x14ac:dyDescent="0.2">
      <c r="A17" s="20"/>
      <c r="B17" s="28" t="s">
        <v>43</v>
      </c>
      <c r="C17" s="48">
        <v>12648</v>
      </c>
      <c r="D17" s="52">
        <v>12314</v>
      </c>
      <c r="E17" s="48">
        <v>11817.630000000001</v>
      </c>
      <c r="F17" s="48">
        <v>11603</v>
      </c>
      <c r="G17" s="48">
        <v>11919.5</v>
      </c>
      <c r="H17" s="48">
        <v>12972.9</v>
      </c>
      <c r="I17" s="48">
        <v>11052</v>
      </c>
      <c r="J17" s="48">
        <v>12146</v>
      </c>
      <c r="K17" s="48">
        <v>12017</v>
      </c>
      <c r="L17" s="48">
        <v>10417.880000000001</v>
      </c>
      <c r="M17" s="48">
        <v>13635.57</v>
      </c>
      <c r="N17" s="48">
        <v>13472</v>
      </c>
    </row>
    <row r="18" spans="1:14" s="19" customFormat="1" ht="11.25" customHeight="1" x14ac:dyDescent="0.2">
      <c r="A18" s="83" t="s">
        <v>7</v>
      </c>
      <c r="B18" s="83"/>
      <c r="C18" s="83"/>
      <c r="D18" s="104"/>
    </row>
    <row r="19" spans="1:14" s="19" customFormat="1" ht="11.25" customHeight="1" x14ac:dyDescent="0.2">
      <c r="A19" s="21"/>
      <c r="B19" s="28" t="s">
        <v>8</v>
      </c>
      <c r="C19" s="48">
        <v>97828</v>
      </c>
      <c r="D19" s="52">
        <v>114674</v>
      </c>
      <c r="E19" s="48">
        <v>111441.69</v>
      </c>
      <c r="F19" s="48">
        <v>121939</v>
      </c>
      <c r="G19" s="48">
        <v>128729.56</v>
      </c>
      <c r="H19" s="48">
        <v>133203</v>
      </c>
      <c r="I19" s="48">
        <v>144204</v>
      </c>
      <c r="J19" s="48">
        <v>148396</v>
      </c>
      <c r="K19" s="48">
        <v>149690</v>
      </c>
      <c r="L19" s="48">
        <v>144364</v>
      </c>
      <c r="M19" s="48">
        <v>148986</v>
      </c>
      <c r="N19" s="48">
        <v>151566</v>
      </c>
    </row>
    <row r="20" spans="1:14" s="19" customFormat="1" ht="11.25" customHeight="1" x14ac:dyDescent="0.2">
      <c r="A20" s="20"/>
      <c r="B20" s="28" t="s">
        <v>9</v>
      </c>
      <c r="C20" s="48">
        <v>2167049</v>
      </c>
      <c r="D20" s="52">
        <v>2197161</v>
      </c>
      <c r="E20" s="48">
        <v>2160944</v>
      </c>
      <c r="F20" s="48">
        <v>2474155</v>
      </c>
      <c r="G20" s="48">
        <v>2652907.7999999998</v>
      </c>
      <c r="H20" s="48">
        <v>2741268</v>
      </c>
      <c r="I20" s="48">
        <v>3004340</v>
      </c>
      <c r="J20" s="48">
        <v>2986143</v>
      </c>
      <c r="K20" s="48">
        <v>2890650</v>
      </c>
      <c r="L20" s="48">
        <v>2760989</v>
      </c>
      <c r="M20" s="48">
        <v>2889219</v>
      </c>
      <c r="N20" s="48">
        <v>2806816</v>
      </c>
    </row>
    <row r="21" spans="1:14" s="19" customFormat="1" ht="11.25" customHeight="1" x14ac:dyDescent="0.2">
      <c r="A21" s="83" t="s">
        <v>74</v>
      </c>
      <c r="B21" s="83"/>
      <c r="C21" s="48">
        <v>336943</v>
      </c>
      <c r="D21" s="53">
        <v>341652</v>
      </c>
      <c r="E21" s="48">
        <v>346539</v>
      </c>
      <c r="F21" s="48">
        <v>350363</v>
      </c>
      <c r="G21" s="48">
        <v>351946</v>
      </c>
      <c r="H21" s="48">
        <v>354375</v>
      </c>
      <c r="I21" s="48">
        <v>353709</v>
      </c>
      <c r="J21" s="48">
        <v>353343</v>
      </c>
      <c r="K21" s="48">
        <v>351491</v>
      </c>
      <c r="L21" s="48">
        <v>350986</v>
      </c>
      <c r="M21" s="48">
        <v>352181</v>
      </c>
      <c r="N21" s="48">
        <v>354023</v>
      </c>
    </row>
    <row r="22" spans="1:14" s="19" customFormat="1" ht="11.25" customHeight="1" x14ac:dyDescent="0.2">
      <c r="A22" s="28"/>
      <c r="B22" s="28" t="s">
        <v>10</v>
      </c>
      <c r="C22" s="48">
        <v>70099</v>
      </c>
      <c r="D22" s="52">
        <v>71889</v>
      </c>
      <c r="E22" s="48">
        <v>73690</v>
      </c>
      <c r="F22" s="48">
        <v>75549</v>
      </c>
      <c r="G22" s="48">
        <v>76731</v>
      </c>
      <c r="H22" s="48">
        <v>78030</v>
      </c>
      <c r="I22" s="48">
        <v>78899</v>
      </c>
      <c r="J22" s="48">
        <v>79895</v>
      </c>
      <c r="K22" s="48">
        <v>80718</v>
      </c>
      <c r="L22" s="48">
        <v>81011</v>
      </c>
      <c r="M22" s="48">
        <v>82355</v>
      </c>
      <c r="N22" s="48">
        <v>83490</v>
      </c>
    </row>
    <row r="23" spans="1:14" s="19" customFormat="1" ht="11.25" customHeight="1" x14ac:dyDescent="0.2">
      <c r="A23" s="83" t="s">
        <v>11</v>
      </c>
      <c r="B23" s="83"/>
      <c r="C23" s="50">
        <v>3.4394541509988339</v>
      </c>
      <c r="D23" s="55">
        <f>+D9/D21*100</f>
        <v>3.4353669816070154</v>
      </c>
      <c r="E23" s="50">
        <v>3.4160657242042021</v>
      </c>
      <c r="F23" s="50">
        <v>3.5092175829068708</v>
      </c>
      <c r="G23" s="50">
        <v>3.4394480971512675</v>
      </c>
      <c r="H23" s="50">
        <v>3.4689241622574953</v>
      </c>
      <c r="I23" s="50">
        <v>3.4669742641549974</v>
      </c>
      <c r="J23" s="50">
        <v>3.4915082511893543</v>
      </c>
      <c r="K23" s="50">
        <v>3.4404863851421519</v>
      </c>
      <c r="L23" s="50">
        <v>3.4160906702831451</v>
      </c>
      <c r="M23" s="50">
        <v>3.4712264432209574</v>
      </c>
      <c r="N23" s="50">
        <v>3.4376297585185145</v>
      </c>
    </row>
    <row r="24" spans="1:14" s="19" customFormat="1" ht="11.25" customHeight="1" x14ac:dyDescent="0.2">
      <c r="A24" s="83" t="s">
        <v>12</v>
      </c>
      <c r="B24" s="83"/>
      <c r="C24" s="50">
        <v>10.565057989414971</v>
      </c>
      <c r="D24" s="55">
        <f>+D10/D22*100</f>
        <v>10.459180124914798</v>
      </c>
      <c r="E24" s="50">
        <v>10.534672275749763</v>
      </c>
      <c r="F24" s="50">
        <v>10.619597876874611</v>
      </c>
      <c r="G24" s="50">
        <v>10.526384381801359</v>
      </c>
      <c r="H24" s="50">
        <v>10.397283096245035</v>
      </c>
      <c r="I24" s="50">
        <v>10.164894358610375</v>
      </c>
      <c r="J24" s="50">
        <v>10.190875524125415</v>
      </c>
      <c r="K24" s="50">
        <v>9.7983101662578349</v>
      </c>
      <c r="L24" s="50">
        <v>9.9221093431756184</v>
      </c>
      <c r="M24" s="50">
        <v>9.5938315827818581</v>
      </c>
      <c r="N24" s="50">
        <v>9.3436339681398977</v>
      </c>
    </row>
    <row r="25" spans="1:14" s="19" customFormat="1" ht="11.25" customHeight="1" x14ac:dyDescent="0.2">
      <c r="A25" s="88" t="s">
        <v>13</v>
      </c>
      <c r="B25" s="88"/>
      <c r="C25" s="68">
        <v>48.486236948830786</v>
      </c>
      <c r="D25" s="69">
        <v>51.863849365255177</v>
      </c>
      <c r="E25" s="68">
        <v>51.267021456327079</v>
      </c>
      <c r="F25" s="68">
        <v>51.540463603090686</v>
      </c>
      <c r="G25" s="68">
        <v>54.941214374225531</v>
      </c>
      <c r="H25" s="68">
        <v>55.654001677924761</v>
      </c>
      <c r="I25" s="68">
        <v>59.365978961102506</v>
      </c>
      <c r="J25" s="68">
        <v>59.982653805625354</v>
      </c>
      <c r="K25" s="68">
        <v>61.607624245431239</v>
      </c>
      <c r="L25" s="68">
        <v>60.761374478732279</v>
      </c>
      <c r="M25" s="68">
        <v>61.335020858895703</v>
      </c>
      <c r="N25" s="68">
        <v>60.488824979457682</v>
      </c>
    </row>
    <row r="26" spans="1:14" s="19" customFormat="1" ht="11.25" customHeight="1" x14ac:dyDescent="0.2">
      <c r="A26" s="84"/>
      <c r="B26" s="84"/>
      <c r="C26" s="45"/>
      <c r="D26" s="45"/>
    </row>
    <row r="27" spans="1:14" s="16" customFormat="1" ht="11.25" customHeight="1" x14ac:dyDescent="0.2">
      <c r="A27" s="106" t="s">
        <v>73</v>
      </c>
      <c r="B27" s="106"/>
      <c r="C27" s="62">
        <v>465.3</v>
      </c>
      <c r="D27" s="70">
        <v>520.64</v>
      </c>
      <c r="E27" s="62">
        <v>539.96</v>
      </c>
      <c r="F27" s="62">
        <v>544.65</v>
      </c>
      <c r="G27" s="62">
        <v>557.65</v>
      </c>
      <c r="H27" s="62">
        <v>579.84</v>
      </c>
      <c r="I27" s="62">
        <v>612.45000000000005</v>
      </c>
      <c r="J27" s="62">
        <v>642.22</v>
      </c>
      <c r="K27" s="62">
        <v>672.78000000000009</v>
      </c>
      <c r="L27" s="62">
        <v>631.42999999999995</v>
      </c>
      <c r="M27" s="62">
        <v>654.67999999999995</v>
      </c>
      <c r="N27" s="62">
        <v>651.81999999999994</v>
      </c>
    </row>
    <row r="28" spans="1:14" s="19" customFormat="1" ht="11.25" customHeight="1" x14ac:dyDescent="0.2">
      <c r="A28" s="83" t="s">
        <v>14</v>
      </c>
      <c r="B28" s="83"/>
      <c r="C28" s="63">
        <v>421.06</v>
      </c>
      <c r="D28" s="54">
        <v>474.4</v>
      </c>
      <c r="E28" s="63">
        <v>486.8</v>
      </c>
      <c r="F28" s="63">
        <v>491.69999999999993</v>
      </c>
      <c r="G28" s="63">
        <v>500.41999999999996</v>
      </c>
      <c r="H28" s="63">
        <v>520.79</v>
      </c>
      <c r="I28" s="63">
        <v>550.57999999999993</v>
      </c>
      <c r="J28" s="63">
        <v>575.09</v>
      </c>
      <c r="K28" s="63">
        <v>601.97</v>
      </c>
      <c r="L28" s="63">
        <v>562.04000000000008</v>
      </c>
      <c r="M28" s="63">
        <v>589.45999999999992</v>
      </c>
      <c r="N28" s="63">
        <v>589.14</v>
      </c>
    </row>
    <row r="29" spans="1:14" s="19" customFormat="1" ht="11.25" customHeight="1" x14ac:dyDescent="0.2">
      <c r="A29" s="40"/>
      <c r="B29" s="28" t="s">
        <v>15</v>
      </c>
      <c r="C29" s="63">
        <v>119.08</v>
      </c>
      <c r="D29" s="54">
        <v>148.19999999999999</v>
      </c>
      <c r="E29" s="63">
        <v>163.81</v>
      </c>
      <c r="F29" s="63">
        <v>170.19999999999996</v>
      </c>
      <c r="G29" s="63">
        <v>172.15</v>
      </c>
      <c r="H29" s="63">
        <v>193.12</v>
      </c>
      <c r="I29" s="63">
        <v>214.57999999999998</v>
      </c>
      <c r="J29" s="63">
        <v>226.94000000000003</v>
      </c>
      <c r="K29" s="63">
        <v>254.75</v>
      </c>
      <c r="L29" s="63">
        <v>235.33</v>
      </c>
      <c r="M29" s="63">
        <v>228.27</v>
      </c>
      <c r="N29" s="63">
        <v>246.6</v>
      </c>
    </row>
    <row r="30" spans="1:14" s="19" customFormat="1" ht="11.25" customHeight="1" x14ac:dyDescent="0.2">
      <c r="A30" s="40"/>
      <c r="B30" s="67" t="s">
        <v>61</v>
      </c>
      <c r="C30" s="63">
        <v>209.76</v>
      </c>
      <c r="D30" s="54">
        <v>221.72</v>
      </c>
      <c r="E30" s="63">
        <v>207.61</v>
      </c>
      <c r="F30" s="63">
        <v>197.23000000000002</v>
      </c>
      <c r="G30" s="63">
        <v>207.06</v>
      </c>
      <c r="H30" s="63">
        <v>211.45999999999998</v>
      </c>
      <c r="I30" s="63">
        <v>213.9</v>
      </c>
      <c r="J30" s="63">
        <v>214.51</v>
      </c>
      <c r="K30" s="63">
        <v>207.90000000000003</v>
      </c>
      <c r="L30" s="63">
        <v>193.87999999999997</v>
      </c>
      <c r="M30" s="63">
        <v>211.01</v>
      </c>
      <c r="N30" s="63">
        <v>194.43000000000004</v>
      </c>
    </row>
    <row r="31" spans="1:14" s="19" customFormat="1" ht="11.25" customHeight="1" x14ac:dyDescent="0.2">
      <c r="A31" s="40"/>
      <c r="B31" s="28" t="s">
        <v>62</v>
      </c>
      <c r="C31" s="30" t="s">
        <v>33</v>
      </c>
      <c r="D31" s="54" t="s">
        <v>33</v>
      </c>
      <c r="E31" s="30" t="s">
        <v>33</v>
      </c>
      <c r="F31" s="30" t="s">
        <v>33</v>
      </c>
      <c r="G31" s="30" t="s">
        <v>33</v>
      </c>
      <c r="H31" s="30">
        <v>58.040000000000006</v>
      </c>
      <c r="I31" s="30">
        <v>69.430000000000007</v>
      </c>
      <c r="J31" s="30">
        <v>81.040000000000006</v>
      </c>
      <c r="K31" s="30">
        <v>70.83</v>
      </c>
      <c r="L31" s="30">
        <v>88.34999999999998</v>
      </c>
      <c r="M31" s="30">
        <v>88.6</v>
      </c>
      <c r="N31" s="30">
        <v>88.58</v>
      </c>
    </row>
    <row r="32" spans="1:14" s="19" customFormat="1" ht="11.25" customHeight="1" x14ac:dyDescent="0.2">
      <c r="A32" s="40"/>
      <c r="B32" s="28" t="s">
        <v>17</v>
      </c>
      <c r="C32" s="63">
        <v>92.22</v>
      </c>
      <c r="D32" s="54">
        <v>104.48</v>
      </c>
      <c r="E32" s="63">
        <v>115.38000000000001</v>
      </c>
      <c r="F32" s="63">
        <v>124.27</v>
      </c>
      <c r="G32" s="63">
        <v>121.21</v>
      </c>
      <c r="H32" s="63">
        <v>58.17</v>
      </c>
      <c r="I32" s="63">
        <v>52.669999999999995</v>
      </c>
      <c r="J32" s="63">
        <v>52.599999999999994</v>
      </c>
      <c r="K32" s="63">
        <v>68.490000000000009</v>
      </c>
      <c r="L32" s="63">
        <v>44.480000000000004</v>
      </c>
      <c r="M32" s="63">
        <v>61.580000000000005</v>
      </c>
      <c r="N32" s="63">
        <v>59.53</v>
      </c>
    </row>
    <row r="33" spans="1:14" s="19" customFormat="1" ht="11.25" customHeight="1" x14ac:dyDescent="0.2">
      <c r="A33" s="83" t="s">
        <v>18</v>
      </c>
      <c r="B33" s="83"/>
      <c r="C33" s="63">
        <v>44.24</v>
      </c>
      <c r="D33" s="54">
        <v>46.239999999999995</v>
      </c>
      <c r="E33" s="63">
        <v>53.16</v>
      </c>
      <c r="F33" s="63">
        <v>52.949999999999996</v>
      </c>
      <c r="G33" s="63">
        <v>57.23</v>
      </c>
      <c r="H33" s="63">
        <v>59.050000000000004</v>
      </c>
      <c r="I33" s="63">
        <v>61.870000000000005</v>
      </c>
      <c r="J33" s="63">
        <v>67.13000000000001</v>
      </c>
      <c r="K33" s="63">
        <v>70.81</v>
      </c>
      <c r="L33" s="63">
        <v>69.39</v>
      </c>
      <c r="M33" s="63">
        <v>65.22</v>
      </c>
      <c r="N33" s="63">
        <v>62.679999999999993</v>
      </c>
    </row>
    <row r="34" spans="1:14" s="19" customFormat="1" ht="11.25" customHeight="1" x14ac:dyDescent="0.2">
      <c r="A34" s="40"/>
      <c r="B34" s="28" t="s">
        <v>19</v>
      </c>
      <c r="C34" s="63">
        <v>6</v>
      </c>
      <c r="D34" s="54">
        <v>6</v>
      </c>
      <c r="E34" s="63">
        <v>6</v>
      </c>
      <c r="F34" s="63">
        <v>6</v>
      </c>
      <c r="G34" s="63">
        <v>6.5600000000000005</v>
      </c>
      <c r="H34" s="63">
        <v>6</v>
      </c>
      <c r="I34" s="63">
        <v>6</v>
      </c>
      <c r="J34" s="63">
        <v>6</v>
      </c>
      <c r="K34" s="63">
        <v>6</v>
      </c>
      <c r="L34" s="63">
        <v>6</v>
      </c>
      <c r="M34" s="63">
        <v>6</v>
      </c>
      <c r="N34" s="63">
        <v>6</v>
      </c>
    </row>
    <row r="35" spans="1:14" s="19" customFormat="1" ht="11.25" customHeight="1" x14ac:dyDescent="0.2">
      <c r="A35" s="40"/>
      <c r="B35" s="28" t="s">
        <v>20</v>
      </c>
      <c r="C35" s="63">
        <v>20.12</v>
      </c>
      <c r="D35" s="54">
        <v>20.46</v>
      </c>
      <c r="E35" s="63">
        <v>20.8</v>
      </c>
      <c r="F35" s="63">
        <v>20.319999999999997</v>
      </c>
      <c r="G35" s="63">
        <v>22.26</v>
      </c>
      <c r="H35" s="63">
        <v>22.67</v>
      </c>
      <c r="I35" s="63">
        <v>23.72</v>
      </c>
      <c r="J35" s="63">
        <v>22.06</v>
      </c>
      <c r="K35" s="63">
        <v>24.85</v>
      </c>
      <c r="L35" s="63">
        <v>25.02</v>
      </c>
      <c r="M35" s="63">
        <v>22.16</v>
      </c>
      <c r="N35" s="63">
        <v>22.81</v>
      </c>
    </row>
    <row r="36" spans="1:14" s="19" customFormat="1" ht="11.25" customHeight="1" x14ac:dyDescent="0.2">
      <c r="A36" s="41"/>
      <c r="B36" s="28" t="s">
        <v>21</v>
      </c>
      <c r="C36" s="63">
        <v>18.12</v>
      </c>
      <c r="D36" s="54">
        <v>19.779999999999998</v>
      </c>
      <c r="E36" s="63">
        <v>26.36</v>
      </c>
      <c r="F36" s="63">
        <v>26.63</v>
      </c>
      <c r="G36" s="63">
        <v>28.410000000000004</v>
      </c>
      <c r="H36" s="63">
        <v>30.380000000000003</v>
      </c>
      <c r="I36" s="63">
        <v>32.15</v>
      </c>
      <c r="J36" s="63">
        <v>39.07</v>
      </c>
      <c r="K36" s="63">
        <v>39.96</v>
      </c>
      <c r="L36" s="63">
        <v>38.369999999999997</v>
      </c>
      <c r="M36" s="63">
        <v>37.06</v>
      </c>
      <c r="N36" s="63">
        <v>33.869999999999997</v>
      </c>
    </row>
    <row r="37" spans="1:14" s="19" customFormat="1" ht="11.25" customHeight="1" x14ac:dyDescent="0.2">
      <c r="A37" s="83" t="s">
        <v>22</v>
      </c>
      <c r="B37" s="83"/>
      <c r="C37" s="48">
        <v>27.52339334061654</v>
      </c>
      <c r="D37" s="52">
        <v>24.740725126475549</v>
      </c>
      <c r="E37" s="48">
        <v>24.317995069843878</v>
      </c>
      <c r="F37" s="48">
        <v>25.005084401057559</v>
      </c>
      <c r="G37" s="48">
        <v>24.189680668238683</v>
      </c>
      <c r="H37" s="48">
        <v>23.60452389638818</v>
      </c>
      <c r="I37" s="48">
        <v>22.272875876348582</v>
      </c>
      <c r="J37" s="48">
        <v>21.45229442348154</v>
      </c>
      <c r="K37" s="48">
        <v>20.089040982108742</v>
      </c>
      <c r="L37" s="48">
        <v>21.333001209878297</v>
      </c>
      <c r="M37" s="48">
        <v>20.739320734231335</v>
      </c>
      <c r="N37" s="48">
        <v>20.657229181518826</v>
      </c>
    </row>
    <row r="38" spans="1:14" s="19" customFormat="1" ht="11.25" customHeight="1" x14ac:dyDescent="0.2">
      <c r="A38" s="21" t="s">
        <v>41</v>
      </c>
      <c r="B38" s="21"/>
      <c r="C38" s="71">
        <v>1334.5057711490049</v>
      </c>
      <c r="D38" s="55">
        <v>1283.1492411467118</v>
      </c>
      <c r="E38" s="71">
        <v>1246.7111750205422</v>
      </c>
      <c r="F38" s="71">
        <v>1288.7736424649179</v>
      </c>
      <c r="G38" s="71">
        <v>1329.0104312377605</v>
      </c>
      <c r="H38" s="71">
        <v>1337.6944641794198</v>
      </c>
      <c r="I38" s="71">
        <v>1322.2510806785574</v>
      </c>
      <c r="J38" s="71">
        <v>1286.7655497400406</v>
      </c>
      <c r="K38" s="71">
        <v>1237.6380882768244</v>
      </c>
      <c r="L38" s="71">
        <v>1296.2224752686641</v>
      </c>
      <c r="M38" s="71">
        <v>1272.0466698334071</v>
      </c>
      <c r="N38" s="71">
        <v>1249.5315205214381</v>
      </c>
    </row>
    <row r="39" spans="1:14" s="19" customFormat="1" ht="11.25" customHeight="1" x14ac:dyDescent="0.2">
      <c r="A39" s="107" t="s">
        <v>23</v>
      </c>
      <c r="B39" s="107"/>
      <c r="C39" s="72">
        <v>5146.6513086020996</v>
      </c>
      <c r="D39" s="73">
        <v>4631.4523608768977</v>
      </c>
      <c r="E39" s="72">
        <v>4439.0797041906326</v>
      </c>
      <c r="F39" s="72">
        <v>5031.8385194224129</v>
      </c>
      <c r="G39" s="72">
        <v>5301.362455537349</v>
      </c>
      <c r="H39" s="72">
        <v>5263.6724975517964</v>
      </c>
      <c r="I39" s="72">
        <v>5456.682044389554</v>
      </c>
      <c r="J39" s="72">
        <v>5192.479438001008</v>
      </c>
      <c r="K39" s="72">
        <v>4801.9834875492134</v>
      </c>
      <c r="L39" s="72">
        <v>4912.4421749341673</v>
      </c>
      <c r="M39" s="72">
        <v>4901.4674447799689</v>
      </c>
      <c r="N39" s="72">
        <v>4764.259768476084</v>
      </c>
    </row>
    <row r="40" spans="1:14" s="16" customFormat="1" ht="11.25" customHeight="1" x14ac:dyDescent="0.2">
      <c r="A40" s="84" t="s">
        <v>63</v>
      </c>
      <c r="B40" s="84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</row>
    <row r="41" spans="1:14" s="19" customFormat="1" ht="11.25" customHeight="1" x14ac:dyDescent="0.2">
      <c r="A41" s="103" t="s">
        <v>24</v>
      </c>
      <c r="B41" s="103"/>
      <c r="C41" s="71">
        <v>48313.664850000008</v>
      </c>
      <c r="D41" s="75">
        <v>54119.698799999998</v>
      </c>
      <c r="E41" s="76">
        <v>56417.353000000003</v>
      </c>
      <c r="F41" s="76">
        <v>58041.599999999991</v>
      </c>
      <c r="G41" s="76">
        <v>59960</v>
      </c>
      <c r="H41" s="76">
        <v>63797.7</v>
      </c>
      <c r="I41" s="76">
        <v>67800.200000000012</v>
      </c>
      <c r="J41" s="76">
        <v>69808.099999999991</v>
      </c>
      <c r="K41" s="76">
        <v>71266.5</v>
      </c>
      <c r="L41" s="76">
        <v>69842.5</v>
      </c>
      <c r="M41" s="76">
        <v>70684.200000000012</v>
      </c>
      <c r="N41" s="76">
        <v>72513.7</v>
      </c>
    </row>
    <row r="42" spans="1:14" s="19" customFormat="1" ht="11.25" customHeight="1" x14ac:dyDescent="0.2">
      <c r="A42" s="21"/>
      <c r="B42" s="28" t="s">
        <v>25</v>
      </c>
      <c r="C42" s="71">
        <v>33527.243700000006</v>
      </c>
      <c r="D42" s="55">
        <v>36830.923999999999</v>
      </c>
      <c r="E42" s="71">
        <v>37258.14</v>
      </c>
      <c r="F42" s="71">
        <v>38716.499999999993</v>
      </c>
      <c r="G42" s="71">
        <v>39881.800000000003</v>
      </c>
      <c r="H42" s="71">
        <v>42502.7</v>
      </c>
      <c r="I42" s="71">
        <v>45235.8</v>
      </c>
      <c r="J42" s="71">
        <v>46781.1</v>
      </c>
      <c r="K42" s="71">
        <v>48385.200000000004</v>
      </c>
      <c r="L42" s="71">
        <v>47237.799999999996</v>
      </c>
      <c r="M42" s="71">
        <v>47009.2</v>
      </c>
      <c r="N42" s="71">
        <v>48246.2</v>
      </c>
    </row>
    <row r="43" spans="1:14" s="19" customFormat="1" ht="11.25" customHeight="1" x14ac:dyDescent="0.2">
      <c r="A43" s="17"/>
      <c r="B43" s="28" t="s">
        <v>26</v>
      </c>
      <c r="C43" s="71">
        <v>6798.1305999999995</v>
      </c>
      <c r="D43" s="55">
        <v>7443.8647999999994</v>
      </c>
      <c r="E43" s="71">
        <v>8280.2479999999996</v>
      </c>
      <c r="F43" s="71">
        <v>8388.1</v>
      </c>
      <c r="G43" s="71">
        <v>8887.7000000000007</v>
      </c>
      <c r="H43" s="71">
        <v>8988.4</v>
      </c>
      <c r="I43" s="71">
        <v>10019.1</v>
      </c>
      <c r="J43" s="71">
        <v>9931.6999999999989</v>
      </c>
      <c r="K43" s="71">
        <v>10462.799999999999</v>
      </c>
      <c r="L43" s="71">
        <v>10705.099999999999</v>
      </c>
      <c r="M43" s="71">
        <v>10462.800000000001</v>
      </c>
      <c r="N43" s="71">
        <v>10916.9</v>
      </c>
    </row>
    <row r="44" spans="1:14" s="19" customFormat="1" ht="11.25" customHeight="1" x14ac:dyDescent="0.2">
      <c r="A44" s="17"/>
      <c r="B44" s="28" t="s">
        <v>72</v>
      </c>
      <c r="C44" s="71">
        <v>102.7495</v>
      </c>
      <c r="D44" s="55">
        <v>147.93199999999999</v>
      </c>
      <c r="E44" s="71">
        <v>215.27500000000001</v>
      </c>
      <c r="F44" s="71">
        <v>209.39999999999998</v>
      </c>
      <c r="G44" s="77" t="s">
        <v>33</v>
      </c>
      <c r="H44" s="77" t="s">
        <v>33</v>
      </c>
      <c r="I44" s="77" t="s">
        <v>33</v>
      </c>
      <c r="J44" s="77" t="s">
        <v>33</v>
      </c>
      <c r="K44" s="77" t="s">
        <v>33</v>
      </c>
      <c r="L44" s="77" t="s">
        <v>33</v>
      </c>
      <c r="M44" s="77" t="s">
        <v>33</v>
      </c>
      <c r="N44" s="77" t="s">
        <v>33</v>
      </c>
    </row>
    <row r="45" spans="1:14" s="19" customFormat="1" ht="11.25" customHeight="1" x14ac:dyDescent="0.2">
      <c r="A45" s="20"/>
      <c r="B45" s="28" t="s">
        <v>28</v>
      </c>
      <c r="C45" s="71">
        <v>7885.5410500000007</v>
      </c>
      <c r="D45" s="55">
        <v>9696.9779999999992</v>
      </c>
      <c r="E45" s="71">
        <v>10663.690000000002</v>
      </c>
      <c r="F45" s="71">
        <v>10727.6</v>
      </c>
      <c r="G45" s="31">
        <v>11190.5</v>
      </c>
      <c r="H45" s="31">
        <v>12306.6</v>
      </c>
      <c r="I45" s="31">
        <v>12545.299999999997</v>
      </c>
      <c r="J45" s="31">
        <v>13095.300000000001</v>
      </c>
      <c r="K45" s="31">
        <v>12633.900000000001</v>
      </c>
      <c r="L45" s="31">
        <v>12494.6</v>
      </c>
      <c r="M45" s="31">
        <v>13212.199999999999</v>
      </c>
      <c r="N45" s="31">
        <v>13350.599999999999</v>
      </c>
    </row>
    <row r="46" spans="1:14" s="19" customFormat="1" ht="11.25" customHeight="1" x14ac:dyDescent="0.2">
      <c r="A46" s="83" t="s">
        <v>29</v>
      </c>
      <c r="B46" s="83"/>
      <c r="C46" s="71">
        <v>23795.741169999998</v>
      </c>
      <c r="D46" s="55">
        <v>29257.407999999999</v>
      </c>
      <c r="E46" s="71">
        <v>31006.277999999998</v>
      </c>
      <c r="F46" s="71">
        <v>32741.1</v>
      </c>
      <c r="G46" s="71">
        <v>35179.9</v>
      </c>
      <c r="H46" s="71">
        <v>37531.100000000006</v>
      </c>
      <c r="I46" s="71">
        <v>39782</v>
      </c>
      <c r="J46" s="71">
        <v>40889.699999999997</v>
      </c>
      <c r="K46" s="71">
        <v>41722.5</v>
      </c>
      <c r="L46" s="71">
        <v>39800.499999999993</v>
      </c>
      <c r="M46" s="71">
        <v>40589.1</v>
      </c>
      <c r="N46" s="71">
        <v>39989.1</v>
      </c>
    </row>
    <row r="47" spans="1:14" s="19" customFormat="1" ht="11.25" customHeight="1" x14ac:dyDescent="0.2">
      <c r="A47" s="21"/>
      <c r="B47" s="28" t="s">
        <v>30</v>
      </c>
      <c r="C47" s="71">
        <v>4919.2336999999998</v>
      </c>
      <c r="D47" s="55">
        <v>5037.63</v>
      </c>
      <c r="E47" s="71">
        <v>5575.8</v>
      </c>
      <c r="F47" s="71">
        <v>5394.9</v>
      </c>
      <c r="G47" s="71">
        <v>4976.3999999999996</v>
      </c>
      <c r="H47" s="71">
        <v>4712.1999999999989</v>
      </c>
      <c r="I47" s="71">
        <v>4422.8</v>
      </c>
      <c r="J47" s="71">
        <v>4149</v>
      </c>
      <c r="K47" s="71">
        <v>3820.6</v>
      </c>
      <c r="L47" s="71">
        <v>3607.8000000000006</v>
      </c>
      <c r="M47" s="71">
        <v>3879.8999999999996</v>
      </c>
      <c r="N47" s="71">
        <v>3763.3999999999996</v>
      </c>
    </row>
    <row r="48" spans="1:14" s="19" customFormat="1" ht="11.25" customHeight="1" x14ac:dyDescent="0.2">
      <c r="A48" s="17"/>
      <c r="B48" s="28" t="s">
        <v>31</v>
      </c>
      <c r="C48" s="71">
        <v>17800.802199999998</v>
      </c>
      <c r="D48" s="55">
        <v>22980.49</v>
      </c>
      <c r="E48" s="71">
        <v>24183.117999999999</v>
      </c>
      <c r="F48" s="71">
        <v>26047.8</v>
      </c>
      <c r="G48" s="71">
        <v>28828.1</v>
      </c>
      <c r="H48" s="71">
        <v>31449.200000000001</v>
      </c>
      <c r="I48" s="71">
        <v>34133.599999999999</v>
      </c>
      <c r="J48" s="71">
        <v>35592.5</v>
      </c>
      <c r="K48" s="71">
        <v>36856.100000000006</v>
      </c>
      <c r="L48" s="71">
        <v>34916.6</v>
      </c>
      <c r="M48" s="71">
        <v>35399.799999999996</v>
      </c>
      <c r="N48" s="71">
        <v>34852.300000000003</v>
      </c>
    </row>
    <row r="49" spans="1:14" s="19" customFormat="1" ht="11.25" customHeight="1" x14ac:dyDescent="0.2">
      <c r="A49" s="20"/>
      <c r="B49" s="28" t="s">
        <v>34</v>
      </c>
      <c r="C49" s="71">
        <v>1075.7052699999999</v>
      </c>
      <c r="D49" s="55">
        <v>1239.288</v>
      </c>
      <c r="E49" s="71">
        <v>1247.3599999999999</v>
      </c>
      <c r="F49" s="71">
        <v>1298.4000000000001</v>
      </c>
      <c r="G49" s="71">
        <v>1375.4</v>
      </c>
      <c r="H49" s="71">
        <v>1369.6999999999998</v>
      </c>
      <c r="I49" s="71">
        <v>1225.5999999999999</v>
      </c>
      <c r="J49" s="71">
        <v>1148.1999999999998</v>
      </c>
      <c r="K49" s="71">
        <v>1045.8</v>
      </c>
      <c r="L49" s="71">
        <v>1276.0999999999999</v>
      </c>
      <c r="M49" s="71">
        <v>1309.3999999999999</v>
      </c>
      <c r="N49" s="71">
        <v>1373.4</v>
      </c>
    </row>
    <row r="50" spans="1:14" s="19" customFormat="1" ht="11.25" customHeight="1" x14ac:dyDescent="0.2">
      <c r="A50" s="83" t="s">
        <v>35</v>
      </c>
      <c r="B50" s="83"/>
      <c r="C50" s="71">
        <v>26561.36694246667</v>
      </c>
      <c r="D50" s="55">
        <v>26771.399999999998</v>
      </c>
      <c r="E50" s="71">
        <v>27040.375</v>
      </c>
      <c r="F50" s="71">
        <v>26293.800000000003</v>
      </c>
      <c r="G50" s="71">
        <v>27878.799999999999</v>
      </c>
      <c r="H50" s="71">
        <v>29194.899999999994</v>
      </c>
      <c r="I50" s="71">
        <v>29104.099999999995</v>
      </c>
      <c r="J50" s="71">
        <v>30029.3</v>
      </c>
      <c r="K50" s="71">
        <v>30098.2</v>
      </c>
      <c r="L50" s="71">
        <v>31402.6</v>
      </c>
      <c r="M50" s="71">
        <v>31817.300000000003</v>
      </c>
      <c r="N50" s="71">
        <v>33991.5</v>
      </c>
    </row>
    <row r="51" spans="1:14" s="19" customFormat="1" ht="11.25" customHeight="1" x14ac:dyDescent="0.2">
      <c r="A51" s="21"/>
      <c r="B51" s="28" t="s">
        <v>36</v>
      </c>
      <c r="C51" s="71">
        <v>21249.093553973336</v>
      </c>
      <c r="D51" s="55">
        <v>21417.119999999999</v>
      </c>
      <c r="E51" s="71">
        <v>21632.300000000003</v>
      </c>
      <c r="F51" s="71">
        <v>21035.040000000005</v>
      </c>
      <c r="G51" s="71">
        <v>22303.040000000001</v>
      </c>
      <c r="H51" s="71">
        <v>23355.919999999998</v>
      </c>
      <c r="I51" s="71">
        <v>23283.280000000002</v>
      </c>
      <c r="J51" s="71">
        <v>24023.440000000006</v>
      </c>
      <c r="K51" s="71">
        <v>24078.560000000001</v>
      </c>
      <c r="L51" s="71">
        <v>25122.080000000002</v>
      </c>
      <c r="M51" s="71">
        <v>25453.84</v>
      </c>
      <c r="N51" s="71">
        <v>27193.200000000001</v>
      </c>
    </row>
    <row r="52" spans="1:14" s="19" customFormat="1" ht="11.25" customHeight="1" x14ac:dyDescent="0.2">
      <c r="A52" s="20"/>
      <c r="B52" s="28" t="s">
        <v>37</v>
      </c>
      <c r="C52" s="71">
        <v>5312.2733884933341</v>
      </c>
      <c r="D52" s="55">
        <v>5354.28</v>
      </c>
      <c r="E52" s="71">
        <v>5408.0750000000007</v>
      </c>
      <c r="F52" s="71">
        <v>5258.7600000000011</v>
      </c>
      <c r="G52" s="71">
        <v>5575.76</v>
      </c>
      <c r="H52" s="71">
        <v>5711.8959999999997</v>
      </c>
      <c r="I52" s="71">
        <v>5684.3280000000004</v>
      </c>
      <c r="J52" s="71">
        <v>6005.8600000000015</v>
      </c>
      <c r="K52" s="71">
        <v>6019.64</v>
      </c>
      <c r="L52" s="71">
        <v>6280.52</v>
      </c>
      <c r="M52" s="71">
        <v>6363.46</v>
      </c>
      <c r="N52" s="71">
        <v>6798.3</v>
      </c>
    </row>
    <row r="53" spans="1:14" s="19" customFormat="1" ht="11.25" customHeight="1" x14ac:dyDescent="0.2">
      <c r="A53" s="83" t="s">
        <v>38</v>
      </c>
      <c r="B53" s="83"/>
      <c r="C53" s="71">
        <v>4.1689243981361646</v>
      </c>
      <c r="D53" s="55">
        <v>4.6110333816136997</v>
      </c>
      <c r="E53" s="71">
        <v>4.765784169623247</v>
      </c>
      <c r="F53" s="71">
        <v>4.7207482716551432</v>
      </c>
      <c r="G53" s="71">
        <v>4.95332507228418</v>
      </c>
      <c r="H53" s="71">
        <v>5.1897583990889098</v>
      </c>
      <c r="I53" s="71">
        <v>5.5288428606376918</v>
      </c>
      <c r="J53" s="71">
        <v>5.6584339790872979</v>
      </c>
      <c r="K53" s="71">
        <v>5.8932026792359213</v>
      </c>
      <c r="L53" s="71">
        <v>5.8250625521267727</v>
      </c>
      <c r="M53" s="71">
        <v>5.7819386503067491</v>
      </c>
      <c r="N53" s="71">
        <v>5.9583976992604759</v>
      </c>
    </row>
    <row r="54" spans="1:14" s="19" customFormat="1" ht="11.25" customHeight="1" x14ac:dyDescent="0.2">
      <c r="A54" s="88" t="s">
        <v>39</v>
      </c>
      <c r="B54" s="88"/>
      <c r="C54" s="78">
        <v>2.2919464097391207</v>
      </c>
      <c r="D54" s="73">
        <v>2.2809406151486753</v>
      </c>
      <c r="E54" s="72">
        <v>2.2842013008954214</v>
      </c>
      <c r="F54" s="72">
        <v>2.1385766571777149</v>
      </c>
      <c r="G54" s="78">
        <v>2.30308137133416</v>
      </c>
      <c r="H54" s="78">
        <v>2.37492068656959</v>
      </c>
      <c r="I54" s="78">
        <v>2.3733262660034247</v>
      </c>
      <c r="J54" s="78">
        <v>2.4340844613763477</v>
      </c>
      <c r="K54" s="78">
        <v>2.4888944017200032</v>
      </c>
      <c r="L54" s="78">
        <v>2.6190658882402</v>
      </c>
      <c r="M54" s="78">
        <v>2.6026421267893665</v>
      </c>
      <c r="N54" s="78">
        <v>2.7930566967953987</v>
      </c>
    </row>
    <row r="55" spans="1:14" s="19" customFormat="1" x14ac:dyDescent="0.2">
      <c r="A55" s="85"/>
      <c r="B55" s="85"/>
      <c r="C55" s="85"/>
      <c r="D55" s="87"/>
      <c r="E55" s="90"/>
      <c r="F55" s="90"/>
      <c r="G55" s="90"/>
      <c r="H55" s="90"/>
      <c r="I55" s="90"/>
      <c r="J55" s="90"/>
      <c r="K55" s="90"/>
      <c r="L55" s="90"/>
      <c r="M55" s="90"/>
      <c r="N55" s="90"/>
    </row>
    <row r="56" spans="1:14" s="59" customFormat="1" x14ac:dyDescent="0.2">
      <c r="A56" s="91" t="s">
        <v>59</v>
      </c>
      <c r="B56" s="91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</row>
    <row r="57" spans="1:14" s="59" customFormat="1" x14ac:dyDescent="0.2">
      <c r="A57" s="91" t="s">
        <v>65</v>
      </c>
      <c r="B57" s="91"/>
      <c r="C57" s="92"/>
      <c r="D57" s="92"/>
      <c r="E57" s="90"/>
      <c r="F57" s="90"/>
      <c r="G57" s="90"/>
      <c r="H57" s="90"/>
      <c r="I57" s="90"/>
      <c r="J57" s="90"/>
      <c r="K57" s="90"/>
      <c r="L57" s="90"/>
      <c r="M57" s="90"/>
      <c r="N57" s="90"/>
    </row>
    <row r="58" spans="1:14" s="59" customFormat="1" ht="14.25" customHeight="1" x14ac:dyDescent="0.2">
      <c r="A58" s="91" t="s">
        <v>70</v>
      </c>
      <c r="B58" s="91"/>
      <c r="C58" s="92"/>
      <c r="D58" s="92"/>
      <c r="E58" s="90"/>
      <c r="F58" s="90"/>
      <c r="G58" s="90"/>
      <c r="H58" s="90"/>
      <c r="I58" s="90"/>
      <c r="J58" s="90"/>
      <c r="K58" s="90"/>
      <c r="L58" s="90"/>
      <c r="M58" s="90"/>
      <c r="N58" s="90"/>
    </row>
    <row r="59" spans="1:14" s="19" customFormat="1" x14ac:dyDescent="0.2">
      <c r="A59" s="89" t="s">
        <v>71</v>
      </c>
      <c r="B59" s="89"/>
      <c r="C59" s="86"/>
      <c r="D59" s="86"/>
      <c r="E59" s="90"/>
      <c r="F59" s="90"/>
      <c r="G59" s="90"/>
      <c r="H59" s="90"/>
      <c r="I59" s="90"/>
      <c r="J59" s="90"/>
      <c r="K59" s="90"/>
      <c r="L59" s="90"/>
      <c r="M59" s="90"/>
      <c r="N59" s="90"/>
    </row>
    <row r="60" spans="1:14" s="42" customFormat="1" x14ac:dyDescent="0.2">
      <c r="A60" s="93"/>
      <c r="B60" s="93"/>
      <c r="C60" s="92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</row>
    <row r="61" spans="1:14" s="61" customFormat="1" x14ac:dyDescent="0.2">
      <c r="A61" s="94" t="s">
        <v>60</v>
      </c>
      <c r="B61" s="94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</row>
    <row r="62" spans="1:14" s="42" customFormat="1" x14ac:dyDescent="0.2">
      <c r="A62" s="95"/>
      <c r="B62" s="95"/>
      <c r="C62" s="92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</row>
    <row r="63" spans="1:14" s="44" customFormat="1" ht="11.25" x14ac:dyDescent="0.2">
      <c r="A63" s="85" t="s">
        <v>68</v>
      </c>
      <c r="B63" s="85"/>
      <c r="C63" s="86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</row>
    <row r="64" spans="1:14" s="44" customFormat="1" ht="11.25" x14ac:dyDescent="0.2">
      <c r="A64" s="85" t="s">
        <v>40</v>
      </c>
      <c r="B64" s="85"/>
      <c r="C64" s="86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</row>
    <row r="65" spans="4:4" x14ac:dyDescent="0.2">
      <c r="D65" s="56"/>
    </row>
    <row r="66" spans="4:4" x14ac:dyDescent="0.2">
      <c r="D66" s="56"/>
    </row>
    <row r="67" spans="4:4" x14ac:dyDescent="0.2">
      <c r="D67" s="56"/>
    </row>
    <row r="68" spans="4:4" x14ac:dyDescent="0.2">
      <c r="D68" s="56"/>
    </row>
    <row r="69" spans="4:4" x14ac:dyDescent="0.2">
      <c r="D69" s="56"/>
    </row>
    <row r="70" spans="4:4" x14ac:dyDescent="0.2">
      <c r="D70" s="56"/>
    </row>
    <row r="71" spans="4:4" x14ac:dyDescent="0.2">
      <c r="D71" s="56"/>
    </row>
    <row r="72" spans="4:4" x14ac:dyDescent="0.2">
      <c r="D72" s="56"/>
    </row>
  </sheetData>
  <mergeCells count="36">
    <mergeCell ref="A1:N1"/>
    <mergeCell ref="A2:N2"/>
    <mergeCell ref="A3:N3"/>
    <mergeCell ref="A4:N4"/>
    <mergeCell ref="A41:B41"/>
    <mergeCell ref="A18:D18"/>
    <mergeCell ref="A21:B21"/>
    <mergeCell ref="A7:N7"/>
    <mergeCell ref="A23:B23"/>
    <mergeCell ref="A9:B9"/>
    <mergeCell ref="A26:B26"/>
    <mergeCell ref="A27:B27"/>
    <mergeCell ref="A28:B28"/>
    <mergeCell ref="A33:B33"/>
    <mergeCell ref="A37:B37"/>
    <mergeCell ref="A39:B39"/>
    <mergeCell ref="A5:B5"/>
    <mergeCell ref="A6:B6"/>
    <mergeCell ref="A24:B24"/>
    <mergeCell ref="A25:B25"/>
    <mergeCell ref="A13:B13"/>
    <mergeCell ref="A64:N64"/>
    <mergeCell ref="A55:N55"/>
    <mergeCell ref="A56:N56"/>
    <mergeCell ref="A57:N57"/>
    <mergeCell ref="A58:N58"/>
    <mergeCell ref="A60:N60"/>
    <mergeCell ref="A61:N61"/>
    <mergeCell ref="A62:N62"/>
    <mergeCell ref="A46:B46"/>
    <mergeCell ref="A50:B50"/>
    <mergeCell ref="A53:B53"/>
    <mergeCell ref="A40:B40"/>
    <mergeCell ref="A63:N63"/>
    <mergeCell ref="A54:B54"/>
    <mergeCell ref="A59:N59"/>
  </mergeCells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zoomScaleNormal="100" workbookViewId="0">
      <selection sqref="A1:L1"/>
    </sheetView>
  </sheetViews>
  <sheetFormatPr defaultRowHeight="12.75" x14ac:dyDescent="0.2"/>
  <cols>
    <col min="1" max="1" width="2.7109375" style="2" customWidth="1"/>
    <col min="2" max="2" width="37.85546875" style="2" customWidth="1"/>
    <col min="3" max="5" width="12.7109375" style="3" customWidth="1"/>
    <col min="6" max="12" width="12.7109375" style="4" customWidth="1"/>
    <col min="13" max="16384" width="9.140625" style="1"/>
  </cols>
  <sheetData>
    <row r="1" spans="1:12" s="5" customFormat="1" ht="15" customHeight="1" x14ac:dyDescent="0.2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6" customFormat="1" ht="14.25" x14ac:dyDescent="0.2">
      <c r="A2" s="110" t="s">
        <v>57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1"/>
    </row>
    <row r="3" spans="1:12" s="5" customFormat="1" ht="15" customHeight="1" x14ac:dyDescent="0.2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s="7" customFormat="1" ht="14.25" customHeight="1" x14ac:dyDescent="0.2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3"/>
    </row>
    <row r="5" spans="1:12" s="8" customFormat="1" ht="12" customHeight="1" x14ac:dyDescent="0.2">
      <c r="A5" s="108"/>
      <c r="B5" s="108"/>
      <c r="C5" s="9">
        <v>2001</v>
      </c>
      <c r="D5" s="10">
        <v>2002</v>
      </c>
      <c r="E5" s="60" t="s">
        <v>44</v>
      </c>
      <c r="F5" s="11" t="s">
        <v>0</v>
      </c>
      <c r="G5" s="12">
        <v>2005</v>
      </c>
      <c r="H5" s="12">
        <v>2006</v>
      </c>
      <c r="I5" s="12">
        <v>2007</v>
      </c>
      <c r="J5" s="12">
        <v>2008</v>
      </c>
      <c r="K5" s="12">
        <v>2009</v>
      </c>
      <c r="L5" s="12">
        <v>2010</v>
      </c>
    </row>
    <row r="6" spans="1:12" s="8" customFormat="1" ht="12" customHeight="1" x14ac:dyDescent="0.2">
      <c r="A6" s="96"/>
      <c r="B6" s="96"/>
      <c r="C6" s="13"/>
      <c r="D6" s="14"/>
      <c r="E6" s="14"/>
      <c r="F6" s="15"/>
      <c r="G6" s="15"/>
      <c r="H6" s="15"/>
      <c r="I6" s="15"/>
      <c r="J6" s="15"/>
      <c r="K6" s="15"/>
      <c r="L6" s="15"/>
    </row>
    <row r="7" spans="1:12" s="8" customFormat="1" ht="12" customHeight="1" x14ac:dyDescent="0.2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111"/>
    </row>
    <row r="8" spans="1:12" s="16" customFormat="1" ht="11.25" customHeight="1" x14ac:dyDescent="0.2">
      <c r="A8" s="84" t="s">
        <v>64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113"/>
    </row>
    <row r="9" spans="1:12" s="19" customFormat="1" ht="11.25" customHeight="1" x14ac:dyDescent="0.2">
      <c r="A9" s="103" t="s">
        <v>1</v>
      </c>
      <c r="B9" s="103"/>
      <c r="C9" s="22">
        <v>6177</v>
      </c>
      <c r="D9" s="22">
        <f>SUM(D10:D12)</f>
        <v>7299</v>
      </c>
      <c r="E9" s="22">
        <v>6988</v>
      </c>
      <c r="F9" s="22">
        <v>9723</v>
      </c>
      <c r="G9" s="22">
        <v>10529</v>
      </c>
      <c r="H9" s="22">
        <f>SUM(H10:H12)</f>
        <v>10372</v>
      </c>
      <c r="I9" s="22">
        <v>10815</v>
      </c>
      <c r="J9" s="22">
        <v>11045</v>
      </c>
      <c r="K9" s="22">
        <v>11219</v>
      </c>
      <c r="L9" s="22">
        <v>11555</v>
      </c>
    </row>
    <row r="10" spans="1:12" s="19" customFormat="1" ht="11.25" customHeight="1" x14ac:dyDescent="0.2">
      <c r="A10" s="21"/>
      <c r="B10" s="23" t="s">
        <v>2</v>
      </c>
      <c r="C10" s="24">
        <v>5073</v>
      </c>
      <c r="D10" s="25">
        <v>5246</v>
      </c>
      <c r="E10" s="25">
        <v>5536</v>
      </c>
      <c r="F10" s="25">
        <v>5600</v>
      </c>
      <c r="G10" s="25">
        <v>5894</v>
      </c>
      <c r="H10" s="25">
        <v>5995</v>
      </c>
      <c r="I10" s="25">
        <v>6433</v>
      </c>
      <c r="J10" s="25">
        <v>6701</v>
      </c>
      <c r="K10" s="25">
        <v>6936</v>
      </c>
      <c r="L10" s="25">
        <v>7373</v>
      </c>
    </row>
    <row r="11" spans="1:12" s="19" customFormat="1" ht="11.25" customHeight="1" x14ac:dyDescent="0.2">
      <c r="A11" s="17"/>
      <c r="B11" s="23" t="s">
        <v>3</v>
      </c>
      <c r="C11" s="24">
        <v>1104</v>
      </c>
      <c r="D11" s="25">
        <v>2053</v>
      </c>
      <c r="E11" s="25">
        <v>1452</v>
      </c>
      <c r="F11" s="25">
        <v>1288</v>
      </c>
      <c r="G11" s="25">
        <v>1367</v>
      </c>
      <c r="H11" s="25">
        <v>1348</v>
      </c>
      <c r="I11" s="25">
        <v>1425</v>
      </c>
      <c r="J11" s="25">
        <v>1406</v>
      </c>
      <c r="K11" s="25">
        <v>1439</v>
      </c>
      <c r="L11" s="25">
        <v>1504</v>
      </c>
    </row>
    <row r="12" spans="1:12" s="19" customFormat="1" ht="11.25" customHeight="1" x14ac:dyDescent="0.2">
      <c r="A12" s="20"/>
      <c r="B12" s="23" t="s">
        <v>4</v>
      </c>
      <c r="C12" s="26" t="s">
        <v>5</v>
      </c>
      <c r="D12" s="25" t="s">
        <v>5</v>
      </c>
      <c r="E12" s="27" t="s">
        <v>5</v>
      </c>
      <c r="F12" s="25">
        <v>2835</v>
      </c>
      <c r="G12" s="25">
        <v>3268</v>
      </c>
      <c r="H12" s="25">
        <v>3029</v>
      </c>
      <c r="I12" s="25">
        <v>2957</v>
      </c>
      <c r="J12" s="25">
        <v>2938</v>
      </c>
      <c r="K12" s="25">
        <v>2844</v>
      </c>
      <c r="L12" s="25">
        <v>2678</v>
      </c>
    </row>
    <row r="13" spans="1:12" s="19" customFormat="1" ht="11.25" customHeight="1" x14ac:dyDescent="0.2">
      <c r="A13" s="97" t="s">
        <v>42</v>
      </c>
      <c r="B13" s="97"/>
      <c r="C13" s="25">
        <v>502878</v>
      </c>
      <c r="D13" s="25">
        <f>SUM(D14:D17)</f>
        <v>404056</v>
      </c>
      <c r="E13" s="25">
        <f>SUM(E14:E17)</f>
        <v>391001</v>
      </c>
      <c r="F13" s="25">
        <v>573020.68000000005</v>
      </c>
      <c r="G13" s="25">
        <v>579053.99</v>
      </c>
      <c r="H13" s="25">
        <f>SUM(H14:H17)</f>
        <v>430051.47000000003</v>
      </c>
      <c r="I13" s="25">
        <v>610342.05000000005</v>
      </c>
      <c r="J13" s="25">
        <v>636966.06000000006</v>
      </c>
      <c r="K13" s="25">
        <v>512352</v>
      </c>
      <c r="L13" s="25">
        <v>558829.19999999995</v>
      </c>
    </row>
    <row r="14" spans="1:12" s="19" customFormat="1" ht="11.25" customHeight="1" x14ac:dyDescent="0.2">
      <c r="A14" s="21"/>
      <c r="B14" s="28" t="s">
        <v>6</v>
      </c>
      <c r="C14" s="25">
        <v>56527</v>
      </c>
      <c r="D14" s="25">
        <v>27921</v>
      </c>
      <c r="E14" s="25">
        <v>81128</v>
      </c>
      <c r="F14" s="25">
        <v>74797.36</v>
      </c>
      <c r="G14" s="25">
        <v>62089.24</v>
      </c>
      <c r="H14" s="25">
        <v>72438.28</v>
      </c>
      <c r="I14" s="25">
        <v>61842.65</v>
      </c>
      <c r="J14" s="25">
        <v>70294.850000000006</v>
      </c>
      <c r="K14" s="25">
        <v>78467</v>
      </c>
      <c r="L14" s="25">
        <v>88088</v>
      </c>
    </row>
    <row r="15" spans="1:12" s="19" customFormat="1" ht="11.25" customHeight="1" x14ac:dyDescent="0.2">
      <c r="A15" s="17"/>
      <c r="B15" s="28" t="s">
        <v>47</v>
      </c>
      <c r="C15" s="25">
        <v>122588</v>
      </c>
      <c r="D15" s="25">
        <v>178894</v>
      </c>
      <c r="E15" s="25">
        <v>118836</v>
      </c>
      <c r="F15" s="25">
        <v>123561.19</v>
      </c>
      <c r="G15" s="25">
        <v>144598.57999999999</v>
      </c>
      <c r="H15" s="25">
        <v>146088.06</v>
      </c>
      <c r="I15" s="25">
        <v>180636.28</v>
      </c>
      <c r="J15" s="25">
        <v>192327.81</v>
      </c>
      <c r="K15" s="25">
        <v>210898</v>
      </c>
      <c r="L15" s="25">
        <v>230424</v>
      </c>
    </row>
    <row r="16" spans="1:12" s="19" customFormat="1" ht="11.25" customHeight="1" x14ac:dyDescent="0.2">
      <c r="A16" s="17"/>
      <c r="B16" s="28" t="s">
        <v>48</v>
      </c>
      <c r="C16" s="25">
        <v>182798</v>
      </c>
      <c r="D16" s="25">
        <v>187282</v>
      </c>
      <c r="E16" s="25">
        <v>191037</v>
      </c>
      <c r="F16" s="25">
        <v>197816.77</v>
      </c>
      <c r="G16" s="25">
        <v>199236.12</v>
      </c>
      <c r="H16" s="25">
        <v>198948.48000000001</v>
      </c>
      <c r="I16" s="25">
        <v>207104.6</v>
      </c>
      <c r="J16" s="25">
        <v>205284.35</v>
      </c>
      <c r="K16" s="25">
        <v>209608</v>
      </c>
      <c r="L16" s="25">
        <v>227339.2</v>
      </c>
    </row>
    <row r="17" spans="1:12" s="19" customFormat="1" ht="11.25" customHeight="1" x14ac:dyDescent="0.2">
      <c r="A17" s="20"/>
      <c r="B17" s="28" t="s">
        <v>43</v>
      </c>
      <c r="C17" s="25">
        <v>0</v>
      </c>
      <c r="D17" s="25">
        <v>9959</v>
      </c>
      <c r="E17" s="25">
        <v>0</v>
      </c>
      <c r="F17" s="25">
        <v>13763.02</v>
      </c>
      <c r="G17" s="25">
        <v>13441.56</v>
      </c>
      <c r="H17" s="25">
        <v>12576.65</v>
      </c>
      <c r="I17" s="25">
        <v>12218.55</v>
      </c>
      <c r="J17" s="25">
        <v>13359.73</v>
      </c>
      <c r="K17" s="25">
        <v>13379</v>
      </c>
      <c r="L17" s="25">
        <v>12978</v>
      </c>
    </row>
    <row r="18" spans="1:12" s="19" customFormat="1" ht="11.25" customHeight="1" x14ac:dyDescent="0.2">
      <c r="A18" s="83" t="s">
        <v>7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</row>
    <row r="19" spans="1:12" s="19" customFormat="1" ht="11.25" customHeight="1" x14ac:dyDescent="0.2">
      <c r="A19" s="28"/>
      <c r="B19" s="28" t="s">
        <v>8</v>
      </c>
      <c r="C19" s="25">
        <v>62704</v>
      </c>
      <c r="D19" s="25">
        <v>64619</v>
      </c>
      <c r="E19" s="25">
        <v>74873</v>
      </c>
      <c r="F19" s="25">
        <v>74102.7</v>
      </c>
      <c r="G19" s="25">
        <v>75597.39</v>
      </c>
      <c r="H19" s="25">
        <v>80843.960000000006</v>
      </c>
      <c r="I19" s="25">
        <v>81234.78</v>
      </c>
      <c r="J19" s="24">
        <v>78976.960000000006</v>
      </c>
      <c r="K19" s="24">
        <v>86570</v>
      </c>
      <c r="L19" s="24">
        <v>95998</v>
      </c>
    </row>
    <row r="20" spans="1:12" s="19" customFormat="1" ht="11.25" customHeight="1" x14ac:dyDescent="0.2">
      <c r="A20" s="28"/>
      <c r="B20" s="28" t="s">
        <v>9</v>
      </c>
      <c r="C20" s="25">
        <v>1440383</v>
      </c>
      <c r="D20" s="25">
        <v>1640802.47</v>
      </c>
      <c r="E20" s="25">
        <v>1679840</v>
      </c>
      <c r="F20" s="25">
        <v>1708903</v>
      </c>
      <c r="G20" s="25">
        <v>1735355.86</v>
      </c>
      <c r="H20" s="25">
        <v>1795685</v>
      </c>
      <c r="I20" s="25">
        <v>1899819</v>
      </c>
      <c r="J20" s="24">
        <v>1937791.4615384615</v>
      </c>
      <c r="K20" s="24">
        <v>1823953</v>
      </c>
      <c r="L20" s="24">
        <v>1905611</v>
      </c>
    </row>
    <row r="21" spans="1:12" s="19" customFormat="1" ht="11.25" customHeight="1" x14ac:dyDescent="0.2">
      <c r="A21" s="83" t="s">
        <v>51</v>
      </c>
      <c r="B21" s="83"/>
      <c r="C21" s="25">
        <v>310809</v>
      </c>
      <c r="D21" s="29">
        <v>312940</v>
      </c>
      <c r="E21" s="25">
        <v>316544</v>
      </c>
      <c r="F21" s="25">
        <v>319379</v>
      </c>
      <c r="G21" s="25">
        <v>322133</v>
      </c>
      <c r="H21" s="25">
        <v>324814</v>
      </c>
      <c r="I21" s="25">
        <v>327632</v>
      </c>
      <c r="J21" s="25">
        <v>331750</v>
      </c>
      <c r="K21" s="25">
        <v>333624</v>
      </c>
      <c r="L21" s="25">
        <v>333753</v>
      </c>
    </row>
    <row r="22" spans="1:12" s="19" customFormat="1" ht="11.25" customHeight="1" x14ac:dyDescent="0.2">
      <c r="A22" s="28"/>
      <c r="B22" s="28" t="s">
        <v>10</v>
      </c>
      <c r="C22" s="25">
        <v>57230</v>
      </c>
      <c r="D22" s="25">
        <v>58245</v>
      </c>
      <c r="E22" s="25">
        <v>59482</v>
      </c>
      <c r="F22" s="25">
        <v>60781</v>
      </c>
      <c r="G22" s="25">
        <v>62398</v>
      </c>
      <c r="H22" s="25">
        <v>64073</v>
      </c>
      <c r="I22" s="25">
        <v>65856</v>
      </c>
      <c r="J22" s="25">
        <v>67623</v>
      </c>
      <c r="K22" s="25">
        <v>69329</v>
      </c>
      <c r="L22" s="25">
        <v>68224</v>
      </c>
    </row>
    <row r="23" spans="1:12" s="19" customFormat="1" ht="11.25" customHeight="1" x14ac:dyDescent="0.2">
      <c r="A23" s="83" t="s">
        <v>11</v>
      </c>
      <c r="B23" s="83"/>
      <c r="C23" s="30">
        <f t="shared" ref="C23:K23" si="0">SUM(C9)/C21*100</f>
        <v>1.9873941874270051</v>
      </c>
      <c r="D23" s="30">
        <f t="shared" si="0"/>
        <v>2.3323959864510768</v>
      </c>
      <c r="E23" s="30">
        <f t="shared" si="0"/>
        <v>2.2075919935301251</v>
      </c>
      <c r="F23" s="30">
        <f t="shared" si="0"/>
        <v>3.0443454328556352</v>
      </c>
      <c r="G23" s="30">
        <f t="shared" si="0"/>
        <v>3.2685257331599065</v>
      </c>
      <c r="H23" s="30">
        <f t="shared" si="0"/>
        <v>3.1932121152413382</v>
      </c>
      <c r="I23" s="30">
        <f t="shared" si="0"/>
        <v>3.3009596132245931</v>
      </c>
      <c r="J23" s="30">
        <f t="shared" si="0"/>
        <v>3.3293142426525999</v>
      </c>
      <c r="K23" s="30">
        <f t="shared" si="0"/>
        <v>3.3627676665947295</v>
      </c>
      <c r="L23" s="30">
        <v>3.4621411642741786</v>
      </c>
    </row>
    <row r="24" spans="1:12" s="19" customFormat="1" ht="11.25" customHeight="1" x14ac:dyDescent="0.2">
      <c r="A24" s="83" t="s">
        <v>12</v>
      </c>
      <c r="B24" s="83"/>
      <c r="C24" s="31">
        <f t="shared" ref="C24:K24" si="1">SUM(C10)/C22*100</f>
        <v>8.8642320461296524</v>
      </c>
      <c r="D24" s="31">
        <f t="shared" si="1"/>
        <v>9.0067816979998288</v>
      </c>
      <c r="E24" s="31">
        <f t="shared" si="1"/>
        <v>9.3070172489156384</v>
      </c>
      <c r="F24" s="31">
        <f t="shared" si="1"/>
        <v>9.2134055050097885</v>
      </c>
      <c r="G24" s="31">
        <f t="shared" si="1"/>
        <v>9.4458155710118916</v>
      </c>
      <c r="H24" s="31">
        <f t="shared" si="1"/>
        <v>9.3565152248216883</v>
      </c>
      <c r="I24" s="31">
        <f t="shared" si="1"/>
        <v>9.7682823129251695</v>
      </c>
      <c r="J24" s="31">
        <f t="shared" si="1"/>
        <v>9.9093503689573073</v>
      </c>
      <c r="K24" s="31">
        <f t="shared" si="1"/>
        <v>10.004471433310735</v>
      </c>
      <c r="L24" s="31">
        <v>10.807047373358349</v>
      </c>
    </row>
    <row r="25" spans="1:12" s="19" customFormat="1" ht="11.25" customHeight="1" x14ac:dyDescent="0.2">
      <c r="A25" s="88" t="s">
        <v>13</v>
      </c>
      <c r="B25" s="88"/>
      <c r="C25" s="49">
        <v>81</v>
      </c>
      <c r="D25" s="18">
        <v>67.288060254352388</v>
      </c>
      <c r="E25" s="18">
        <v>78.20088667220837</v>
      </c>
      <c r="F25" s="18">
        <v>58.934555178442864</v>
      </c>
      <c r="G25" s="18">
        <v>54.99610504321398</v>
      </c>
      <c r="H25" s="46">
        <v>56.556640956421141</v>
      </c>
      <c r="I25" s="46">
        <v>57</v>
      </c>
      <c r="J25" s="46">
        <v>59.049121199738046</v>
      </c>
      <c r="K25" s="46">
        <v>46.031146458191351</v>
      </c>
      <c r="L25" s="46">
        <v>48.362544353093895</v>
      </c>
    </row>
    <row r="26" spans="1:12" s="19" customFormat="1" ht="11.25" customHeight="1" x14ac:dyDescent="0.2">
      <c r="A26" s="84"/>
      <c r="B26" s="84"/>
      <c r="C26" s="34"/>
      <c r="D26" s="22"/>
      <c r="E26" s="22"/>
      <c r="F26" s="22"/>
      <c r="G26" s="22"/>
      <c r="H26" s="35"/>
      <c r="I26" s="35"/>
      <c r="J26" s="35"/>
      <c r="K26" s="35"/>
      <c r="L26" s="45"/>
    </row>
    <row r="27" spans="1:12" s="16" customFormat="1" ht="11.25" customHeight="1" x14ac:dyDescent="0.2">
      <c r="A27" s="106" t="s">
        <v>52</v>
      </c>
      <c r="B27" s="106"/>
      <c r="C27" s="36">
        <v>319.61</v>
      </c>
      <c r="D27" s="36">
        <v>362.42</v>
      </c>
      <c r="E27" s="36">
        <v>379.69</v>
      </c>
      <c r="F27" s="37">
        <v>389.93</v>
      </c>
      <c r="G27" s="37">
        <v>382.43</v>
      </c>
      <c r="H27" s="37">
        <v>391.12</v>
      </c>
      <c r="I27" s="37">
        <v>404.68</v>
      </c>
      <c r="J27" s="37">
        <v>413.71</v>
      </c>
      <c r="K27" s="37">
        <v>428.83</v>
      </c>
      <c r="L27" s="37">
        <v>451.09</v>
      </c>
    </row>
    <row r="28" spans="1:12" s="19" customFormat="1" ht="11.25" customHeight="1" x14ac:dyDescent="0.2">
      <c r="A28" s="83" t="s">
        <v>14</v>
      </c>
      <c r="B28" s="83"/>
      <c r="C28" s="38">
        <v>286.33999999999997</v>
      </c>
      <c r="D28" s="38">
        <f>SUM(D29:D31)</f>
        <v>326.85000000000002</v>
      </c>
      <c r="E28" s="38">
        <f>SUM(E29:E31)</f>
        <v>341.44000000000005</v>
      </c>
      <c r="F28" s="30">
        <v>351.87</v>
      </c>
      <c r="G28" s="30">
        <v>345.49</v>
      </c>
      <c r="H28" s="30">
        <v>351.89</v>
      </c>
      <c r="I28" s="30">
        <v>363.98</v>
      </c>
      <c r="J28" s="39">
        <v>373.76</v>
      </c>
      <c r="K28" s="39">
        <v>385.87</v>
      </c>
      <c r="L28" s="39">
        <v>407.03</v>
      </c>
    </row>
    <row r="29" spans="1:12" s="19" customFormat="1" ht="11.25" customHeight="1" x14ac:dyDescent="0.2">
      <c r="A29" s="40"/>
      <c r="B29" s="28" t="s">
        <v>15</v>
      </c>
      <c r="C29" s="38">
        <v>68.13</v>
      </c>
      <c r="D29" s="38">
        <v>81.7</v>
      </c>
      <c r="E29" s="38">
        <v>87.08</v>
      </c>
      <c r="F29" s="30">
        <v>89.85</v>
      </c>
      <c r="G29" s="30">
        <v>86.53</v>
      </c>
      <c r="H29" s="30">
        <v>85.8</v>
      </c>
      <c r="I29" s="30">
        <v>91.8</v>
      </c>
      <c r="J29" s="39">
        <v>91.8</v>
      </c>
      <c r="K29" s="39">
        <v>105.51</v>
      </c>
      <c r="L29" s="39">
        <v>112.43</v>
      </c>
    </row>
    <row r="30" spans="1:12" s="19" customFormat="1" ht="11.25" customHeight="1" x14ac:dyDescent="0.2">
      <c r="A30" s="40"/>
      <c r="B30" s="28" t="s">
        <v>16</v>
      </c>
      <c r="C30" s="38">
        <v>126.41</v>
      </c>
      <c r="D30" s="38">
        <v>142.65</v>
      </c>
      <c r="E30" s="38">
        <v>140.08000000000001</v>
      </c>
      <c r="F30" s="30">
        <v>148.97999999999999</v>
      </c>
      <c r="G30" s="30">
        <v>167.69</v>
      </c>
      <c r="H30" s="30">
        <v>183.05</v>
      </c>
      <c r="I30" s="30">
        <v>190.71</v>
      </c>
      <c r="J30" s="39">
        <v>190.71</v>
      </c>
      <c r="K30" s="39">
        <v>196.57</v>
      </c>
      <c r="L30" s="39">
        <v>204.07</v>
      </c>
    </row>
    <row r="31" spans="1:12" s="19" customFormat="1" ht="11.25" customHeight="1" x14ac:dyDescent="0.2">
      <c r="A31" s="41"/>
      <c r="B31" s="28" t="s">
        <v>17</v>
      </c>
      <c r="C31" s="38">
        <v>91.8</v>
      </c>
      <c r="D31" s="38">
        <v>102.5</v>
      </c>
      <c r="E31" s="38">
        <v>114.28</v>
      </c>
      <c r="F31" s="30">
        <v>113.04</v>
      </c>
      <c r="G31" s="30">
        <v>91.27</v>
      </c>
      <c r="H31" s="30">
        <v>83.04</v>
      </c>
      <c r="I31" s="30">
        <v>81.47</v>
      </c>
      <c r="J31" s="39">
        <v>81.47</v>
      </c>
      <c r="K31" s="39">
        <v>83.79</v>
      </c>
      <c r="L31" s="39">
        <v>90.53</v>
      </c>
    </row>
    <row r="32" spans="1:12" s="19" customFormat="1" ht="11.25" customHeight="1" x14ac:dyDescent="0.2">
      <c r="A32" s="83" t="s">
        <v>18</v>
      </c>
      <c r="B32" s="83"/>
      <c r="C32" s="38">
        <v>33.270000000000003</v>
      </c>
      <c r="D32" s="38">
        <f>SUM(D33:D35)</f>
        <v>35.57</v>
      </c>
      <c r="E32" s="38">
        <v>38.25</v>
      </c>
      <c r="F32" s="30">
        <v>38.06</v>
      </c>
      <c r="G32" s="30">
        <v>36.94</v>
      </c>
      <c r="H32" s="30">
        <v>39.229999999999997</v>
      </c>
      <c r="I32" s="30">
        <v>40.700000000000003</v>
      </c>
      <c r="J32" s="39">
        <v>40.700000000000003</v>
      </c>
      <c r="K32" s="39">
        <v>42.96</v>
      </c>
      <c r="L32" s="39">
        <v>44.06</v>
      </c>
    </row>
    <row r="33" spans="1:12" s="19" customFormat="1" ht="11.25" customHeight="1" x14ac:dyDescent="0.2">
      <c r="A33" s="40"/>
      <c r="B33" s="28" t="s">
        <v>19</v>
      </c>
      <c r="C33" s="38">
        <v>5.5</v>
      </c>
      <c r="D33" s="38">
        <v>5.5</v>
      </c>
      <c r="E33" s="38">
        <v>5.67</v>
      </c>
      <c r="F33" s="30">
        <v>5.75</v>
      </c>
      <c r="G33" s="30">
        <v>5.25</v>
      </c>
      <c r="H33" s="30">
        <v>5.25</v>
      </c>
      <c r="I33" s="30">
        <v>5.5</v>
      </c>
      <c r="J33" s="39">
        <v>5.5</v>
      </c>
      <c r="K33" s="39">
        <v>5.9</v>
      </c>
      <c r="L33" s="39">
        <v>5.9</v>
      </c>
    </row>
    <row r="34" spans="1:12" s="19" customFormat="1" ht="11.25" customHeight="1" x14ac:dyDescent="0.2">
      <c r="A34" s="40"/>
      <c r="B34" s="28" t="s">
        <v>20</v>
      </c>
      <c r="C34" s="38">
        <v>17.850000000000001</v>
      </c>
      <c r="D34" s="38">
        <v>18.97</v>
      </c>
      <c r="E34" s="38">
        <v>19.03</v>
      </c>
      <c r="F34" s="30">
        <v>19.53</v>
      </c>
      <c r="G34" s="30">
        <v>18.43</v>
      </c>
      <c r="H34" s="30">
        <v>18.7</v>
      </c>
      <c r="I34" s="30">
        <v>18.96</v>
      </c>
      <c r="J34" s="39">
        <v>18.96</v>
      </c>
      <c r="K34" s="39">
        <v>19.53</v>
      </c>
      <c r="L34" s="39">
        <v>20.36</v>
      </c>
    </row>
    <row r="35" spans="1:12" s="19" customFormat="1" ht="11.25" customHeight="1" x14ac:dyDescent="0.2">
      <c r="A35" s="41"/>
      <c r="B35" s="28" t="s">
        <v>21</v>
      </c>
      <c r="C35" s="38">
        <v>9.92</v>
      </c>
      <c r="D35" s="38">
        <v>11.1</v>
      </c>
      <c r="E35" s="38">
        <v>13.55</v>
      </c>
      <c r="F35" s="30">
        <v>12.78</v>
      </c>
      <c r="G35" s="30">
        <v>13.26</v>
      </c>
      <c r="H35" s="30">
        <v>15.28</v>
      </c>
      <c r="I35" s="30">
        <v>16.239999999999998</v>
      </c>
      <c r="J35" s="39">
        <v>16.239999999999998</v>
      </c>
      <c r="K35" s="39">
        <v>17.53</v>
      </c>
      <c r="L35" s="39">
        <v>17.8</v>
      </c>
    </row>
    <row r="36" spans="1:12" s="19" customFormat="1" ht="11.25" customHeight="1" x14ac:dyDescent="0.2">
      <c r="A36" s="83" t="s">
        <v>22</v>
      </c>
      <c r="B36" s="83"/>
      <c r="C36" s="27">
        <v>19</v>
      </c>
      <c r="D36" s="25">
        <v>20.139617018928313</v>
      </c>
      <c r="E36" s="25">
        <v>18.404487871684797</v>
      </c>
      <c r="F36" s="25">
        <v>24.935244787525967</v>
      </c>
      <c r="G36" s="25">
        <v>27.531835891535707</v>
      </c>
      <c r="H36" s="24">
        <f>H9/H27</f>
        <v>26.518715483739005</v>
      </c>
      <c r="I36" s="25">
        <v>26.671975105486769</v>
      </c>
      <c r="J36" s="25">
        <v>26.44987071496077</v>
      </c>
      <c r="K36" s="25">
        <v>26.237143765280855</v>
      </c>
      <c r="L36" s="25">
        <v>28.388570867012259</v>
      </c>
    </row>
    <row r="37" spans="1:12" s="19" customFormat="1" ht="11.25" customHeight="1" x14ac:dyDescent="0.2">
      <c r="A37" s="21" t="s">
        <v>41</v>
      </c>
      <c r="B37" s="21"/>
      <c r="C37" s="32" t="s">
        <v>33</v>
      </c>
      <c r="D37" s="32" t="s">
        <v>33</v>
      </c>
      <c r="E37" s="32" t="s">
        <v>33</v>
      </c>
      <c r="F37" s="32" t="s">
        <v>33</v>
      </c>
      <c r="G37" s="32" t="s">
        <v>33</v>
      </c>
      <c r="H37" s="32" t="s">
        <v>33</v>
      </c>
      <c r="I37" s="32" t="s">
        <v>33</v>
      </c>
      <c r="J37" s="32" t="s">
        <v>33</v>
      </c>
      <c r="K37" s="32" t="s">
        <v>33</v>
      </c>
      <c r="L37" s="33">
        <v>1372.9435176768295</v>
      </c>
    </row>
    <row r="38" spans="1:12" s="19" customFormat="1" ht="11.25" customHeight="1" x14ac:dyDescent="0.2">
      <c r="A38" s="107" t="s">
        <v>23</v>
      </c>
      <c r="B38" s="107"/>
      <c r="C38" s="33">
        <v>5030</v>
      </c>
      <c r="D38" s="33">
        <f>D20/D28</f>
        <v>5020.0473305797759</v>
      </c>
      <c r="E38" s="33">
        <v>4919</v>
      </c>
      <c r="F38" s="33">
        <v>4856.6317105749285</v>
      </c>
      <c r="G38" s="33">
        <v>5022.8830356884419</v>
      </c>
      <c r="H38" s="33">
        <f>H20/H28</f>
        <v>5102.9725198215356</v>
      </c>
      <c r="I38" s="33">
        <v>4733.1824610489839</v>
      </c>
      <c r="J38" s="33">
        <v>5346.564652552076</v>
      </c>
      <c r="K38" s="33">
        <v>4603.643092561515</v>
      </c>
      <c r="L38" s="33">
        <v>4681.7458172616261</v>
      </c>
    </row>
    <row r="39" spans="1:12" s="16" customFormat="1" ht="11.25" customHeight="1" x14ac:dyDescent="0.2">
      <c r="A39" s="84" t="s">
        <v>63</v>
      </c>
      <c r="B39" s="84"/>
      <c r="C39" s="84"/>
      <c r="D39" s="84"/>
      <c r="E39" s="84"/>
      <c r="F39" s="84"/>
      <c r="G39" s="84"/>
      <c r="H39" s="84"/>
      <c r="I39" s="84"/>
      <c r="J39" s="84"/>
      <c r="K39" s="113"/>
      <c r="L39" s="113"/>
    </row>
    <row r="40" spans="1:12" s="19" customFormat="1" ht="11.25" customHeight="1" x14ac:dyDescent="0.2">
      <c r="A40" s="103" t="s">
        <v>24</v>
      </c>
      <c r="B40" s="103"/>
      <c r="C40" s="79">
        <v>26688.665000000001</v>
      </c>
      <c r="D40" s="79">
        <v>31147.600019999998</v>
      </c>
      <c r="E40" s="79">
        <v>33757.408370000005</v>
      </c>
      <c r="F40" s="79">
        <v>33288.945310000003</v>
      </c>
      <c r="G40" s="31">
        <v>35004.032449999999</v>
      </c>
      <c r="H40" s="31">
        <v>36723.208149999999</v>
      </c>
      <c r="I40" s="31">
        <v>38288.605539999997</v>
      </c>
      <c r="J40" s="31">
        <v>39770.4827</v>
      </c>
      <c r="K40" s="31">
        <v>43799.902299999994</v>
      </c>
      <c r="L40" s="31">
        <v>47023.272800000006</v>
      </c>
    </row>
    <row r="41" spans="1:12" s="19" customFormat="1" ht="11.25" customHeight="1" x14ac:dyDescent="0.2">
      <c r="A41" s="21"/>
      <c r="B41" s="28" t="s">
        <v>25</v>
      </c>
      <c r="C41" s="31">
        <v>20186.828000000001</v>
      </c>
      <c r="D41" s="31">
        <v>23497.813850000002</v>
      </c>
      <c r="E41" s="31">
        <v>25100.04765</v>
      </c>
      <c r="F41" s="31">
        <v>24917.7621</v>
      </c>
      <c r="G41" s="31">
        <v>25435.105800000001</v>
      </c>
      <c r="H41" s="31">
        <v>26654.5501</v>
      </c>
      <c r="I41" s="31">
        <v>27646.99221</v>
      </c>
      <c r="J41" s="31">
        <v>28560.260049999997</v>
      </c>
      <c r="K41" s="31">
        <v>31230.192999999999</v>
      </c>
      <c r="L41" s="31">
        <v>32730.180949999998</v>
      </c>
    </row>
    <row r="42" spans="1:12" s="19" customFormat="1" ht="11.25" customHeight="1" x14ac:dyDescent="0.2">
      <c r="A42" s="17"/>
      <c r="B42" s="28" t="s">
        <v>26</v>
      </c>
      <c r="C42" s="31">
        <v>3946.297</v>
      </c>
      <c r="D42" s="31">
        <v>4457.7414000000008</v>
      </c>
      <c r="E42" s="31">
        <v>5074.5570499999994</v>
      </c>
      <c r="F42" s="31">
        <v>4675.6239999999998</v>
      </c>
      <c r="G42" s="31">
        <v>5452.3462</v>
      </c>
      <c r="H42" s="31">
        <v>5766.2809500000003</v>
      </c>
      <c r="I42" s="31">
        <v>5833.6026499999998</v>
      </c>
      <c r="J42" s="31">
        <v>5762.7162000000008</v>
      </c>
      <c r="K42" s="31">
        <v>6274.0814499999997</v>
      </c>
      <c r="L42" s="31">
        <v>6538.9163999999992</v>
      </c>
    </row>
    <row r="43" spans="1:12" s="19" customFormat="1" ht="11.25" customHeight="1" x14ac:dyDescent="0.2">
      <c r="A43" s="17"/>
      <c r="B43" s="28" t="s">
        <v>27</v>
      </c>
      <c r="C43" s="31">
        <v>49.268999999999998</v>
      </c>
      <c r="D43" s="31">
        <v>89.107849999999999</v>
      </c>
      <c r="E43" s="31">
        <v>57.819800000000001</v>
      </c>
      <c r="F43" s="31">
        <v>45.897349999999996</v>
      </c>
      <c r="G43" s="31" t="s">
        <v>33</v>
      </c>
      <c r="H43" s="31" t="s">
        <v>33</v>
      </c>
      <c r="I43" s="31" t="s">
        <v>33</v>
      </c>
      <c r="J43" s="31" t="s">
        <v>33</v>
      </c>
      <c r="K43" s="31" t="s">
        <v>33</v>
      </c>
      <c r="L43" s="31" t="s">
        <v>33</v>
      </c>
    </row>
    <row r="44" spans="1:12" s="19" customFormat="1" ht="11.25" customHeight="1" x14ac:dyDescent="0.2">
      <c r="A44" s="20"/>
      <c r="B44" s="28" t="s">
        <v>28</v>
      </c>
      <c r="C44" s="31">
        <v>2506.2710000000002</v>
      </c>
      <c r="D44" s="31">
        <v>3102.9369200000001</v>
      </c>
      <c r="E44" s="31">
        <v>3524.98387</v>
      </c>
      <c r="F44" s="31">
        <v>3649.6618599999997</v>
      </c>
      <c r="G44" s="31">
        <v>4063.5165000000002</v>
      </c>
      <c r="H44" s="31">
        <v>4160.9025000000001</v>
      </c>
      <c r="I44" s="31">
        <v>4762.4032800000004</v>
      </c>
      <c r="J44" s="31">
        <v>5396.3797000000004</v>
      </c>
      <c r="K44" s="31">
        <v>6195.7699000000002</v>
      </c>
      <c r="L44" s="31">
        <v>7663.0240000000003</v>
      </c>
    </row>
    <row r="45" spans="1:12" s="19" customFormat="1" ht="11.25" customHeight="1" x14ac:dyDescent="0.2">
      <c r="A45" s="83" t="s">
        <v>29</v>
      </c>
      <c r="B45" s="83"/>
      <c r="C45" s="31">
        <v>13979.968000000001</v>
      </c>
      <c r="D45" s="31">
        <v>15754.66576</v>
      </c>
      <c r="E45" s="31">
        <v>17274.102609999998</v>
      </c>
      <c r="F45" s="31">
        <v>19372.186890000001</v>
      </c>
      <c r="G45" s="31">
        <v>20054.905500000001</v>
      </c>
      <c r="H45" s="31">
        <v>21155.225609999998</v>
      </c>
      <c r="I45" s="31">
        <v>23224.493999999999</v>
      </c>
      <c r="J45" s="31">
        <v>18768.736069999999</v>
      </c>
      <c r="K45" s="31">
        <v>20373.426299999999</v>
      </c>
      <c r="L45" s="31">
        <v>22329.088740000003</v>
      </c>
    </row>
    <row r="46" spans="1:12" s="19" customFormat="1" ht="11.25" customHeight="1" x14ac:dyDescent="0.2">
      <c r="A46" s="21"/>
      <c r="B46" s="28" t="s">
        <v>30</v>
      </c>
      <c r="C46" s="31">
        <v>2790.1950000000002</v>
      </c>
      <c r="D46" s="31">
        <v>2842.6931</v>
      </c>
      <c r="E46" s="31">
        <v>2945.3824</v>
      </c>
      <c r="F46" s="31">
        <v>3001.3797999999997</v>
      </c>
      <c r="G46" s="31">
        <v>3435.1884500000001</v>
      </c>
      <c r="H46" s="31">
        <v>3514.2664500000001</v>
      </c>
      <c r="I46" s="31">
        <v>3689.36825</v>
      </c>
      <c r="J46" s="31">
        <v>4475.6973499999995</v>
      </c>
      <c r="K46" s="31">
        <v>4643.674</v>
      </c>
      <c r="L46" s="31">
        <v>4904.2417300000006</v>
      </c>
    </row>
    <row r="47" spans="1:12" s="19" customFormat="1" ht="11.25" customHeight="1" x14ac:dyDescent="0.2">
      <c r="A47" s="17"/>
      <c r="B47" s="28" t="s">
        <v>31</v>
      </c>
      <c r="C47" s="31">
        <v>6502.5150000000003</v>
      </c>
      <c r="D47" s="31">
        <v>7695.3181599999998</v>
      </c>
      <c r="E47" s="31">
        <v>8963.3551500000012</v>
      </c>
      <c r="F47" s="31">
        <v>10157.445599999999</v>
      </c>
      <c r="G47" s="31">
        <v>10628.2207</v>
      </c>
      <c r="H47" s="31">
        <v>11236.845300000001</v>
      </c>
      <c r="I47" s="31">
        <v>12798.329</v>
      </c>
      <c r="J47" s="31">
        <v>13689.306500000001</v>
      </c>
      <c r="K47" s="31">
        <v>15134.554</v>
      </c>
      <c r="L47" s="31">
        <v>16323.747710000001</v>
      </c>
    </row>
    <row r="48" spans="1:12" s="19" customFormat="1" ht="11.25" customHeight="1" x14ac:dyDescent="0.2">
      <c r="A48" s="17"/>
      <c r="B48" s="28" t="s">
        <v>32</v>
      </c>
      <c r="C48" s="31">
        <v>4482.7250000000004</v>
      </c>
      <c r="D48" s="31">
        <v>4992.2089999999998</v>
      </c>
      <c r="E48" s="31">
        <v>5392.1750000000002</v>
      </c>
      <c r="F48" s="31">
        <v>5839.4409999999998</v>
      </c>
      <c r="G48" s="31">
        <v>6048.9</v>
      </c>
      <c r="H48" s="31">
        <v>5981.3950000000004</v>
      </c>
      <c r="I48" s="31">
        <v>6137.2389999999996</v>
      </c>
      <c r="J48" s="80" t="s">
        <v>33</v>
      </c>
      <c r="K48" s="80" t="s">
        <v>33</v>
      </c>
      <c r="L48" s="80" t="s">
        <v>33</v>
      </c>
    </row>
    <row r="49" spans="1:12" s="19" customFormat="1" ht="11.25" customHeight="1" x14ac:dyDescent="0.2">
      <c r="A49" s="20"/>
      <c r="B49" s="28" t="s">
        <v>34</v>
      </c>
      <c r="C49" s="31">
        <v>204.53299999999999</v>
      </c>
      <c r="D49" s="31">
        <v>224.44550000000001</v>
      </c>
      <c r="E49" s="31">
        <v>-26.80994000000041</v>
      </c>
      <c r="F49" s="31">
        <v>373.92048999999997</v>
      </c>
      <c r="G49" s="31">
        <v>-57.403650000000695</v>
      </c>
      <c r="H49" s="31">
        <v>422.71886000000001</v>
      </c>
      <c r="I49" s="31">
        <v>599.55799999999999</v>
      </c>
      <c r="J49" s="31">
        <v>603.73221999999998</v>
      </c>
      <c r="K49" s="31">
        <v>595.19830000000002</v>
      </c>
      <c r="L49" s="31">
        <v>1101.0993000000001</v>
      </c>
    </row>
    <row r="50" spans="1:12" s="19" customFormat="1" ht="11.25" customHeight="1" x14ac:dyDescent="0.2">
      <c r="A50" s="83" t="s">
        <v>35</v>
      </c>
      <c r="B50" s="83"/>
      <c r="C50" s="31">
        <v>12708.697</v>
      </c>
      <c r="D50" s="31">
        <v>15392.93426</v>
      </c>
      <c r="E50" s="31">
        <v>16483.305760000007</v>
      </c>
      <c r="F50" s="31">
        <v>14147.366</v>
      </c>
      <c r="G50" s="31">
        <v>14949.126950000002</v>
      </c>
      <c r="H50" s="31">
        <v>16428.22076895443</v>
      </c>
      <c r="I50" s="31">
        <v>17277.287800000002</v>
      </c>
      <c r="J50" s="31">
        <v>23682.544265101198</v>
      </c>
      <c r="K50" s="31">
        <v>25408.684660483821</v>
      </c>
      <c r="L50" s="31">
        <v>26655.949065066463</v>
      </c>
    </row>
    <row r="51" spans="1:12" s="19" customFormat="1" ht="11.25" customHeight="1" x14ac:dyDescent="0.2">
      <c r="A51" s="21"/>
      <c r="B51" s="28" t="s">
        <v>36</v>
      </c>
      <c r="C51" s="31">
        <v>10166.958000000001</v>
      </c>
      <c r="D51" s="31">
        <v>12314.347407999998</v>
      </c>
      <c r="E51" s="31">
        <v>13186.644608000004</v>
      </c>
      <c r="F51" s="31">
        <v>11317.892800000001</v>
      </c>
      <c r="G51" s="31">
        <v>11959.301560000002</v>
      </c>
      <c r="H51" s="31">
        <v>13142.576615163545</v>
      </c>
      <c r="I51" s="31">
        <v>13821.830239999999</v>
      </c>
      <c r="J51" s="31">
        <v>18946.035412080957</v>
      </c>
      <c r="K51" s="31">
        <v>20326.947728387062</v>
      </c>
      <c r="L51" s="31">
        <v>21324.759252053173</v>
      </c>
    </row>
    <row r="52" spans="1:12" s="19" customFormat="1" ht="11.25" customHeight="1" x14ac:dyDescent="0.2">
      <c r="A52" s="20"/>
      <c r="B52" s="28" t="s">
        <v>37</v>
      </c>
      <c r="C52" s="31">
        <v>2541.739</v>
      </c>
      <c r="D52" s="31">
        <v>3078.5868519999995</v>
      </c>
      <c r="E52" s="31">
        <v>3296.661152000001</v>
      </c>
      <c r="F52" s="31">
        <v>2829.4732000000004</v>
      </c>
      <c r="G52" s="31">
        <v>2989.82539</v>
      </c>
      <c r="H52" s="31">
        <v>3285.6441537908863</v>
      </c>
      <c r="I52" s="31">
        <v>3455.4575599999998</v>
      </c>
      <c r="J52" s="31">
        <v>4736.5088530202393</v>
      </c>
      <c r="K52" s="31">
        <v>5081.7369320967655</v>
      </c>
      <c r="L52" s="31">
        <v>5331.1898130132931</v>
      </c>
    </row>
    <row r="53" spans="1:12" s="19" customFormat="1" ht="11.25" customHeight="1" x14ac:dyDescent="0.2">
      <c r="A53" s="83" t="s">
        <v>38</v>
      </c>
      <c r="B53" s="83"/>
      <c r="C53" s="31">
        <v>4.3209999999999997</v>
      </c>
      <c r="D53" s="31">
        <v>4.2673790957665441</v>
      </c>
      <c r="E53" s="31">
        <v>4.8307682269605046</v>
      </c>
      <c r="F53" s="31">
        <v>3.423731904761905</v>
      </c>
      <c r="G53" s="31">
        <v>3.3245353262418078</v>
      </c>
      <c r="H53" s="31" t="e">
        <v>#REF!</v>
      </c>
      <c r="I53" s="31">
        <v>3.7000207634354205</v>
      </c>
      <c r="J53" s="31">
        <v>3.754614257436768</v>
      </c>
      <c r="K53" s="31">
        <v>4.0424956091785331</v>
      </c>
      <c r="L53" s="31">
        <v>4.0695173344872355</v>
      </c>
    </row>
    <row r="54" spans="1:12" s="19" customFormat="1" ht="11.25" customHeight="1" x14ac:dyDescent="0.2">
      <c r="A54" s="88" t="s">
        <v>39</v>
      </c>
      <c r="B54" s="88"/>
      <c r="C54" s="77">
        <v>2.0569999999999999</v>
      </c>
      <c r="D54" s="77">
        <v>2.1089100232908615</v>
      </c>
      <c r="E54" s="77">
        <v>2.3588016256439617</v>
      </c>
      <c r="F54" s="77">
        <v>1.4550412424148926</v>
      </c>
      <c r="G54" s="77">
        <v>1.4198050099724571</v>
      </c>
      <c r="H54" s="77" t="e">
        <v>#REF!</v>
      </c>
      <c r="I54" s="77">
        <v>1.6711668716203796</v>
      </c>
      <c r="J54" s="77">
        <v>2.2551891856483914</v>
      </c>
      <c r="K54" s="77">
        <v>2.3535292855890506</v>
      </c>
      <c r="L54" s="77">
        <v>2.3068757304254834</v>
      </c>
    </row>
    <row r="55" spans="1:12" s="19" customFormat="1" ht="5.25" customHeight="1" x14ac:dyDescent="0.2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1:12" s="59" customFormat="1" ht="11.25" customHeight="1" x14ac:dyDescent="0.2">
      <c r="A56" s="116" t="s">
        <v>55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</row>
    <row r="57" spans="1:12" s="43" customFormat="1" ht="11.25" x14ac:dyDescent="0.2">
      <c r="A57" s="114" t="s">
        <v>45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</row>
    <row r="58" spans="1:12" s="19" customFormat="1" ht="11.25" x14ac:dyDescent="0.2">
      <c r="A58" s="114" t="s">
        <v>46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5"/>
    </row>
    <row r="59" spans="1:12" s="59" customFormat="1" x14ac:dyDescent="0.2">
      <c r="A59" s="116" t="s">
        <v>50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20"/>
    </row>
    <row r="60" spans="1:12" s="19" customFormat="1" ht="11.25" x14ac:dyDescent="0.2">
      <c r="A60" s="114" t="s">
        <v>69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5"/>
    </row>
    <row r="61" spans="1:12" s="59" customFormat="1" x14ac:dyDescent="0.2">
      <c r="A61" s="116" t="s">
        <v>53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20"/>
    </row>
    <row r="62" spans="1:12" s="19" customFormat="1" ht="11.25" x14ac:dyDescent="0.2">
      <c r="A62" s="114" t="s">
        <v>49</v>
      </c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5"/>
    </row>
    <row r="63" spans="1:12" s="42" customFormat="1" x14ac:dyDescent="0.2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1"/>
    </row>
    <row r="64" spans="1:12" s="61" customFormat="1" x14ac:dyDescent="0.2">
      <c r="A64" s="117" t="s">
        <v>60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20"/>
    </row>
    <row r="65" spans="1:12" s="42" customFormat="1" x14ac:dyDescent="0.2">
      <c r="A65" s="119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1"/>
    </row>
    <row r="66" spans="1:12" s="44" customFormat="1" ht="11.25" x14ac:dyDescent="0.2">
      <c r="A66" s="88" t="s">
        <v>54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115"/>
    </row>
    <row r="67" spans="1:12" s="44" customFormat="1" ht="11.25" x14ac:dyDescent="0.2">
      <c r="A67" s="88" t="s">
        <v>40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115"/>
    </row>
    <row r="68" spans="1:12" x14ac:dyDescent="0.2">
      <c r="L68" s="1"/>
    </row>
  </sheetData>
  <mergeCells count="40">
    <mergeCell ref="A63:L63"/>
    <mergeCell ref="A65:L65"/>
    <mergeCell ref="A66:L66"/>
    <mergeCell ref="A67:L67"/>
    <mergeCell ref="A64:L64"/>
    <mergeCell ref="A45:B45"/>
    <mergeCell ref="A39:L39"/>
    <mergeCell ref="A58:L58"/>
    <mergeCell ref="A62:L62"/>
    <mergeCell ref="A60:L60"/>
    <mergeCell ref="A50:B50"/>
    <mergeCell ref="A53:B53"/>
    <mergeCell ref="A54:B54"/>
    <mergeCell ref="A55:L55"/>
    <mergeCell ref="A57:L57"/>
    <mergeCell ref="A56:L56"/>
    <mergeCell ref="A59:L59"/>
    <mergeCell ref="A61:L61"/>
    <mergeCell ref="A28:B28"/>
    <mergeCell ref="A32:B32"/>
    <mergeCell ref="A36:B36"/>
    <mergeCell ref="A38:B38"/>
    <mergeCell ref="A40:B40"/>
    <mergeCell ref="A23:B23"/>
    <mergeCell ref="A24:B24"/>
    <mergeCell ref="A25:B25"/>
    <mergeCell ref="A26:B26"/>
    <mergeCell ref="A27:B27"/>
    <mergeCell ref="A9:B9"/>
    <mergeCell ref="A13:B13"/>
    <mergeCell ref="A21:B21"/>
    <mergeCell ref="A7:L7"/>
    <mergeCell ref="A8:L8"/>
    <mergeCell ref="A18:L18"/>
    <mergeCell ref="A5:B5"/>
    <mergeCell ref="A6:B6"/>
    <mergeCell ref="A1:L1"/>
    <mergeCell ref="A2:L2"/>
    <mergeCell ref="A3:L3"/>
    <mergeCell ref="A4:L4"/>
  </mergeCells>
  <phoneticPr fontId="8" type="noConversion"/>
  <pageMargins left="0" right="0" top="0" bottom="0" header="0" footer="0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Serie dal 2011</vt:lpstr>
      <vt:lpstr>2001-2010</vt:lpstr>
      <vt:lpstr>'2001-2010'!Area_stampa</vt:lpstr>
    </vt:vector>
  </TitlesOfParts>
  <Company>CCI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Associazioni di assistenza e cura a domicilio riconosciute LACD: prestazioni, personale e conti economici, in Ticino, dal 2001</dc:title>
  <dc:creator>Piazzini Laura</dc:creator>
  <cp:lastModifiedBy>Charpié Antoine / T116896</cp:lastModifiedBy>
  <cp:lastPrinted>2015-12-17T11:47:44Z</cp:lastPrinted>
  <dcterms:created xsi:type="dcterms:W3CDTF">2003-12-30T07:13:44Z</dcterms:created>
  <dcterms:modified xsi:type="dcterms:W3CDTF">2024-01-24T13:58:53Z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1328475760</vt:i4>
  </property>
  <property fmtid="{D5CDD505-2E9C-101B-9397-08002B2CF9AE}" pid="3" name="_EmailSubject">
    <vt:lpwstr>Annuario statistico cantone</vt:lpwstr>
  </property>
  <property fmtid="{D5CDD505-2E9C-101B-9397-08002B2CF9AE}" pid="4" name="_AuthorEmail">
    <vt:lpwstr>alessandra.oberti@ti.ch</vt:lpwstr>
  </property>
  <property fmtid="{D5CDD505-2E9C-101B-9397-08002B2CF9AE}" pid="5" name="_AuthorEmailDisplayName">
    <vt:lpwstr>Oberti Gallo Alessandra</vt:lpwstr>
  </property>
  <property fmtid="{D5CDD505-2E9C-101B-9397-08002B2CF9AE}" pid="6" name="_ReviewingToolsShownOnce">
    <vt:lpwstr/>
  </property>
</Properties>
</file>