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4\Tabelle aggiornate\11 Trasporti\"/>
    </mc:Choice>
  </mc:AlternateContent>
  <bookViews>
    <workbookView xWindow="-15" yWindow="-15" windowWidth="11520" windowHeight="9420"/>
  </bookViews>
  <sheets>
    <sheet name="2023" sheetId="1" r:id="rId1"/>
    <sheet name="Totale, 2010 -" sheetId="7" r:id="rId2"/>
    <sheet name="Automobili, 2010 -" sheetId="4" r:id="rId3"/>
    <sheet name="Trasporto di persone, 2010 -" sheetId="6" r:id="rId4"/>
    <sheet name="Trasporto di cose, 2010 -" sheetId="5" r:id="rId5"/>
    <sheet name="Veicoli agricoli, 2010 -" sheetId="3" r:id="rId6"/>
    <sheet name="Veicoli industriali, 2010 -" sheetId="2" r:id="rId7"/>
    <sheet name="Motoveicoli, motoleggere, 2010 " sheetId="8" r:id="rId8"/>
  </sheets>
  <externalReferences>
    <externalReference r:id="rId9"/>
  </externalReferences>
  <definedNames>
    <definedName name="_xlnm.Print_Area" localSheetId="0">'2023'!$A$1:$C$55</definedName>
    <definedName name="_xlnm.Print_Area" localSheetId="2">'Automobili, 2010 -'!$A$1:$C$55</definedName>
    <definedName name="_xlnm.Print_Area" localSheetId="7">'Motoveicoli, motoleggere, 2010 '!$A$1:$C$55</definedName>
    <definedName name="_xlnm.Print_Area" localSheetId="1">'Totale, 2010 -'!$A$1:$C$55</definedName>
    <definedName name="_xlnm.Print_Area" localSheetId="4">'Trasporto di cose, 2010 -'!$A$1:$C$55</definedName>
    <definedName name="_xlnm.Print_Area" localSheetId="3">'Trasporto di persone, 2010 -'!$A$1:$C$55</definedName>
    <definedName name="_xlnm.Print_Area" localSheetId="5">'Veicoli agricoli, 2010 -'!$A$1:$C$55</definedName>
    <definedName name="_xlnm.Print_Area" localSheetId="6">'Veicoli industriali, 2010 -'!$A$1:$C$55</definedName>
  </definedNames>
  <calcPr calcId="162913"/>
</workbook>
</file>

<file path=xl/calcChain.xml><?xml version="1.0" encoding="utf-8"?>
<calcChain xmlns="http://schemas.openxmlformats.org/spreadsheetml/2006/main">
  <c r="M67" i="7" l="1"/>
  <c r="L67" i="7"/>
  <c r="K67" i="7"/>
  <c r="J67" i="7"/>
  <c r="I67" i="7"/>
  <c r="H67" i="7"/>
  <c r="G67" i="7"/>
  <c r="F67" i="7"/>
  <c r="E67" i="7"/>
  <c r="D67" i="7"/>
  <c r="C67" i="7"/>
  <c r="M66" i="7"/>
  <c r="L66" i="7"/>
  <c r="K66" i="7"/>
  <c r="J66" i="7"/>
  <c r="I66" i="7"/>
  <c r="H66" i="7"/>
  <c r="G66" i="7"/>
  <c r="F66" i="7"/>
  <c r="E66" i="7"/>
  <c r="D66" i="7"/>
  <c r="C66" i="7"/>
  <c r="M65" i="7"/>
  <c r="L65" i="7"/>
  <c r="K65" i="7"/>
  <c r="J65" i="7"/>
  <c r="I65" i="7"/>
  <c r="H65" i="7"/>
  <c r="G65" i="7"/>
  <c r="F65" i="7"/>
  <c r="E65" i="7"/>
  <c r="D65" i="7"/>
  <c r="C65" i="7"/>
  <c r="M64" i="7"/>
  <c r="L64" i="7"/>
  <c r="K64" i="7"/>
  <c r="J64" i="7"/>
  <c r="I64" i="7"/>
  <c r="H64" i="7"/>
  <c r="G64" i="7"/>
  <c r="F64" i="7"/>
  <c r="E64" i="7"/>
  <c r="D64" i="7"/>
  <c r="D53" i="7" s="1"/>
  <c r="C64" i="7"/>
  <c r="M63" i="7"/>
  <c r="L63" i="7"/>
  <c r="K63" i="7"/>
  <c r="J63" i="7"/>
  <c r="I63" i="7"/>
  <c r="H63" i="7"/>
  <c r="G63" i="7"/>
  <c r="F63" i="7"/>
  <c r="E63" i="7"/>
  <c r="D63" i="7"/>
  <c r="C63" i="7"/>
  <c r="M62" i="7"/>
  <c r="L62" i="7"/>
  <c r="K62" i="7"/>
  <c r="J62" i="7"/>
  <c r="I62" i="7"/>
  <c r="H62" i="7"/>
  <c r="G62" i="7"/>
  <c r="F62" i="7"/>
  <c r="E62" i="7"/>
  <c r="D62" i="7"/>
  <c r="C62" i="7"/>
  <c r="M61" i="7"/>
  <c r="L61" i="7"/>
  <c r="K61" i="7"/>
  <c r="J61" i="7"/>
  <c r="I61" i="7"/>
  <c r="H61" i="7"/>
  <c r="G61" i="7"/>
  <c r="F61" i="7"/>
  <c r="E61" i="7"/>
  <c r="D61" i="7"/>
  <c r="C61" i="7"/>
  <c r="M60" i="7"/>
  <c r="L60" i="7"/>
  <c r="K60" i="7"/>
  <c r="J60" i="7"/>
  <c r="I60" i="7"/>
  <c r="H60" i="7"/>
  <c r="G60" i="7"/>
  <c r="F60" i="7"/>
  <c r="E60" i="7"/>
  <c r="D60" i="7"/>
  <c r="C60" i="7"/>
  <c r="M59" i="7"/>
  <c r="L59" i="7"/>
  <c r="L54" i="7" s="1"/>
  <c r="K59" i="7"/>
  <c r="K54" i="7" s="1"/>
  <c r="J59" i="7"/>
  <c r="I59" i="7"/>
  <c r="H59" i="7"/>
  <c r="G59" i="7"/>
  <c r="F59" i="7"/>
  <c r="E59" i="7"/>
  <c r="D59" i="7"/>
  <c r="C59" i="7"/>
  <c r="M58" i="7"/>
  <c r="L58" i="7"/>
  <c r="K58" i="7"/>
  <c r="J58" i="7"/>
  <c r="I58" i="7"/>
  <c r="H58" i="7"/>
  <c r="G58" i="7"/>
  <c r="F58" i="7"/>
  <c r="E58" i="7"/>
  <c r="D58" i="7"/>
  <c r="C58" i="7"/>
  <c r="M57" i="7"/>
  <c r="L57" i="7"/>
  <c r="K57" i="7"/>
  <c r="J57" i="7"/>
  <c r="I57" i="7"/>
  <c r="H57" i="7"/>
  <c r="G57" i="7"/>
  <c r="F57" i="7"/>
  <c r="E57" i="7"/>
  <c r="D57" i="7"/>
  <c r="C57" i="7"/>
  <c r="M193" i="8"/>
  <c r="L193" i="8"/>
  <c r="K193" i="8"/>
  <c r="J193" i="8"/>
  <c r="I193" i="8"/>
  <c r="H193" i="8"/>
  <c r="G193" i="8"/>
  <c r="F193" i="8"/>
  <c r="E193" i="8"/>
  <c r="D193" i="8"/>
  <c r="C193" i="8"/>
  <c r="M192" i="8"/>
  <c r="L192" i="8"/>
  <c r="K192" i="8"/>
  <c r="J192" i="8"/>
  <c r="I192" i="8"/>
  <c r="H192" i="8"/>
  <c r="G192" i="8"/>
  <c r="F192" i="8"/>
  <c r="E192" i="8"/>
  <c r="D192" i="8"/>
  <c r="C192" i="8"/>
  <c r="M191" i="8"/>
  <c r="L191" i="8"/>
  <c r="K191" i="8"/>
  <c r="J191" i="8"/>
  <c r="I191" i="8"/>
  <c r="H191" i="8"/>
  <c r="G191" i="8"/>
  <c r="F191" i="8"/>
  <c r="E191" i="8"/>
  <c r="D191" i="8"/>
  <c r="C191" i="8"/>
  <c r="M190" i="8"/>
  <c r="L190" i="8"/>
  <c r="K190" i="8"/>
  <c r="J190" i="8"/>
  <c r="I190" i="8"/>
  <c r="H190" i="8"/>
  <c r="G190" i="8"/>
  <c r="F190" i="8"/>
  <c r="E190" i="8"/>
  <c r="D190" i="8"/>
  <c r="C190" i="8"/>
  <c r="M189" i="8"/>
  <c r="L189" i="8"/>
  <c r="K189" i="8"/>
  <c r="J189" i="8"/>
  <c r="I189" i="8"/>
  <c r="H189" i="8"/>
  <c r="G189" i="8"/>
  <c r="F189" i="8"/>
  <c r="E189" i="8"/>
  <c r="D189" i="8"/>
  <c r="C189" i="8"/>
  <c r="C188" i="8" s="1"/>
  <c r="I188" i="8"/>
  <c r="E188" i="8"/>
  <c r="M186" i="8"/>
  <c r="L186" i="8"/>
  <c r="K186" i="8"/>
  <c r="J186" i="8"/>
  <c r="I186" i="8"/>
  <c r="H186" i="8"/>
  <c r="G186" i="8"/>
  <c r="F186" i="8"/>
  <c r="E186" i="8"/>
  <c r="D186" i="8"/>
  <c r="C186" i="8"/>
  <c r="M185" i="8"/>
  <c r="L185" i="8"/>
  <c r="K185" i="8"/>
  <c r="J185" i="8"/>
  <c r="I185" i="8"/>
  <c r="H185" i="8"/>
  <c r="G185" i="8"/>
  <c r="F185" i="8"/>
  <c r="E185" i="8"/>
  <c r="D185" i="8"/>
  <c r="C185" i="8"/>
  <c r="M184" i="8"/>
  <c r="L184" i="8"/>
  <c r="K184" i="8"/>
  <c r="J184" i="8"/>
  <c r="I184" i="8"/>
  <c r="H184" i="8"/>
  <c r="G184" i="8"/>
  <c r="F184" i="8"/>
  <c r="E184" i="8"/>
  <c r="D184" i="8"/>
  <c r="C184" i="8"/>
  <c r="M183" i="8"/>
  <c r="L183" i="8"/>
  <c r="K183" i="8"/>
  <c r="J183" i="8"/>
  <c r="I183" i="8"/>
  <c r="H183" i="8"/>
  <c r="G183" i="8"/>
  <c r="F183" i="8"/>
  <c r="E183" i="8"/>
  <c r="D183" i="8"/>
  <c r="C183" i="8"/>
  <c r="M182" i="8"/>
  <c r="L182" i="8"/>
  <c r="K182" i="8"/>
  <c r="J182" i="8"/>
  <c r="I182" i="8"/>
  <c r="H182" i="8"/>
  <c r="G182" i="8"/>
  <c r="F182" i="8"/>
  <c r="E182" i="8"/>
  <c r="D182" i="8"/>
  <c r="C182" i="8"/>
  <c r="M181" i="8"/>
  <c r="L181" i="8"/>
  <c r="K181" i="8"/>
  <c r="J181" i="8"/>
  <c r="I181" i="8"/>
  <c r="H181" i="8"/>
  <c r="G181" i="8"/>
  <c r="F181" i="8"/>
  <c r="E181" i="8"/>
  <c r="D181" i="8"/>
  <c r="C181" i="8"/>
  <c r="M180" i="8"/>
  <c r="L180" i="8"/>
  <c r="L178" i="8" s="1"/>
  <c r="K180" i="8"/>
  <c r="K178" i="8" s="1"/>
  <c r="J180" i="8"/>
  <c r="J178" i="8" s="1"/>
  <c r="I180" i="8"/>
  <c r="I178" i="8" s="1"/>
  <c r="H180" i="8"/>
  <c r="H178" i="8" s="1"/>
  <c r="G180" i="8"/>
  <c r="G178" i="8" s="1"/>
  <c r="F180" i="8"/>
  <c r="F178" i="8" s="1"/>
  <c r="E180" i="8"/>
  <c r="E178" i="8" s="1"/>
  <c r="D180" i="8"/>
  <c r="D178" i="8" s="1"/>
  <c r="C180" i="8"/>
  <c r="M179" i="8"/>
  <c r="L179" i="8"/>
  <c r="K179" i="8"/>
  <c r="J179" i="8"/>
  <c r="I179" i="8"/>
  <c r="H179" i="8"/>
  <c r="G179" i="8"/>
  <c r="F179" i="8"/>
  <c r="E179" i="8"/>
  <c r="D179" i="8"/>
  <c r="C179" i="8"/>
  <c r="M166" i="8"/>
  <c r="L166" i="8"/>
  <c r="K166" i="8"/>
  <c r="J166" i="8"/>
  <c r="I166" i="8"/>
  <c r="H166" i="8"/>
  <c r="G166" i="8"/>
  <c r="F166" i="8"/>
  <c r="E166" i="8"/>
  <c r="D166" i="8"/>
  <c r="C166" i="8"/>
  <c r="M161" i="8"/>
  <c r="L161" i="8"/>
  <c r="K161" i="8"/>
  <c r="J161" i="8"/>
  <c r="I161" i="8"/>
  <c r="H161" i="8"/>
  <c r="G161" i="8"/>
  <c r="F161" i="8"/>
  <c r="E161" i="8"/>
  <c r="D161" i="8"/>
  <c r="C161" i="8"/>
  <c r="M157" i="8"/>
  <c r="L157" i="8"/>
  <c r="K157" i="8"/>
  <c r="J157" i="8"/>
  <c r="I157" i="8"/>
  <c r="H157" i="8"/>
  <c r="G157" i="8"/>
  <c r="F157" i="8"/>
  <c r="E157" i="8"/>
  <c r="D157" i="8"/>
  <c r="C157" i="8"/>
  <c r="M149" i="8"/>
  <c r="L149" i="8"/>
  <c r="K149" i="8"/>
  <c r="J149" i="8"/>
  <c r="I149" i="8"/>
  <c r="H149" i="8"/>
  <c r="G149" i="8"/>
  <c r="F149" i="8"/>
  <c r="E149" i="8"/>
  <c r="D149" i="8"/>
  <c r="C149" i="8"/>
  <c r="M139" i="8"/>
  <c r="L139" i="8"/>
  <c r="K139" i="8"/>
  <c r="J139" i="8"/>
  <c r="I139" i="8"/>
  <c r="H139" i="8"/>
  <c r="G139" i="8"/>
  <c r="F139" i="8"/>
  <c r="E139" i="8"/>
  <c r="D139" i="8"/>
  <c r="C139" i="8"/>
  <c r="M118" i="8"/>
  <c r="L118" i="8"/>
  <c r="K118" i="8"/>
  <c r="J118" i="8"/>
  <c r="I118" i="8"/>
  <c r="H118" i="8"/>
  <c r="G118" i="8"/>
  <c r="F118" i="8"/>
  <c r="E118" i="8"/>
  <c r="D118" i="8"/>
  <c r="C118" i="8"/>
  <c r="M69" i="8"/>
  <c r="L69" i="8"/>
  <c r="K69" i="8"/>
  <c r="J69" i="8"/>
  <c r="I69" i="8"/>
  <c r="H69" i="8"/>
  <c r="G69" i="8"/>
  <c r="F69" i="8"/>
  <c r="E69" i="8"/>
  <c r="D69" i="8"/>
  <c r="C69" i="8"/>
  <c r="M56" i="8"/>
  <c r="L56" i="8"/>
  <c r="K56" i="8"/>
  <c r="J56" i="8"/>
  <c r="I56" i="8"/>
  <c r="H56" i="8"/>
  <c r="G56" i="8"/>
  <c r="F56" i="8"/>
  <c r="E56" i="8"/>
  <c r="D56" i="8"/>
  <c r="C56" i="8"/>
  <c r="M54" i="8"/>
  <c r="L54" i="8"/>
  <c r="K54" i="8"/>
  <c r="J54" i="8"/>
  <c r="I54" i="8"/>
  <c r="H54" i="8"/>
  <c r="G54" i="8"/>
  <c r="F54" i="8"/>
  <c r="E54" i="8"/>
  <c r="D54" i="8"/>
  <c r="C54" i="8"/>
  <c r="M53" i="8"/>
  <c r="L53" i="8"/>
  <c r="L51" i="8" s="1"/>
  <c r="K53" i="8"/>
  <c r="J53" i="8"/>
  <c r="J51" i="8" s="1"/>
  <c r="I53" i="8"/>
  <c r="H53" i="8"/>
  <c r="H51" i="8" s="1"/>
  <c r="G53" i="8"/>
  <c r="G51" i="8" s="1"/>
  <c r="F53" i="8"/>
  <c r="F51" i="8" s="1"/>
  <c r="E53" i="8"/>
  <c r="E51" i="8" s="1"/>
  <c r="D53" i="8"/>
  <c r="D51" i="8" s="1"/>
  <c r="C53" i="8"/>
  <c r="M52" i="8"/>
  <c r="M51" i="8" s="1"/>
  <c r="L52" i="8"/>
  <c r="K52" i="8"/>
  <c r="J52" i="8"/>
  <c r="I52" i="8"/>
  <c r="H52" i="8"/>
  <c r="G52" i="8"/>
  <c r="F52" i="8"/>
  <c r="E52" i="8"/>
  <c r="D52" i="8"/>
  <c r="C52" i="8"/>
  <c r="K51" i="8"/>
  <c r="I51" i="8"/>
  <c r="M49" i="8"/>
  <c r="L49" i="8"/>
  <c r="K49" i="8"/>
  <c r="J49" i="8"/>
  <c r="I49" i="8"/>
  <c r="H49" i="8"/>
  <c r="G49" i="8"/>
  <c r="F49" i="8"/>
  <c r="F46" i="8" s="1"/>
  <c r="E49" i="8"/>
  <c r="D49" i="8"/>
  <c r="C49" i="8"/>
  <c r="M48" i="8"/>
  <c r="L48" i="8"/>
  <c r="K48" i="8"/>
  <c r="J48" i="8"/>
  <c r="I48" i="8"/>
  <c r="I46" i="8" s="1"/>
  <c r="H48" i="8"/>
  <c r="G48" i="8"/>
  <c r="F48" i="8"/>
  <c r="E48" i="8"/>
  <c r="D48" i="8"/>
  <c r="C48" i="8"/>
  <c r="M47" i="8"/>
  <c r="L47" i="8"/>
  <c r="K47" i="8"/>
  <c r="J47" i="8"/>
  <c r="I47" i="8"/>
  <c r="H47" i="8"/>
  <c r="H46" i="8" s="1"/>
  <c r="G47" i="8"/>
  <c r="G46" i="8" s="1"/>
  <c r="F47" i="8"/>
  <c r="E47" i="8"/>
  <c r="D47" i="8"/>
  <c r="D46" i="8" s="1"/>
  <c r="C47" i="8"/>
  <c r="C46" i="8" s="1"/>
  <c r="M46" i="8"/>
  <c r="L46" i="8"/>
  <c r="K46" i="8"/>
  <c r="J46" i="8"/>
  <c r="E46" i="8"/>
  <c r="M45" i="8"/>
  <c r="L45" i="8"/>
  <c r="K45" i="8"/>
  <c r="J45" i="8"/>
  <c r="I45" i="8"/>
  <c r="H45" i="8"/>
  <c r="G45" i="8"/>
  <c r="F45" i="8"/>
  <c r="E45" i="8"/>
  <c r="D45" i="8"/>
  <c r="C45" i="8"/>
  <c r="M44" i="8"/>
  <c r="L44" i="8"/>
  <c r="L43" i="8" s="1"/>
  <c r="K44" i="8"/>
  <c r="K43" i="8" s="1"/>
  <c r="J44" i="8"/>
  <c r="J43" i="8" s="1"/>
  <c r="I44" i="8"/>
  <c r="I43" i="8" s="1"/>
  <c r="H44" i="8"/>
  <c r="G44" i="8"/>
  <c r="G43" i="8" s="1"/>
  <c r="F44" i="8"/>
  <c r="E44" i="8"/>
  <c r="E43" i="8" s="1"/>
  <c r="D44" i="8"/>
  <c r="D43" i="8" s="1"/>
  <c r="C44" i="8"/>
  <c r="M43" i="8"/>
  <c r="H43" i="8"/>
  <c r="F43" i="8"/>
  <c r="C43" i="8"/>
  <c r="M42" i="8"/>
  <c r="L42" i="8"/>
  <c r="K42" i="8"/>
  <c r="J42" i="8"/>
  <c r="I42" i="8"/>
  <c r="H42" i="8"/>
  <c r="G42" i="8"/>
  <c r="F42" i="8"/>
  <c r="E42" i="8"/>
  <c r="D42" i="8"/>
  <c r="C42" i="8"/>
  <c r="M39" i="8"/>
  <c r="L39" i="8"/>
  <c r="K39" i="8"/>
  <c r="J39" i="8"/>
  <c r="I39" i="8"/>
  <c r="H39" i="8"/>
  <c r="G39" i="8"/>
  <c r="F39" i="8"/>
  <c r="E39" i="8"/>
  <c r="D39" i="8"/>
  <c r="C39" i="8"/>
  <c r="M38" i="8"/>
  <c r="L38" i="8"/>
  <c r="K38" i="8"/>
  <c r="J38" i="8"/>
  <c r="I38" i="8"/>
  <c r="H38" i="8"/>
  <c r="G38" i="8"/>
  <c r="F38" i="8"/>
  <c r="E38" i="8"/>
  <c r="D38" i="8"/>
  <c r="C38" i="8"/>
  <c r="C37" i="8" s="1"/>
  <c r="M37" i="8"/>
  <c r="L37" i="8"/>
  <c r="K37" i="8"/>
  <c r="J37" i="8"/>
  <c r="I37" i="8"/>
  <c r="H37" i="8"/>
  <c r="G37" i="8"/>
  <c r="F37" i="8"/>
  <c r="E37" i="8"/>
  <c r="D37" i="8"/>
  <c r="M35" i="8"/>
  <c r="L35" i="8"/>
  <c r="K35" i="8"/>
  <c r="J35" i="8"/>
  <c r="I35" i="8"/>
  <c r="H35" i="8"/>
  <c r="G35" i="8"/>
  <c r="F35" i="8"/>
  <c r="E35" i="8"/>
  <c r="D35" i="8"/>
  <c r="C35" i="8"/>
  <c r="M34" i="8"/>
  <c r="L34" i="8"/>
  <c r="K34" i="8"/>
  <c r="J34" i="8"/>
  <c r="I34" i="8"/>
  <c r="H34" i="8"/>
  <c r="G34" i="8"/>
  <c r="F34" i="8"/>
  <c r="E34" i="8"/>
  <c r="D34" i="8"/>
  <c r="C34" i="8"/>
  <c r="M33" i="8"/>
  <c r="L33" i="8"/>
  <c r="K33" i="8"/>
  <c r="J33" i="8"/>
  <c r="I33" i="8"/>
  <c r="H33" i="8"/>
  <c r="G33" i="8"/>
  <c r="F33" i="8"/>
  <c r="E33" i="8"/>
  <c r="D33" i="8"/>
  <c r="D32" i="8" s="1"/>
  <c r="D22" i="8" s="1"/>
  <c r="C33" i="8"/>
  <c r="C32" i="8" s="1"/>
  <c r="M32" i="8"/>
  <c r="L32" i="8"/>
  <c r="K32" i="8"/>
  <c r="J32" i="8"/>
  <c r="I32" i="8"/>
  <c r="H32" i="8"/>
  <c r="H22" i="8" s="1"/>
  <c r="G32" i="8"/>
  <c r="F32" i="8"/>
  <c r="E32" i="8"/>
  <c r="M31" i="8"/>
  <c r="L31" i="8"/>
  <c r="K31" i="8"/>
  <c r="J31" i="8"/>
  <c r="I31" i="8"/>
  <c r="H31" i="8"/>
  <c r="G31" i="8"/>
  <c r="F31" i="8"/>
  <c r="E31" i="8"/>
  <c r="D31" i="8"/>
  <c r="C31" i="8"/>
  <c r="M30" i="8"/>
  <c r="L30" i="8"/>
  <c r="K30" i="8"/>
  <c r="J30" i="8"/>
  <c r="I30" i="8"/>
  <c r="H30" i="8"/>
  <c r="G30" i="8"/>
  <c r="F30" i="8"/>
  <c r="E30" i="8"/>
  <c r="D30" i="8"/>
  <c r="C30" i="8"/>
  <c r="M29" i="8"/>
  <c r="L29" i="8"/>
  <c r="K29" i="8"/>
  <c r="J29" i="8"/>
  <c r="I29" i="8"/>
  <c r="H29" i="8"/>
  <c r="G29" i="8"/>
  <c r="F29" i="8"/>
  <c r="E29" i="8"/>
  <c r="D29" i="8"/>
  <c r="C29" i="8"/>
  <c r="C28" i="8" s="1"/>
  <c r="M28" i="8"/>
  <c r="L28" i="8"/>
  <c r="K28" i="8"/>
  <c r="J28" i="8"/>
  <c r="I28" i="8"/>
  <c r="I22" i="8" s="1"/>
  <c r="H28" i="8"/>
  <c r="G28" i="8"/>
  <c r="F28" i="8"/>
  <c r="E28" i="8"/>
  <c r="E22" i="8" s="1"/>
  <c r="D28" i="8"/>
  <c r="M27" i="8"/>
  <c r="L27" i="8"/>
  <c r="K27" i="8"/>
  <c r="J27" i="8"/>
  <c r="I27" i="8"/>
  <c r="H27" i="8"/>
  <c r="G27" i="8"/>
  <c r="F27" i="8"/>
  <c r="E27" i="8"/>
  <c r="D27" i="8"/>
  <c r="C27" i="8"/>
  <c r="M26" i="8"/>
  <c r="L26" i="8"/>
  <c r="K26" i="8"/>
  <c r="J26" i="8"/>
  <c r="I26" i="8"/>
  <c r="H26" i="8"/>
  <c r="G26" i="8"/>
  <c r="F26" i="8"/>
  <c r="E26" i="8"/>
  <c r="D26" i="8"/>
  <c r="C26" i="8"/>
  <c r="M25" i="8"/>
  <c r="L25" i="8"/>
  <c r="K25" i="8"/>
  <c r="J25" i="8"/>
  <c r="I25" i="8"/>
  <c r="H25" i="8"/>
  <c r="G25" i="8"/>
  <c r="F25" i="8"/>
  <c r="E25" i="8"/>
  <c r="D25" i="8"/>
  <c r="C25" i="8"/>
  <c r="M24" i="8"/>
  <c r="L24" i="8"/>
  <c r="K24" i="8"/>
  <c r="J24" i="8"/>
  <c r="I24" i="8"/>
  <c r="H24" i="8"/>
  <c r="G24" i="8"/>
  <c r="F24" i="8"/>
  <c r="E24" i="8"/>
  <c r="D24" i="8"/>
  <c r="C24" i="8"/>
  <c r="M23" i="8"/>
  <c r="L23" i="8"/>
  <c r="K23" i="8"/>
  <c r="J23" i="8"/>
  <c r="I23" i="8"/>
  <c r="H23" i="8"/>
  <c r="G23" i="8"/>
  <c r="F23" i="8"/>
  <c r="E23" i="8"/>
  <c r="D23" i="8"/>
  <c r="C23" i="8"/>
  <c r="M22" i="8"/>
  <c r="L22" i="8"/>
  <c r="K22" i="8"/>
  <c r="J22" i="8"/>
  <c r="G22" i="8"/>
  <c r="M20" i="8"/>
  <c r="L20" i="8"/>
  <c r="K20" i="8"/>
  <c r="J20" i="8"/>
  <c r="I20" i="8"/>
  <c r="H20" i="8"/>
  <c r="G20" i="8"/>
  <c r="F20" i="8"/>
  <c r="E20" i="8"/>
  <c r="D20" i="8"/>
  <c r="C20" i="8"/>
  <c r="M19" i="8"/>
  <c r="L19" i="8"/>
  <c r="K19" i="8"/>
  <c r="J19" i="8"/>
  <c r="I19" i="8"/>
  <c r="H19" i="8"/>
  <c r="G19" i="8"/>
  <c r="F19" i="8"/>
  <c r="E19" i="8"/>
  <c r="D19" i="8"/>
  <c r="C19" i="8"/>
  <c r="M18" i="8"/>
  <c r="L18" i="8"/>
  <c r="K18" i="8"/>
  <c r="J18" i="8"/>
  <c r="I18" i="8"/>
  <c r="H18" i="8"/>
  <c r="G18" i="8"/>
  <c r="F18" i="8"/>
  <c r="E18" i="8"/>
  <c r="D18" i="8"/>
  <c r="C18" i="8"/>
  <c r="M17" i="8"/>
  <c r="L17" i="8"/>
  <c r="K17" i="8"/>
  <c r="J17" i="8"/>
  <c r="I17" i="8"/>
  <c r="H17" i="8"/>
  <c r="G17" i="8"/>
  <c r="F17" i="8"/>
  <c r="E17" i="8"/>
  <c r="D17" i="8"/>
  <c r="C17" i="8"/>
  <c r="C16" i="8" s="1"/>
  <c r="M16" i="8"/>
  <c r="L16" i="8"/>
  <c r="K16" i="8"/>
  <c r="J16" i="8"/>
  <c r="I16" i="8"/>
  <c r="H16" i="8"/>
  <c r="G16" i="8"/>
  <c r="F16" i="8"/>
  <c r="E16" i="8"/>
  <c r="D16" i="8"/>
  <c r="M15" i="8"/>
  <c r="L15" i="8"/>
  <c r="K15" i="8"/>
  <c r="J15" i="8"/>
  <c r="I15" i="8"/>
  <c r="H15" i="8"/>
  <c r="G15" i="8"/>
  <c r="F15" i="8"/>
  <c r="E15" i="8"/>
  <c r="D15" i="8"/>
  <c r="C15" i="8"/>
  <c r="M14" i="8"/>
  <c r="L14" i="8"/>
  <c r="K14" i="8"/>
  <c r="J14" i="8"/>
  <c r="I14" i="8"/>
  <c r="H14" i="8"/>
  <c r="G14" i="8"/>
  <c r="F14" i="8"/>
  <c r="E14" i="8"/>
  <c r="D14" i="8"/>
  <c r="C14" i="8"/>
  <c r="M13" i="8"/>
  <c r="L13" i="8"/>
  <c r="K13" i="8"/>
  <c r="K12" i="8" s="1"/>
  <c r="K11" i="8" s="1"/>
  <c r="J13" i="8"/>
  <c r="I13" i="8"/>
  <c r="H13" i="8"/>
  <c r="G13" i="8"/>
  <c r="F13" i="8"/>
  <c r="E13" i="8"/>
  <c r="D13" i="8"/>
  <c r="C13" i="8"/>
  <c r="C12" i="8" s="1"/>
  <c r="M12" i="8"/>
  <c r="L12" i="8"/>
  <c r="J12" i="8"/>
  <c r="I12" i="8"/>
  <c r="H12" i="8"/>
  <c r="G12" i="8"/>
  <c r="F12" i="8"/>
  <c r="E12" i="8"/>
  <c r="D12" i="8"/>
  <c r="M11" i="8"/>
  <c r="L11" i="8"/>
  <c r="J11" i="8"/>
  <c r="I11" i="8"/>
  <c r="H11" i="8"/>
  <c r="G11" i="8"/>
  <c r="F11" i="8"/>
  <c r="M193" i="7"/>
  <c r="L193" i="7"/>
  <c r="K193" i="7"/>
  <c r="J193" i="7"/>
  <c r="I193" i="7"/>
  <c r="H193" i="7"/>
  <c r="G193" i="7"/>
  <c r="F193" i="7"/>
  <c r="E193" i="7"/>
  <c r="D193" i="7"/>
  <c r="C193" i="7"/>
  <c r="M192" i="7"/>
  <c r="L192" i="7"/>
  <c r="K192" i="7"/>
  <c r="J192" i="7"/>
  <c r="I192" i="7"/>
  <c r="H192" i="7"/>
  <c r="G192" i="7"/>
  <c r="F192" i="7"/>
  <c r="E192" i="7"/>
  <c r="D192" i="7"/>
  <c r="C192" i="7"/>
  <c r="M191" i="7"/>
  <c r="L191" i="7"/>
  <c r="K191" i="7"/>
  <c r="J191" i="7"/>
  <c r="I191" i="7"/>
  <c r="H191" i="7"/>
  <c r="G191" i="7"/>
  <c r="F191" i="7"/>
  <c r="E191" i="7"/>
  <c r="D191" i="7"/>
  <c r="C191" i="7"/>
  <c r="M189" i="7"/>
  <c r="L189" i="7"/>
  <c r="K189" i="7"/>
  <c r="J189" i="7"/>
  <c r="I189" i="7"/>
  <c r="H189" i="7"/>
  <c r="G189" i="7"/>
  <c r="F189" i="7"/>
  <c r="E189" i="7"/>
  <c r="D189" i="7"/>
  <c r="C189" i="7"/>
  <c r="M186" i="7"/>
  <c r="L186" i="7"/>
  <c r="K186" i="7"/>
  <c r="J186" i="7"/>
  <c r="I186" i="7"/>
  <c r="H186" i="7"/>
  <c r="G186" i="7"/>
  <c r="F186" i="7"/>
  <c r="E186" i="7"/>
  <c r="D186" i="7"/>
  <c r="C186" i="7"/>
  <c r="M185" i="7"/>
  <c r="L185" i="7"/>
  <c r="K185" i="7"/>
  <c r="J185" i="7"/>
  <c r="I185" i="7"/>
  <c r="H185" i="7"/>
  <c r="G185" i="7"/>
  <c r="F185" i="7"/>
  <c r="E185" i="7"/>
  <c r="D185" i="7"/>
  <c r="C185" i="7"/>
  <c r="M184" i="7"/>
  <c r="L184" i="7"/>
  <c r="K184" i="7"/>
  <c r="J184" i="7"/>
  <c r="I184" i="7"/>
  <c r="H184" i="7"/>
  <c r="G184" i="7"/>
  <c r="F184" i="7"/>
  <c r="E184" i="7"/>
  <c r="D184" i="7"/>
  <c r="C184" i="7"/>
  <c r="M183" i="7"/>
  <c r="L183" i="7"/>
  <c r="K183" i="7"/>
  <c r="J183" i="7"/>
  <c r="I183" i="7"/>
  <c r="H183" i="7"/>
  <c r="G183" i="7"/>
  <c r="F183" i="7"/>
  <c r="E183" i="7"/>
  <c r="D183" i="7"/>
  <c r="C183" i="7"/>
  <c r="M182" i="7"/>
  <c r="L182" i="7"/>
  <c r="K182" i="7"/>
  <c r="J182" i="7"/>
  <c r="I182" i="7"/>
  <c r="H182" i="7"/>
  <c r="G182" i="7"/>
  <c r="F182" i="7"/>
  <c r="E182" i="7"/>
  <c r="D182" i="7"/>
  <c r="C182" i="7"/>
  <c r="M181" i="7"/>
  <c r="L181" i="7"/>
  <c r="K181" i="7"/>
  <c r="J181" i="7"/>
  <c r="I181" i="7"/>
  <c r="H181" i="7"/>
  <c r="G181" i="7"/>
  <c r="F181" i="7"/>
  <c r="E181" i="7"/>
  <c r="D181" i="7"/>
  <c r="C181" i="7"/>
  <c r="M180" i="7"/>
  <c r="L180" i="7"/>
  <c r="K180" i="7"/>
  <c r="J180" i="7"/>
  <c r="I180" i="7"/>
  <c r="H180" i="7"/>
  <c r="G180" i="7"/>
  <c r="F180" i="7"/>
  <c r="E180" i="7"/>
  <c r="D180" i="7"/>
  <c r="C180" i="7"/>
  <c r="M166" i="7"/>
  <c r="L166" i="7"/>
  <c r="K166" i="7"/>
  <c r="J166" i="7"/>
  <c r="I166" i="7"/>
  <c r="H166" i="7"/>
  <c r="G166" i="7"/>
  <c r="F166" i="7"/>
  <c r="E166" i="7"/>
  <c r="D166" i="7"/>
  <c r="C166" i="7"/>
  <c r="M161" i="7"/>
  <c r="L161" i="7"/>
  <c r="K161" i="7"/>
  <c r="J161" i="7"/>
  <c r="I161" i="7"/>
  <c r="H161" i="7"/>
  <c r="G161" i="7"/>
  <c r="F161" i="7"/>
  <c r="E161" i="7"/>
  <c r="D161" i="7"/>
  <c r="C161" i="7"/>
  <c r="M157" i="7"/>
  <c r="L157" i="7"/>
  <c r="K157" i="7"/>
  <c r="J157" i="7"/>
  <c r="I157" i="7"/>
  <c r="H157" i="7"/>
  <c r="G157" i="7"/>
  <c r="F157" i="7"/>
  <c r="E157" i="7"/>
  <c r="D157" i="7"/>
  <c r="C157" i="7"/>
  <c r="M149" i="7"/>
  <c r="L149" i="7"/>
  <c r="K149" i="7"/>
  <c r="J149" i="7"/>
  <c r="I149" i="7"/>
  <c r="H149" i="7"/>
  <c r="G149" i="7"/>
  <c r="F149" i="7"/>
  <c r="E149" i="7"/>
  <c r="D149" i="7"/>
  <c r="C149" i="7"/>
  <c r="M139" i="7"/>
  <c r="L139" i="7"/>
  <c r="K139" i="7"/>
  <c r="J139" i="7"/>
  <c r="I139" i="7"/>
  <c r="H139" i="7"/>
  <c r="G139" i="7"/>
  <c r="F139" i="7"/>
  <c r="E139" i="7"/>
  <c r="D139" i="7"/>
  <c r="C139" i="7"/>
  <c r="M118" i="7"/>
  <c r="L118" i="7"/>
  <c r="K118" i="7"/>
  <c r="J118" i="7"/>
  <c r="I118" i="7"/>
  <c r="H118" i="7"/>
  <c r="G118" i="7"/>
  <c r="F118" i="7"/>
  <c r="E118" i="7"/>
  <c r="D118" i="7"/>
  <c r="C118" i="7"/>
  <c r="M69" i="7"/>
  <c r="L69" i="7"/>
  <c r="K69" i="7"/>
  <c r="J69" i="7"/>
  <c r="I69" i="7"/>
  <c r="H69" i="7"/>
  <c r="G69" i="7"/>
  <c r="F69" i="7"/>
  <c r="E69" i="7"/>
  <c r="D69" i="7"/>
  <c r="C69" i="7"/>
  <c r="M54" i="7"/>
  <c r="M49" i="7"/>
  <c r="L49" i="7"/>
  <c r="K49" i="7"/>
  <c r="J49" i="7"/>
  <c r="I49" i="7"/>
  <c r="H49" i="7"/>
  <c r="G49" i="7"/>
  <c r="F49" i="7"/>
  <c r="E49" i="7"/>
  <c r="D49" i="7"/>
  <c r="C49" i="7"/>
  <c r="M48" i="7"/>
  <c r="L48" i="7"/>
  <c r="K48" i="7"/>
  <c r="J48" i="7"/>
  <c r="I48" i="7"/>
  <c r="H48" i="7"/>
  <c r="G48" i="7"/>
  <c r="F48" i="7"/>
  <c r="E48" i="7"/>
  <c r="D48" i="7"/>
  <c r="C48" i="7"/>
  <c r="M47" i="7"/>
  <c r="L47" i="7"/>
  <c r="L46" i="7" s="1"/>
  <c r="K47" i="7"/>
  <c r="J47" i="7"/>
  <c r="I47" i="7"/>
  <c r="I46" i="7" s="1"/>
  <c r="H47" i="7"/>
  <c r="G47" i="7"/>
  <c r="G46" i="7" s="1"/>
  <c r="F47" i="7"/>
  <c r="F46" i="7" s="1"/>
  <c r="E47" i="7"/>
  <c r="D47" i="7"/>
  <c r="C47" i="7"/>
  <c r="C46" i="7" s="1"/>
  <c r="M46" i="7"/>
  <c r="J46" i="7"/>
  <c r="H46" i="7"/>
  <c r="E46" i="7"/>
  <c r="D46" i="7"/>
  <c r="M45" i="7"/>
  <c r="L45" i="7"/>
  <c r="K45" i="7"/>
  <c r="J45" i="7"/>
  <c r="I45" i="7"/>
  <c r="H45" i="7"/>
  <c r="G45" i="7"/>
  <c r="F45" i="7"/>
  <c r="E45" i="7"/>
  <c r="D45" i="7"/>
  <c r="C45" i="7"/>
  <c r="M44" i="7"/>
  <c r="L44" i="7"/>
  <c r="K44" i="7"/>
  <c r="J44" i="7"/>
  <c r="I44" i="7"/>
  <c r="H44" i="7"/>
  <c r="H43" i="7" s="1"/>
  <c r="G44" i="7"/>
  <c r="F44" i="7"/>
  <c r="F43" i="7" s="1"/>
  <c r="E44" i="7"/>
  <c r="D44" i="7"/>
  <c r="D43" i="7" s="1"/>
  <c r="C44" i="7"/>
  <c r="M43" i="7"/>
  <c r="L43" i="7"/>
  <c r="K43" i="7"/>
  <c r="J43" i="7"/>
  <c r="I43" i="7"/>
  <c r="G43" i="7"/>
  <c r="E43" i="7"/>
  <c r="C43" i="7"/>
  <c r="M42" i="7"/>
  <c r="L42" i="7"/>
  <c r="K42" i="7"/>
  <c r="J42" i="7"/>
  <c r="I42" i="7"/>
  <c r="H42" i="7"/>
  <c r="G42" i="7"/>
  <c r="F42" i="7"/>
  <c r="E42" i="7"/>
  <c r="E41" i="7" s="1"/>
  <c r="D42" i="7"/>
  <c r="C42" i="7"/>
  <c r="M39" i="7"/>
  <c r="L39" i="7"/>
  <c r="K39" i="7"/>
  <c r="J39" i="7"/>
  <c r="I39" i="7"/>
  <c r="H39" i="7"/>
  <c r="G39" i="7"/>
  <c r="F39" i="7"/>
  <c r="E39" i="7"/>
  <c r="D39" i="7"/>
  <c r="C39" i="7"/>
  <c r="M38" i="7"/>
  <c r="L38" i="7"/>
  <c r="K38" i="7"/>
  <c r="J38" i="7"/>
  <c r="I38" i="7"/>
  <c r="H38" i="7"/>
  <c r="H37" i="7" s="1"/>
  <c r="G38" i="7"/>
  <c r="F38" i="7"/>
  <c r="E38" i="7"/>
  <c r="D38" i="7"/>
  <c r="C38" i="7"/>
  <c r="C37" i="7" s="1"/>
  <c r="M37" i="7"/>
  <c r="L37" i="7"/>
  <c r="K37" i="7"/>
  <c r="J37" i="7"/>
  <c r="I37" i="7"/>
  <c r="G37" i="7"/>
  <c r="F37" i="7"/>
  <c r="E37" i="7"/>
  <c r="D37" i="7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D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J22" i="7" s="1"/>
  <c r="I32" i="7"/>
  <c r="H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E30" i="7"/>
  <c r="D30" i="7"/>
  <c r="C30" i="7"/>
  <c r="M29" i="7"/>
  <c r="L29" i="7"/>
  <c r="K29" i="7"/>
  <c r="J29" i="7"/>
  <c r="I29" i="7"/>
  <c r="H29" i="7"/>
  <c r="G29" i="7"/>
  <c r="F29" i="7"/>
  <c r="E29" i="7"/>
  <c r="D29" i="7"/>
  <c r="C29" i="7"/>
  <c r="M28" i="7"/>
  <c r="L28" i="7"/>
  <c r="L22" i="7" s="1"/>
  <c r="K28" i="7"/>
  <c r="J28" i="7"/>
  <c r="I28" i="7"/>
  <c r="H28" i="7"/>
  <c r="G28" i="7"/>
  <c r="F28" i="7"/>
  <c r="E28" i="7"/>
  <c r="D28" i="7"/>
  <c r="M27" i="7"/>
  <c r="L27" i="7"/>
  <c r="K27" i="7"/>
  <c r="J27" i="7"/>
  <c r="I27" i="7"/>
  <c r="H27" i="7"/>
  <c r="G27" i="7"/>
  <c r="F27" i="7"/>
  <c r="E27" i="7"/>
  <c r="D27" i="7"/>
  <c r="C27" i="7"/>
  <c r="M26" i="7"/>
  <c r="L26" i="7"/>
  <c r="K26" i="7"/>
  <c r="J26" i="7"/>
  <c r="I26" i="7"/>
  <c r="H26" i="7"/>
  <c r="G26" i="7"/>
  <c r="F26" i="7"/>
  <c r="E26" i="7"/>
  <c r="D26" i="7"/>
  <c r="C26" i="7"/>
  <c r="C25" i="7" s="1"/>
  <c r="M25" i="7"/>
  <c r="L25" i="7"/>
  <c r="K25" i="7"/>
  <c r="K22" i="7" s="1"/>
  <c r="J25" i="7"/>
  <c r="I25" i="7"/>
  <c r="H25" i="7"/>
  <c r="G25" i="7"/>
  <c r="F25" i="7"/>
  <c r="E25" i="7"/>
  <c r="D25" i="7"/>
  <c r="M24" i="7"/>
  <c r="L24" i="7"/>
  <c r="K24" i="7"/>
  <c r="J24" i="7"/>
  <c r="I24" i="7"/>
  <c r="H24" i="7"/>
  <c r="G24" i="7"/>
  <c r="F24" i="7"/>
  <c r="E24" i="7"/>
  <c r="D24" i="7"/>
  <c r="C24" i="7"/>
  <c r="M23" i="7"/>
  <c r="L23" i="7"/>
  <c r="K23" i="7"/>
  <c r="J23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M20" i="7"/>
  <c r="L20" i="7"/>
  <c r="K20" i="7"/>
  <c r="J20" i="7"/>
  <c r="I20" i="7"/>
  <c r="H20" i="7"/>
  <c r="G20" i="7"/>
  <c r="F20" i="7"/>
  <c r="E20" i="7"/>
  <c r="D20" i="7"/>
  <c r="C20" i="7"/>
  <c r="M19" i="7"/>
  <c r="L19" i="7"/>
  <c r="K19" i="7"/>
  <c r="J19" i="7"/>
  <c r="I19" i="7"/>
  <c r="H19" i="7"/>
  <c r="G19" i="7"/>
  <c r="F19" i="7"/>
  <c r="E19" i="7"/>
  <c r="D19" i="7"/>
  <c r="C19" i="7"/>
  <c r="M18" i="7"/>
  <c r="L18" i="7"/>
  <c r="K18" i="7"/>
  <c r="J18" i="7"/>
  <c r="I18" i="7"/>
  <c r="H18" i="7"/>
  <c r="H16" i="7" s="1"/>
  <c r="G18" i="7"/>
  <c r="F18" i="7"/>
  <c r="E18" i="7"/>
  <c r="D18" i="7"/>
  <c r="C18" i="7"/>
  <c r="M17" i="7"/>
  <c r="L17" i="7"/>
  <c r="K17" i="7"/>
  <c r="J17" i="7"/>
  <c r="I17" i="7"/>
  <c r="H17" i="7"/>
  <c r="G17" i="7"/>
  <c r="F17" i="7"/>
  <c r="E17" i="7"/>
  <c r="D17" i="7"/>
  <c r="C17" i="7"/>
  <c r="M16" i="7"/>
  <c r="L16" i="7"/>
  <c r="K16" i="7"/>
  <c r="J16" i="7"/>
  <c r="I16" i="7"/>
  <c r="G16" i="7"/>
  <c r="F16" i="7"/>
  <c r="E16" i="7"/>
  <c r="D16" i="7"/>
  <c r="C16" i="7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H12" i="7" s="1"/>
  <c r="G13" i="7"/>
  <c r="G12" i="7" s="1"/>
  <c r="G11" i="7" s="1"/>
  <c r="F13" i="7"/>
  <c r="E13" i="7"/>
  <c r="D13" i="7"/>
  <c r="C13" i="7"/>
  <c r="C12" i="7" s="1"/>
  <c r="C11" i="7" s="1"/>
  <c r="M12" i="7"/>
  <c r="L12" i="7"/>
  <c r="K12" i="7"/>
  <c r="J12" i="7"/>
  <c r="I12" i="7"/>
  <c r="F12" i="7"/>
  <c r="E12" i="7"/>
  <c r="D12" i="7"/>
  <c r="M11" i="7"/>
  <c r="L11" i="7"/>
  <c r="J11" i="7"/>
  <c r="F11" i="7"/>
  <c r="E11" i="7"/>
  <c r="D11" i="7"/>
  <c r="M193" i="6"/>
  <c r="L193" i="6"/>
  <c r="K193" i="6"/>
  <c r="J193" i="6"/>
  <c r="I193" i="6"/>
  <c r="H193" i="6"/>
  <c r="G193" i="6"/>
  <c r="F193" i="6"/>
  <c r="E193" i="6"/>
  <c r="D193" i="6"/>
  <c r="C193" i="6"/>
  <c r="M192" i="6"/>
  <c r="L192" i="6"/>
  <c r="K192" i="6"/>
  <c r="J192" i="6"/>
  <c r="I192" i="6"/>
  <c r="H192" i="6"/>
  <c r="G192" i="6"/>
  <c r="F192" i="6"/>
  <c r="E192" i="6"/>
  <c r="D192" i="6"/>
  <c r="C192" i="6"/>
  <c r="M191" i="6"/>
  <c r="L191" i="6"/>
  <c r="K191" i="6"/>
  <c r="J191" i="6"/>
  <c r="I191" i="6"/>
  <c r="H191" i="6"/>
  <c r="G191" i="6"/>
  <c r="F191" i="6"/>
  <c r="E191" i="6"/>
  <c r="D191" i="6"/>
  <c r="C191" i="6"/>
  <c r="M190" i="6"/>
  <c r="L190" i="6"/>
  <c r="K190" i="6"/>
  <c r="J190" i="6"/>
  <c r="I190" i="6"/>
  <c r="H190" i="6"/>
  <c r="G190" i="6"/>
  <c r="F190" i="6"/>
  <c r="E190" i="6"/>
  <c r="D190" i="6"/>
  <c r="C190" i="6"/>
  <c r="M189" i="6"/>
  <c r="L189" i="6"/>
  <c r="K189" i="6"/>
  <c r="J189" i="6"/>
  <c r="I189" i="6"/>
  <c r="H189" i="6"/>
  <c r="G189" i="6"/>
  <c r="F189" i="6"/>
  <c r="E189" i="6"/>
  <c r="D189" i="6"/>
  <c r="C189" i="6"/>
  <c r="C188" i="6" s="1"/>
  <c r="M188" i="6"/>
  <c r="G188" i="6"/>
  <c r="D188" i="6"/>
  <c r="M186" i="6"/>
  <c r="L186" i="6"/>
  <c r="K186" i="6"/>
  <c r="J186" i="6"/>
  <c r="I186" i="6"/>
  <c r="H186" i="6"/>
  <c r="G186" i="6"/>
  <c r="F186" i="6"/>
  <c r="E186" i="6"/>
  <c r="D186" i="6"/>
  <c r="C186" i="6"/>
  <c r="M185" i="6"/>
  <c r="L185" i="6"/>
  <c r="K185" i="6"/>
  <c r="J185" i="6"/>
  <c r="I185" i="6"/>
  <c r="H185" i="6"/>
  <c r="G185" i="6"/>
  <c r="F185" i="6"/>
  <c r="E185" i="6"/>
  <c r="D185" i="6"/>
  <c r="C185" i="6"/>
  <c r="M184" i="6"/>
  <c r="L184" i="6"/>
  <c r="K184" i="6"/>
  <c r="J184" i="6"/>
  <c r="I184" i="6"/>
  <c r="H184" i="6"/>
  <c r="G184" i="6"/>
  <c r="F184" i="6"/>
  <c r="E184" i="6"/>
  <c r="D184" i="6"/>
  <c r="C184" i="6"/>
  <c r="M183" i="6"/>
  <c r="L183" i="6"/>
  <c r="K183" i="6"/>
  <c r="J183" i="6"/>
  <c r="I183" i="6"/>
  <c r="H183" i="6"/>
  <c r="G183" i="6"/>
  <c r="F183" i="6"/>
  <c r="E183" i="6"/>
  <c r="D183" i="6"/>
  <c r="C183" i="6"/>
  <c r="M182" i="6"/>
  <c r="L182" i="6"/>
  <c r="K182" i="6"/>
  <c r="J182" i="6"/>
  <c r="I182" i="6"/>
  <c r="H182" i="6"/>
  <c r="G182" i="6"/>
  <c r="F182" i="6"/>
  <c r="E182" i="6"/>
  <c r="D182" i="6"/>
  <c r="C182" i="6"/>
  <c r="M181" i="6"/>
  <c r="L181" i="6"/>
  <c r="K181" i="6"/>
  <c r="J181" i="6"/>
  <c r="I181" i="6"/>
  <c r="H181" i="6"/>
  <c r="G181" i="6"/>
  <c r="F181" i="6"/>
  <c r="E181" i="6"/>
  <c r="D181" i="6"/>
  <c r="C181" i="6"/>
  <c r="M180" i="6"/>
  <c r="L180" i="6"/>
  <c r="K180" i="6"/>
  <c r="J180" i="6"/>
  <c r="J178" i="6" s="1"/>
  <c r="I180" i="6"/>
  <c r="H180" i="6"/>
  <c r="H178" i="6" s="1"/>
  <c r="G180" i="6"/>
  <c r="G178" i="6" s="1"/>
  <c r="F180" i="6"/>
  <c r="F178" i="6" s="1"/>
  <c r="E180" i="6"/>
  <c r="E178" i="6" s="1"/>
  <c r="D180" i="6"/>
  <c r="D178" i="6" s="1"/>
  <c r="C180" i="6"/>
  <c r="M179" i="6"/>
  <c r="L179" i="6"/>
  <c r="K179" i="6"/>
  <c r="J179" i="6"/>
  <c r="I179" i="6"/>
  <c r="I178" i="6" s="1"/>
  <c r="H179" i="6"/>
  <c r="G179" i="6"/>
  <c r="F179" i="6"/>
  <c r="E179" i="6"/>
  <c r="D179" i="6"/>
  <c r="C179" i="6"/>
  <c r="K178" i="6"/>
  <c r="M166" i="6"/>
  <c r="L166" i="6"/>
  <c r="K166" i="6"/>
  <c r="J166" i="6"/>
  <c r="I166" i="6"/>
  <c r="H166" i="6"/>
  <c r="G166" i="6"/>
  <c r="F166" i="6"/>
  <c r="E166" i="6"/>
  <c r="D166" i="6"/>
  <c r="C166" i="6"/>
  <c r="M161" i="6"/>
  <c r="L161" i="6"/>
  <c r="K161" i="6"/>
  <c r="J161" i="6"/>
  <c r="I161" i="6"/>
  <c r="H161" i="6"/>
  <c r="G161" i="6"/>
  <c r="F161" i="6"/>
  <c r="E161" i="6"/>
  <c r="D161" i="6"/>
  <c r="C161" i="6"/>
  <c r="M157" i="6"/>
  <c r="L157" i="6"/>
  <c r="K157" i="6"/>
  <c r="J157" i="6"/>
  <c r="I157" i="6"/>
  <c r="H157" i="6"/>
  <c r="G157" i="6"/>
  <c r="F157" i="6"/>
  <c r="E157" i="6"/>
  <c r="D157" i="6"/>
  <c r="C157" i="6"/>
  <c r="M149" i="6"/>
  <c r="L149" i="6"/>
  <c r="K149" i="6"/>
  <c r="J149" i="6"/>
  <c r="I149" i="6"/>
  <c r="H149" i="6"/>
  <c r="G149" i="6"/>
  <c r="F149" i="6"/>
  <c r="E149" i="6"/>
  <c r="D149" i="6"/>
  <c r="C149" i="6"/>
  <c r="M139" i="6"/>
  <c r="L139" i="6"/>
  <c r="K139" i="6"/>
  <c r="J139" i="6"/>
  <c r="I139" i="6"/>
  <c r="H139" i="6"/>
  <c r="G139" i="6"/>
  <c r="F139" i="6"/>
  <c r="E139" i="6"/>
  <c r="D139" i="6"/>
  <c r="C139" i="6"/>
  <c r="M118" i="6"/>
  <c r="L118" i="6"/>
  <c r="K118" i="6"/>
  <c r="J118" i="6"/>
  <c r="I118" i="6"/>
  <c r="H118" i="6"/>
  <c r="G118" i="6"/>
  <c r="F118" i="6"/>
  <c r="E118" i="6"/>
  <c r="D118" i="6"/>
  <c r="C118" i="6"/>
  <c r="M69" i="6"/>
  <c r="L69" i="6"/>
  <c r="K69" i="6"/>
  <c r="J69" i="6"/>
  <c r="I69" i="6"/>
  <c r="H69" i="6"/>
  <c r="G69" i="6"/>
  <c r="F69" i="6"/>
  <c r="E69" i="6"/>
  <c r="D69" i="6"/>
  <c r="C69" i="6"/>
  <c r="M56" i="6"/>
  <c r="L56" i="6"/>
  <c r="K56" i="6"/>
  <c r="J56" i="6"/>
  <c r="I56" i="6"/>
  <c r="H56" i="6"/>
  <c r="G56" i="6"/>
  <c r="F56" i="6"/>
  <c r="E56" i="6"/>
  <c r="D56" i="6"/>
  <c r="C56" i="6"/>
  <c r="M54" i="6"/>
  <c r="L54" i="6"/>
  <c r="K54" i="6"/>
  <c r="J54" i="6"/>
  <c r="I54" i="6"/>
  <c r="H54" i="6"/>
  <c r="G54" i="6"/>
  <c r="F54" i="6"/>
  <c r="E54" i="6"/>
  <c r="D54" i="6"/>
  <c r="C54" i="6"/>
  <c r="M53" i="6"/>
  <c r="L53" i="6"/>
  <c r="K53" i="6"/>
  <c r="J53" i="6"/>
  <c r="J51" i="6" s="1"/>
  <c r="I53" i="6"/>
  <c r="I51" i="6" s="1"/>
  <c r="H53" i="6"/>
  <c r="G53" i="6"/>
  <c r="F53" i="6"/>
  <c r="F51" i="6" s="1"/>
  <c r="E53" i="6"/>
  <c r="D53" i="6"/>
  <c r="D51" i="6" s="1"/>
  <c r="C53" i="6"/>
  <c r="M52" i="6"/>
  <c r="L52" i="6"/>
  <c r="K52" i="6"/>
  <c r="J52" i="6"/>
  <c r="I52" i="6"/>
  <c r="H52" i="6"/>
  <c r="G52" i="6"/>
  <c r="F52" i="6"/>
  <c r="E52" i="6"/>
  <c r="D52" i="6"/>
  <c r="C52" i="6"/>
  <c r="M51" i="6"/>
  <c r="L51" i="6"/>
  <c r="K51" i="6"/>
  <c r="G51" i="6"/>
  <c r="E51" i="6"/>
  <c r="M49" i="6"/>
  <c r="L49" i="6"/>
  <c r="K49" i="6"/>
  <c r="J49" i="6"/>
  <c r="I49" i="6"/>
  <c r="H49" i="6"/>
  <c r="G49" i="6"/>
  <c r="F49" i="6"/>
  <c r="E49" i="6"/>
  <c r="E46" i="6" s="1"/>
  <c r="D49" i="6"/>
  <c r="C49" i="6"/>
  <c r="M48" i="6"/>
  <c r="L48" i="6"/>
  <c r="K48" i="6"/>
  <c r="K46" i="6" s="1"/>
  <c r="J48" i="6"/>
  <c r="I48" i="6"/>
  <c r="I46" i="6" s="1"/>
  <c r="H48" i="6"/>
  <c r="G48" i="6"/>
  <c r="F48" i="6"/>
  <c r="E48" i="6"/>
  <c r="D48" i="6"/>
  <c r="C48" i="6"/>
  <c r="M47" i="6"/>
  <c r="L47" i="6"/>
  <c r="K47" i="6"/>
  <c r="J47" i="6"/>
  <c r="I47" i="6"/>
  <c r="H47" i="6"/>
  <c r="G47" i="6"/>
  <c r="F47" i="6"/>
  <c r="F46" i="6" s="1"/>
  <c r="E47" i="6"/>
  <c r="D47" i="6"/>
  <c r="D46" i="6" s="1"/>
  <c r="C47" i="6"/>
  <c r="C46" i="6" s="1"/>
  <c r="M46" i="6"/>
  <c r="L46" i="6"/>
  <c r="J46" i="6"/>
  <c r="J41" i="6" s="1"/>
  <c r="H46" i="6"/>
  <c r="G46" i="6"/>
  <c r="M45" i="6"/>
  <c r="L45" i="6"/>
  <c r="K45" i="6"/>
  <c r="J45" i="6"/>
  <c r="I45" i="6"/>
  <c r="H45" i="6"/>
  <c r="G45" i="6"/>
  <c r="F45" i="6"/>
  <c r="E45" i="6"/>
  <c r="D45" i="6"/>
  <c r="C45" i="6"/>
  <c r="M44" i="6"/>
  <c r="L44" i="6"/>
  <c r="K44" i="6"/>
  <c r="J44" i="6"/>
  <c r="I44" i="6"/>
  <c r="H44" i="6"/>
  <c r="G44" i="6"/>
  <c r="G43" i="6" s="1"/>
  <c r="F44" i="6"/>
  <c r="F43" i="6" s="1"/>
  <c r="E44" i="6"/>
  <c r="E43" i="6" s="1"/>
  <c r="D44" i="6"/>
  <c r="C44" i="6"/>
  <c r="C43" i="6" s="1"/>
  <c r="M43" i="6"/>
  <c r="L43" i="6"/>
  <c r="K43" i="6"/>
  <c r="J43" i="6"/>
  <c r="I43" i="6"/>
  <c r="D43" i="6"/>
  <c r="M42" i="6"/>
  <c r="M41" i="6" s="1"/>
  <c r="L42" i="6"/>
  <c r="K42" i="6"/>
  <c r="J42" i="6"/>
  <c r="I42" i="6"/>
  <c r="H42" i="6"/>
  <c r="G42" i="6"/>
  <c r="F42" i="6"/>
  <c r="E42" i="6"/>
  <c r="D42" i="6"/>
  <c r="C42" i="6"/>
  <c r="M39" i="6"/>
  <c r="L39" i="6"/>
  <c r="K39" i="6"/>
  <c r="J39" i="6"/>
  <c r="I39" i="6"/>
  <c r="H39" i="6"/>
  <c r="G39" i="6"/>
  <c r="F39" i="6"/>
  <c r="E39" i="6"/>
  <c r="D39" i="6"/>
  <c r="C39" i="6"/>
  <c r="M38" i="6"/>
  <c r="L38" i="6"/>
  <c r="K38" i="6"/>
  <c r="J38" i="6"/>
  <c r="J37" i="6" s="1"/>
  <c r="I38" i="6"/>
  <c r="H38" i="6"/>
  <c r="G38" i="6"/>
  <c r="F38" i="6"/>
  <c r="E38" i="6"/>
  <c r="D38" i="6"/>
  <c r="C38" i="6"/>
  <c r="C37" i="6" s="1"/>
  <c r="M37" i="6"/>
  <c r="L37" i="6"/>
  <c r="K37" i="6"/>
  <c r="I37" i="6"/>
  <c r="H37" i="6"/>
  <c r="G37" i="6"/>
  <c r="F37" i="6"/>
  <c r="E37" i="6"/>
  <c r="D37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J32" i="6" s="1"/>
  <c r="I34" i="6"/>
  <c r="H34" i="6"/>
  <c r="G34" i="6"/>
  <c r="F34" i="6"/>
  <c r="E34" i="6"/>
  <c r="D34" i="6"/>
  <c r="C34" i="6"/>
  <c r="M33" i="6"/>
  <c r="L33" i="6"/>
  <c r="K33" i="6"/>
  <c r="J33" i="6"/>
  <c r="I33" i="6"/>
  <c r="H33" i="6"/>
  <c r="G33" i="6"/>
  <c r="F33" i="6"/>
  <c r="E33" i="6"/>
  <c r="D33" i="6"/>
  <c r="C33" i="6"/>
  <c r="C32" i="6" s="1"/>
  <c r="M32" i="6"/>
  <c r="L32" i="6"/>
  <c r="K32" i="6"/>
  <c r="I32" i="6"/>
  <c r="H32" i="6"/>
  <c r="G32" i="6"/>
  <c r="F32" i="6"/>
  <c r="E32" i="6"/>
  <c r="D32" i="6"/>
  <c r="M31" i="6"/>
  <c r="L31" i="6"/>
  <c r="K31" i="6"/>
  <c r="J31" i="6"/>
  <c r="I31" i="6"/>
  <c r="H31" i="6"/>
  <c r="G31" i="6"/>
  <c r="F31" i="6"/>
  <c r="E31" i="6"/>
  <c r="D31" i="6"/>
  <c r="C31" i="6"/>
  <c r="M30" i="6"/>
  <c r="L30" i="6"/>
  <c r="K30" i="6"/>
  <c r="K28" i="6" s="1"/>
  <c r="K22" i="6" s="1"/>
  <c r="J30" i="6"/>
  <c r="I30" i="6"/>
  <c r="H30" i="6"/>
  <c r="G30" i="6"/>
  <c r="F30" i="6"/>
  <c r="E30" i="6"/>
  <c r="D30" i="6"/>
  <c r="C30" i="6"/>
  <c r="M29" i="6"/>
  <c r="L29" i="6"/>
  <c r="K29" i="6"/>
  <c r="J29" i="6"/>
  <c r="I29" i="6"/>
  <c r="H29" i="6"/>
  <c r="G29" i="6"/>
  <c r="F29" i="6"/>
  <c r="E29" i="6"/>
  <c r="D29" i="6"/>
  <c r="C29" i="6"/>
  <c r="C28" i="6" s="1"/>
  <c r="M28" i="6"/>
  <c r="L28" i="6"/>
  <c r="J28" i="6"/>
  <c r="I28" i="6"/>
  <c r="H28" i="6"/>
  <c r="G28" i="6"/>
  <c r="F28" i="6"/>
  <c r="E28" i="6"/>
  <c r="D28" i="6"/>
  <c r="D22" i="6" s="1"/>
  <c r="M27" i="6"/>
  <c r="L27" i="6"/>
  <c r="K27" i="6"/>
  <c r="J27" i="6"/>
  <c r="I27" i="6"/>
  <c r="H27" i="6"/>
  <c r="G27" i="6"/>
  <c r="F27" i="6"/>
  <c r="E27" i="6"/>
  <c r="D27" i="6"/>
  <c r="C27" i="6"/>
  <c r="M26" i="6"/>
  <c r="L26" i="6"/>
  <c r="K26" i="6"/>
  <c r="J26" i="6"/>
  <c r="I26" i="6"/>
  <c r="H26" i="6"/>
  <c r="G26" i="6"/>
  <c r="F26" i="6"/>
  <c r="E26" i="6"/>
  <c r="D26" i="6"/>
  <c r="C26" i="6"/>
  <c r="C25" i="6" s="1"/>
  <c r="M25" i="6"/>
  <c r="M22" i="6" s="1"/>
  <c r="L25" i="6"/>
  <c r="K25" i="6"/>
  <c r="J25" i="6"/>
  <c r="I25" i="6"/>
  <c r="H25" i="6"/>
  <c r="H22" i="6" s="1"/>
  <c r="G25" i="6"/>
  <c r="F25" i="6"/>
  <c r="E25" i="6"/>
  <c r="D25" i="6"/>
  <c r="M24" i="6"/>
  <c r="L24" i="6"/>
  <c r="K24" i="6"/>
  <c r="J24" i="6"/>
  <c r="I24" i="6"/>
  <c r="H24" i="6"/>
  <c r="G24" i="6"/>
  <c r="F24" i="6"/>
  <c r="E24" i="6"/>
  <c r="D24" i="6"/>
  <c r="C24" i="6"/>
  <c r="M23" i="6"/>
  <c r="L23" i="6"/>
  <c r="K23" i="6"/>
  <c r="J23" i="6"/>
  <c r="I23" i="6"/>
  <c r="H23" i="6"/>
  <c r="G23" i="6"/>
  <c r="F23" i="6"/>
  <c r="E23" i="6"/>
  <c r="D23" i="6"/>
  <c r="C23" i="6"/>
  <c r="L22" i="6"/>
  <c r="I22" i="6"/>
  <c r="G22" i="6"/>
  <c r="F22" i="6"/>
  <c r="E22" i="6"/>
  <c r="M20" i="6"/>
  <c r="L20" i="6"/>
  <c r="K20" i="6"/>
  <c r="J20" i="6"/>
  <c r="I20" i="6"/>
  <c r="H20" i="6"/>
  <c r="G20" i="6"/>
  <c r="F20" i="6"/>
  <c r="E20" i="6"/>
  <c r="D20" i="6"/>
  <c r="C20" i="6"/>
  <c r="M19" i="6"/>
  <c r="L19" i="6"/>
  <c r="K19" i="6"/>
  <c r="J19" i="6"/>
  <c r="I19" i="6"/>
  <c r="H19" i="6"/>
  <c r="G19" i="6"/>
  <c r="F19" i="6"/>
  <c r="E19" i="6"/>
  <c r="D19" i="6"/>
  <c r="C19" i="6"/>
  <c r="M18" i="6"/>
  <c r="L18" i="6"/>
  <c r="K18" i="6"/>
  <c r="J18" i="6"/>
  <c r="I18" i="6"/>
  <c r="H18" i="6"/>
  <c r="G18" i="6"/>
  <c r="F18" i="6"/>
  <c r="E18" i="6"/>
  <c r="D18" i="6"/>
  <c r="C18" i="6"/>
  <c r="M17" i="6"/>
  <c r="L17" i="6"/>
  <c r="K17" i="6"/>
  <c r="J17" i="6"/>
  <c r="I17" i="6"/>
  <c r="H17" i="6"/>
  <c r="G17" i="6"/>
  <c r="G16" i="6" s="1"/>
  <c r="F17" i="6"/>
  <c r="E17" i="6"/>
  <c r="D17" i="6"/>
  <c r="C17" i="6"/>
  <c r="M16" i="6"/>
  <c r="L16" i="6"/>
  <c r="K16" i="6"/>
  <c r="J16" i="6"/>
  <c r="I16" i="6"/>
  <c r="H16" i="6"/>
  <c r="F16" i="6"/>
  <c r="E16" i="6"/>
  <c r="D16" i="6"/>
  <c r="C16" i="6"/>
  <c r="M15" i="6"/>
  <c r="L15" i="6"/>
  <c r="K15" i="6"/>
  <c r="J15" i="6"/>
  <c r="I15" i="6"/>
  <c r="H15" i="6"/>
  <c r="G15" i="6"/>
  <c r="F15" i="6"/>
  <c r="E15" i="6"/>
  <c r="D15" i="6"/>
  <c r="C15" i="6"/>
  <c r="M14" i="6"/>
  <c r="L14" i="6"/>
  <c r="K14" i="6"/>
  <c r="J14" i="6"/>
  <c r="I14" i="6"/>
  <c r="H14" i="6"/>
  <c r="G14" i="6"/>
  <c r="F14" i="6"/>
  <c r="E14" i="6"/>
  <c r="D14" i="6"/>
  <c r="C14" i="6"/>
  <c r="M13" i="6"/>
  <c r="L13" i="6"/>
  <c r="K13" i="6"/>
  <c r="J13" i="6"/>
  <c r="I13" i="6"/>
  <c r="H13" i="6"/>
  <c r="G13" i="6"/>
  <c r="G12" i="6" s="1"/>
  <c r="F13" i="6"/>
  <c r="E13" i="6"/>
  <c r="D13" i="6"/>
  <c r="C13" i="6"/>
  <c r="C12" i="6" s="1"/>
  <c r="C11" i="6" s="1"/>
  <c r="M12" i="6"/>
  <c r="L12" i="6"/>
  <c r="K12" i="6"/>
  <c r="K11" i="6" s="1"/>
  <c r="J12" i="6"/>
  <c r="J11" i="6" s="1"/>
  <c r="I12" i="6"/>
  <c r="H12" i="6"/>
  <c r="F12" i="6"/>
  <c r="F11" i="6" s="1"/>
  <c r="E12" i="6"/>
  <c r="D12" i="6"/>
  <c r="M11" i="6"/>
  <c r="L11" i="6"/>
  <c r="E11" i="6"/>
  <c r="D11" i="6"/>
  <c r="M193" i="5"/>
  <c r="L193" i="5"/>
  <c r="K193" i="5"/>
  <c r="J193" i="5"/>
  <c r="I193" i="5"/>
  <c r="H193" i="5"/>
  <c r="G193" i="5"/>
  <c r="F193" i="5"/>
  <c r="E193" i="5"/>
  <c r="D193" i="5"/>
  <c r="C193" i="5"/>
  <c r="M192" i="5"/>
  <c r="L192" i="5"/>
  <c r="K192" i="5"/>
  <c r="J192" i="5"/>
  <c r="I192" i="5"/>
  <c r="H192" i="5"/>
  <c r="G192" i="5"/>
  <c r="F192" i="5"/>
  <c r="E192" i="5"/>
  <c r="D192" i="5"/>
  <c r="C192" i="5"/>
  <c r="M191" i="5"/>
  <c r="L191" i="5"/>
  <c r="K191" i="5"/>
  <c r="J191" i="5"/>
  <c r="I191" i="5"/>
  <c r="H191" i="5"/>
  <c r="G191" i="5"/>
  <c r="F191" i="5"/>
  <c r="E191" i="5"/>
  <c r="D191" i="5"/>
  <c r="C191" i="5"/>
  <c r="M190" i="5"/>
  <c r="L190" i="5"/>
  <c r="K190" i="5"/>
  <c r="J190" i="5"/>
  <c r="I190" i="5"/>
  <c r="H190" i="5"/>
  <c r="G190" i="5"/>
  <c r="F190" i="5"/>
  <c r="E190" i="5"/>
  <c r="D190" i="5"/>
  <c r="C190" i="5"/>
  <c r="M189" i="5"/>
  <c r="L189" i="5"/>
  <c r="K189" i="5"/>
  <c r="J189" i="5"/>
  <c r="J188" i="5" s="1"/>
  <c r="I189" i="5"/>
  <c r="H189" i="5"/>
  <c r="G189" i="5"/>
  <c r="F189" i="5"/>
  <c r="E189" i="5"/>
  <c r="D189" i="5"/>
  <c r="C189" i="5"/>
  <c r="C188" i="5" s="1"/>
  <c r="M188" i="5"/>
  <c r="L188" i="5"/>
  <c r="K188" i="5"/>
  <c r="G188" i="5"/>
  <c r="F188" i="5"/>
  <c r="E188" i="5"/>
  <c r="D188" i="5"/>
  <c r="M186" i="5"/>
  <c r="L186" i="5"/>
  <c r="K186" i="5"/>
  <c r="J186" i="5"/>
  <c r="I186" i="5"/>
  <c r="H186" i="5"/>
  <c r="G186" i="5"/>
  <c r="F186" i="5"/>
  <c r="E186" i="5"/>
  <c r="D186" i="5"/>
  <c r="C186" i="5"/>
  <c r="C178" i="5" s="1"/>
  <c r="M185" i="5"/>
  <c r="L185" i="5"/>
  <c r="K185" i="5"/>
  <c r="J185" i="5"/>
  <c r="I185" i="5"/>
  <c r="H185" i="5"/>
  <c r="G185" i="5"/>
  <c r="F185" i="5"/>
  <c r="E185" i="5"/>
  <c r="D185" i="5"/>
  <c r="C185" i="5"/>
  <c r="M184" i="5"/>
  <c r="L184" i="5"/>
  <c r="K184" i="5"/>
  <c r="J184" i="5"/>
  <c r="I184" i="5"/>
  <c r="H184" i="5"/>
  <c r="G184" i="5"/>
  <c r="F184" i="5"/>
  <c r="E184" i="5"/>
  <c r="D184" i="5"/>
  <c r="D178" i="5" s="1"/>
  <c r="D195" i="5" s="1"/>
  <c r="C184" i="5"/>
  <c r="M183" i="5"/>
  <c r="L183" i="5"/>
  <c r="K183" i="5"/>
  <c r="J183" i="5"/>
  <c r="I183" i="5"/>
  <c r="H183" i="5"/>
  <c r="G183" i="5"/>
  <c r="F183" i="5"/>
  <c r="E183" i="5"/>
  <c r="D183" i="5"/>
  <c r="C183" i="5"/>
  <c r="M182" i="5"/>
  <c r="L182" i="5"/>
  <c r="K182" i="5"/>
  <c r="J182" i="5"/>
  <c r="I182" i="5"/>
  <c r="H182" i="5"/>
  <c r="G182" i="5"/>
  <c r="F182" i="5"/>
  <c r="E182" i="5"/>
  <c r="D182" i="5"/>
  <c r="C182" i="5"/>
  <c r="M181" i="5"/>
  <c r="L181" i="5"/>
  <c r="K181" i="5"/>
  <c r="J181" i="5"/>
  <c r="I181" i="5"/>
  <c r="H181" i="5"/>
  <c r="G181" i="5"/>
  <c r="F181" i="5"/>
  <c r="E181" i="5"/>
  <c r="D181" i="5"/>
  <c r="C181" i="5"/>
  <c r="M180" i="5"/>
  <c r="L180" i="5"/>
  <c r="K180" i="5"/>
  <c r="J180" i="5"/>
  <c r="I180" i="5"/>
  <c r="H180" i="5"/>
  <c r="G180" i="5"/>
  <c r="F180" i="5"/>
  <c r="E180" i="5"/>
  <c r="D180" i="5"/>
  <c r="C180" i="5"/>
  <c r="M179" i="5"/>
  <c r="L179" i="5"/>
  <c r="K179" i="5"/>
  <c r="J179" i="5"/>
  <c r="I179" i="5"/>
  <c r="H179" i="5"/>
  <c r="H178" i="5" s="1"/>
  <c r="G179" i="5"/>
  <c r="F179" i="5"/>
  <c r="E179" i="5"/>
  <c r="D179" i="5"/>
  <c r="C179" i="5"/>
  <c r="M178" i="5"/>
  <c r="M195" i="5" s="1"/>
  <c r="L178" i="5"/>
  <c r="L195" i="5" s="1"/>
  <c r="K178" i="5"/>
  <c r="K195" i="5" s="1"/>
  <c r="J178" i="5"/>
  <c r="I178" i="5"/>
  <c r="M166" i="5"/>
  <c r="L166" i="5"/>
  <c r="K166" i="5"/>
  <c r="J166" i="5"/>
  <c r="I166" i="5"/>
  <c r="H166" i="5"/>
  <c r="G166" i="5"/>
  <c r="F166" i="5"/>
  <c r="E166" i="5"/>
  <c r="D166" i="5"/>
  <c r="C166" i="5"/>
  <c r="M161" i="5"/>
  <c r="L161" i="5"/>
  <c r="K161" i="5"/>
  <c r="J161" i="5"/>
  <c r="I161" i="5"/>
  <c r="H161" i="5"/>
  <c r="G161" i="5"/>
  <c r="F161" i="5"/>
  <c r="E161" i="5"/>
  <c r="D161" i="5"/>
  <c r="C161" i="5"/>
  <c r="M157" i="5"/>
  <c r="L157" i="5"/>
  <c r="K157" i="5"/>
  <c r="J157" i="5"/>
  <c r="I157" i="5"/>
  <c r="H157" i="5"/>
  <c r="G157" i="5"/>
  <c r="F157" i="5"/>
  <c r="E157" i="5"/>
  <c r="D157" i="5"/>
  <c r="C157" i="5"/>
  <c r="M149" i="5"/>
  <c r="L149" i="5"/>
  <c r="K149" i="5"/>
  <c r="J149" i="5"/>
  <c r="I149" i="5"/>
  <c r="H149" i="5"/>
  <c r="G149" i="5"/>
  <c r="F149" i="5"/>
  <c r="E149" i="5"/>
  <c r="D149" i="5"/>
  <c r="C149" i="5"/>
  <c r="M139" i="5"/>
  <c r="L139" i="5"/>
  <c r="K139" i="5"/>
  <c r="J139" i="5"/>
  <c r="I139" i="5"/>
  <c r="H139" i="5"/>
  <c r="G139" i="5"/>
  <c r="F139" i="5"/>
  <c r="E139" i="5"/>
  <c r="D139" i="5"/>
  <c r="C139" i="5"/>
  <c r="M118" i="5"/>
  <c r="L118" i="5"/>
  <c r="K118" i="5"/>
  <c r="J118" i="5"/>
  <c r="I118" i="5"/>
  <c r="H118" i="5"/>
  <c r="G118" i="5"/>
  <c r="F118" i="5"/>
  <c r="E118" i="5"/>
  <c r="D118" i="5"/>
  <c r="C118" i="5"/>
  <c r="M69" i="5"/>
  <c r="L69" i="5"/>
  <c r="K69" i="5"/>
  <c r="J69" i="5"/>
  <c r="I69" i="5"/>
  <c r="H69" i="5"/>
  <c r="G69" i="5"/>
  <c r="F69" i="5"/>
  <c r="E69" i="5"/>
  <c r="D69" i="5"/>
  <c r="C69" i="5"/>
  <c r="M56" i="5"/>
  <c r="L56" i="5"/>
  <c r="K56" i="5"/>
  <c r="J56" i="5"/>
  <c r="I56" i="5"/>
  <c r="H56" i="5"/>
  <c r="G56" i="5"/>
  <c r="F56" i="5"/>
  <c r="E56" i="5"/>
  <c r="D56" i="5"/>
  <c r="C56" i="5"/>
  <c r="M54" i="5"/>
  <c r="L54" i="5"/>
  <c r="K54" i="5"/>
  <c r="J54" i="5"/>
  <c r="I54" i="5"/>
  <c r="H54" i="5"/>
  <c r="G54" i="5"/>
  <c r="F54" i="5"/>
  <c r="E54" i="5"/>
  <c r="D54" i="5"/>
  <c r="C54" i="5"/>
  <c r="M53" i="5"/>
  <c r="M51" i="5" s="1"/>
  <c r="L53" i="5"/>
  <c r="K53" i="5"/>
  <c r="J53" i="5"/>
  <c r="I53" i="5"/>
  <c r="H53" i="5"/>
  <c r="G53" i="5"/>
  <c r="F53" i="5"/>
  <c r="F51" i="5" s="1"/>
  <c r="E53" i="5"/>
  <c r="D53" i="5"/>
  <c r="C53" i="5"/>
  <c r="M52" i="5"/>
  <c r="L52" i="5"/>
  <c r="K52" i="5"/>
  <c r="J52" i="5"/>
  <c r="I52" i="5"/>
  <c r="H52" i="5"/>
  <c r="H51" i="5" s="1"/>
  <c r="G52" i="5"/>
  <c r="F52" i="5"/>
  <c r="E52" i="5"/>
  <c r="D52" i="5"/>
  <c r="C52" i="5"/>
  <c r="C51" i="5" s="1"/>
  <c r="L51" i="5"/>
  <c r="K51" i="5"/>
  <c r="J51" i="5"/>
  <c r="I51" i="5"/>
  <c r="G51" i="5"/>
  <c r="E51" i="5"/>
  <c r="D51" i="5"/>
  <c r="M49" i="5"/>
  <c r="L49" i="5"/>
  <c r="K49" i="5"/>
  <c r="J49" i="5"/>
  <c r="I49" i="5"/>
  <c r="I46" i="5" s="1"/>
  <c r="H49" i="5"/>
  <c r="G49" i="5"/>
  <c r="F49" i="5"/>
  <c r="E49" i="5"/>
  <c r="D49" i="5"/>
  <c r="C49" i="5"/>
  <c r="M48" i="5"/>
  <c r="L48" i="5"/>
  <c r="K48" i="5"/>
  <c r="J48" i="5"/>
  <c r="J46" i="5" s="1"/>
  <c r="I48" i="5"/>
  <c r="H48" i="5"/>
  <c r="G48" i="5"/>
  <c r="F48" i="5"/>
  <c r="E48" i="5"/>
  <c r="D48" i="5"/>
  <c r="C48" i="5"/>
  <c r="C46" i="5" s="1"/>
  <c r="M47" i="5"/>
  <c r="L47" i="5"/>
  <c r="K47" i="5"/>
  <c r="K46" i="5" s="1"/>
  <c r="J47" i="5"/>
  <c r="I47" i="5"/>
  <c r="H47" i="5"/>
  <c r="G47" i="5"/>
  <c r="F47" i="5"/>
  <c r="E47" i="5"/>
  <c r="D47" i="5"/>
  <c r="C47" i="5"/>
  <c r="M46" i="5"/>
  <c r="L46" i="5"/>
  <c r="H46" i="5"/>
  <c r="G46" i="5"/>
  <c r="F46" i="5"/>
  <c r="E46" i="5"/>
  <c r="D46" i="5"/>
  <c r="M45" i="5"/>
  <c r="L45" i="5"/>
  <c r="K45" i="5"/>
  <c r="J45" i="5"/>
  <c r="I45" i="5"/>
  <c r="H45" i="5"/>
  <c r="G45" i="5"/>
  <c r="F45" i="5"/>
  <c r="E45" i="5"/>
  <c r="D45" i="5"/>
  <c r="C45" i="5"/>
  <c r="M44" i="5"/>
  <c r="L44" i="5"/>
  <c r="K44" i="5"/>
  <c r="K43" i="5" s="1"/>
  <c r="J44" i="5"/>
  <c r="I44" i="5"/>
  <c r="I43" i="5" s="1"/>
  <c r="H44" i="5"/>
  <c r="G44" i="5"/>
  <c r="G43" i="5" s="1"/>
  <c r="F44" i="5"/>
  <c r="F43" i="5" s="1"/>
  <c r="E44" i="5"/>
  <c r="E43" i="5" s="1"/>
  <c r="E41" i="5" s="1"/>
  <c r="D44" i="5"/>
  <c r="C44" i="5"/>
  <c r="C43" i="5" s="1"/>
  <c r="M43" i="5"/>
  <c r="L43" i="5"/>
  <c r="J43" i="5"/>
  <c r="H43" i="5"/>
  <c r="D43" i="5"/>
  <c r="M42" i="5"/>
  <c r="L42" i="5"/>
  <c r="L41" i="5" s="1"/>
  <c r="K42" i="5"/>
  <c r="J42" i="5"/>
  <c r="I42" i="5"/>
  <c r="H42" i="5"/>
  <c r="G42" i="5"/>
  <c r="F42" i="5"/>
  <c r="E42" i="5"/>
  <c r="D42" i="5"/>
  <c r="C42" i="5"/>
  <c r="M41" i="5"/>
  <c r="M39" i="5"/>
  <c r="L39" i="5"/>
  <c r="K39" i="5"/>
  <c r="J39" i="5"/>
  <c r="I39" i="5"/>
  <c r="H39" i="5"/>
  <c r="G39" i="5"/>
  <c r="F39" i="5"/>
  <c r="E39" i="5"/>
  <c r="D39" i="5"/>
  <c r="C39" i="5"/>
  <c r="M38" i="5"/>
  <c r="L38" i="5"/>
  <c r="K38" i="5"/>
  <c r="J38" i="5"/>
  <c r="I38" i="5"/>
  <c r="H38" i="5"/>
  <c r="G38" i="5"/>
  <c r="F38" i="5"/>
  <c r="F37" i="5" s="1"/>
  <c r="E38" i="5"/>
  <c r="E37" i="5" s="1"/>
  <c r="D38" i="5"/>
  <c r="D37" i="5" s="1"/>
  <c r="C38" i="5"/>
  <c r="C37" i="5" s="1"/>
  <c r="M37" i="5"/>
  <c r="L37" i="5"/>
  <c r="K37" i="5"/>
  <c r="J37" i="5"/>
  <c r="I37" i="5"/>
  <c r="H37" i="5"/>
  <c r="G37" i="5"/>
  <c r="M35" i="5"/>
  <c r="L35" i="5"/>
  <c r="K35" i="5"/>
  <c r="J35" i="5"/>
  <c r="I35" i="5"/>
  <c r="H35" i="5"/>
  <c r="G35" i="5"/>
  <c r="F35" i="5"/>
  <c r="E35" i="5"/>
  <c r="D35" i="5"/>
  <c r="C35" i="5"/>
  <c r="M34" i="5"/>
  <c r="L34" i="5"/>
  <c r="K34" i="5"/>
  <c r="J34" i="5"/>
  <c r="I34" i="5"/>
  <c r="H34" i="5"/>
  <c r="G34" i="5"/>
  <c r="F34" i="5"/>
  <c r="E34" i="5"/>
  <c r="D34" i="5"/>
  <c r="C34" i="5"/>
  <c r="M33" i="5"/>
  <c r="L33" i="5"/>
  <c r="K33" i="5"/>
  <c r="J33" i="5"/>
  <c r="I33" i="5"/>
  <c r="H33" i="5"/>
  <c r="G33" i="5"/>
  <c r="F33" i="5"/>
  <c r="E33" i="5"/>
  <c r="D33" i="5"/>
  <c r="C33" i="5"/>
  <c r="C32" i="5" s="1"/>
  <c r="M32" i="5"/>
  <c r="L32" i="5"/>
  <c r="K32" i="5"/>
  <c r="J32" i="5"/>
  <c r="I32" i="5"/>
  <c r="H32" i="5"/>
  <c r="G32" i="5"/>
  <c r="F32" i="5"/>
  <c r="E32" i="5"/>
  <c r="D32" i="5"/>
  <c r="M31" i="5"/>
  <c r="L31" i="5"/>
  <c r="K31" i="5"/>
  <c r="J31" i="5"/>
  <c r="I31" i="5"/>
  <c r="H31" i="5"/>
  <c r="G31" i="5"/>
  <c r="F31" i="5"/>
  <c r="E31" i="5"/>
  <c r="D31" i="5"/>
  <c r="C31" i="5"/>
  <c r="M30" i="5"/>
  <c r="L30" i="5"/>
  <c r="K30" i="5"/>
  <c r="J30" i="5"/>
  <c r="I30" i="5"/>
  <c r="H30" i="5"/>
  <c r="G30" i="5"/>
  <c r="F30" i="5"/>
  <c r="E30" i="5"/>
  <c r="D30" i="5"/>
  <c r="C30" i="5"/>
  <c r="M29" i="5"/>
  <c r="L29" i="5"/>
  <c r="K29" i="5"/>
  <c r="J29" i="5"/>
  <c r="I29" i="5"/>
  <c r="H29" i="5"/>
  <c r="G29" i="5"/>
  <c r="F29" i="5"/>
  <c r="E29" i="5"/>
  <c r="D29" i="5"/>
  <c r="C29" i="5"/>
  <c r="M28" i="5"/>
  <c r="L28" i="5"/>
  <c r="K28" i="5"/>
  <c r="J28" i="5"/>
  <c r="I28" i="5"/>
  <c r="H28" i="5"/>
  <c r="G28" i="5"/>
  <c r="F28" i="5"/>
  <c r="E28" i="5"/>
  <c r="D28" i="5"/>
  <c r="M27" i="5"/>
  <c r="L27" i="5"/>
  <c r="K27" i="5"/>
  <c r="J27" i="5"/>
  <c r="I27" i="5"/>
  <c r="H27" i="5"/>
  <c r="G27" i="5"/>
  <c r="F27" i="5"/>
  <c r="E27" i="5"/>
  <c r="D27" i="5"/>
  <c r="C27" i="5"/>
  <c r="M26" i="5"/>
  <c r="L26" i="5"/>
  <c r="K26" i="5"/>
  <c r="J26" i="5"/>
  <c r="I26" i="5"/>
  <c r="H26" i="5"/>
  <c r="G26" i="5"/>
  <c r="F26" i="5"/>
  <c r="E26" i="5"/>
  <c r="D26" i="5"/>
  <c r="C26" i="5"/>
  <c r="C25" i="5" s="1"/>
  <c r="M25" i="5"/>
  <c r="L25" i="5"/>
  <c r="K25" i="5"/>
  <c r="J25" i="5"/>
  <c r="I25" i="5"/>
  <c r="H25" i="5"/>
  <c r="G25" i="5"/>
  <c r="F25" i="5"/>
  <c r="E25" i="5"/>
  <c r="D25" i="5"/>
  <c r="M24" i="5"/>
  <c r="L24" i="5"/>
  <c r="K24" i="5"/>
  <c r="J24" i="5"/>
  <c r="I24" i="5"/>
  <c r="H24" i="5"/>
  <c r="G24" i="5"/>
  <c r="F24" i="5"/>
  <c r="E24" i="5"/>
  <c r="D24" i="5"/>
  <c r="C24" i="5"/>
  <c r="M23" i="5"/>
  <c r="M22" i="5" s="1"/>
  <c r="L23" i="5"/>
  <c r="L22" i="5" s="1"/>
  <c r="K23" i="5"/>
  <c r="J23" i="5"/>
  <c r="I23" i="5"/>
  <c r="H23" i="5"/>
  <c r="G23" i="5"/>
  <c r="F23" i="5"/>
  <c r="E23" i="5"/>
  <c r="D23" i="5"/>
  <c r="C23" i="5"/>
  <c r="K22" i="5"/>
  <c r="J22" i="5"/>
  <c r="I22" i="5"/>
  <c r="H22" i="5"/>
  <c r="G22" i="5"/>
  <c r="F22" i="5"/>
  <c r="E22" i="5"/>
  <c r="D22" i="5"/>
  <c r="M20" i="5"/>
  <c r="L20" i="5"/>
  <c r="K20" i="5"/>
  <c r="J20" i="5"/>
  <c r="I20" i="5"/>
  <c r="H20" i="5"/>
  <c r="G20" i="5"/>
  <c r="F20" i="5"/>
  <c r="E20" i="5"/>
  <c r="D20" i="5"/>
  <c r="C20" i="5"/>
  <c r="M19" i="5"/>
  <c r="L19" i="5"/>
  <c r="K19" i="5"/>
  <c r="J19" i="5"/>
  <c r="I19" i="5"/>
  <c r="H19" i="5"/>
  <c r="G19" i="5"/>
  <c r="F19" i="5"/>
  <c r="E19" i="5"/>
  <c r="D19" i="5"/>
  <c r="C19" i="5"/>
  <c r="M18" i="5"/>
  <c r="L18" i="5"/>
  <c r="K18" i="5"/>
  <c r="J18" i="5"/>
  <c r="I18" i="5"/>
  <c r="H18" i="5"/>
  <c r="G18" i="5"/>
  <c r="F18" i="5"/>
  <c r="E18" i="5"/>
  <c r="D18" i="5"/>
  <c r="C18" i="5"/>
  <c r="M17" i="5"/>
  <c r="L17" i="5"/>
  <c r="K17" i="5"/>
  <c r="J17" i="5"/>
  <c r="J16" i="5" s="1"/>
  <c r="J11" i="5" s="1"/>
  <c r="I17" i="5"/>
  <c r="H17" i="5"/>
  <c r="G17" i="5"/>
  <c r="F17" i="5"/>
  <c r="E17" i="5"/>
  <c r="D17" i="5"/>
  <c r="C17" i="5"/>
  <c r="C16" i="5" s="1"/>
  <c r="M16" i="5"/>
  <c r="L16" i="5"/>
  <c r="K16" i="5"/>
  <c r="I16" i="5"/>
  <c r="H16" i="5"/>
  <c r="G16" i="5"/>
  <c r="F16" i="5"/>
  <c r="E16" i="5"/>
  <c r="D16" i="5"/>
  <c r="M15" i="5"/>
  <c r="L15" i="5"/>
  <c r="K15" i="5"/>
  <c r="J15" i="5"/>
  <c r="I15" i="5"/>
  <c r="H15" i="5"/>
  <c r="G15" i="5"/>
  <c r="F15" i="5"/>
  <c r="E15" i="5"/>
  <c r="D15" i="5"/>
  <c r="C15" i="5"/>
  <c r="M14" i="5"/>
  <c r="L14" i="5"/>
  <c r="K14" i="5"/>
  <c r="J14" i="5"/>
  <c r="I14" i="5"/>
  <c r="H14" i="5"/>
  <c r="G14" i="5"/>
  <c r="F14" i="5"/>
  <c r="E14" i="5"/>
  <c r="D14" i="5"/>
  <c r="C14" i="5"/>
  <c r="M13" i="5"/>
  <c r="L13" i="5"/>
  <c r="K13" i="5"/>
  <c r="J13" i="5"/>
  <c r="I13" i="5"/>
  <c r="H13" i="5"/>
  <c r="G13" i="5"/>
  <c r="G12" i="5" s="1"/>
  <c r="G11" i="5" s="1"/>
  <c r="F13" i="5"/>
  <c r="E13" i="5"/>
  <c r="D13" i="5"/>
  <c r="C13" i="5"/>
  <c r="M12" i="5"/>
  <c r="L12" i="5"/>
  <c r="K12" i="5"/>
  <c r="J12" i="5"/>
  <c r="I12" i="5"/>
  <c r="H12" i="5"/>
  <c r="H11" i="5" s="1"/>
  <c r="F12" i="5"/>
  <c r="E12" i="5"/>
  <c r="D12" i="5"/>
  <c r="C12" i="5"/>
  <c r="M11" i="5"/>
  <c r="L11" i="5"/>
  <c r="I11" i="5"/>
  <c r="F11" i="5"/>
  <c r="E11" i="5"/>
  <c r="D11" i="5"/>
  <c r="M193" i="4"/>
  <c r="L193" i="4"/>
  <c r="K193" i="4"/>
  <c r="J193" i="4"/>
  <c r="I193" i="4"/>
  <c r="H193" i="4"/>
  <c r="G193" i="4"/>
  <c r="F193" i="4"/>
  <c r="E193" i="4"/>
  <c r="D193" i="4"/>
  <c r="C193" i="4"/>
  <c r="M192" i="4"/>
  <c r="L192" i="4"/>
  <c r="K192" i="4"/>
  <c r="J192" i="4"/>
  <c r="I192" i="4"/>
  <c r="H192" i="4"/>
  <c r="G192" i="4"/>
  <c r="F192" i="4"/>
  <c r="E192" i="4"/>
  <c r="D192" i="4"/>
  <c r="C192" i="4"/>
  <c r="M191" i="4"/>
  <c r="L191" i="4"/>
  <c r="K191" i="4"/>
  <c r="J191" i="4"/>
  <c r="I191" i="4"/>
  <c r="H191" i="4"/>
  <c r="G191" i="4"/>
  <c r="F191" i="4"/>
  <c r="E191" i="4"/>
  <c r="D191" i="4"/>
  <c r="C191" i="4"/>
  <c r="M190" i="4"/>
  <c r="L190" i="4"/>
  <c r="K190" i="4"/>
  <c r="J190" i="4"/>
  <c r="I190" i="4"/>
  <c r="H190" i="4"/>
  <c r="G190" i="4"/>
  <c r="F190" i="4"/>
  <c r="E190" i="4"/>
  <c r="D190" i="4"/>
  <c r="C190" i="4"/>
  <c r="M189" i="4"/>
  <c r="L189" i="4"/>
  <c r="K189" i="4"/>
  <c r="J189" i="4"/>
  <c r="I189" i="4"/>
  <c r="H189" i="4"/>
  <c r="G189" i="4"/>
  <c r="F189" i="4"/>
  <c r="E189" i="4"/>
  <c r="E188" i="4" s="1"/>
  <c r="D189" i="4"/>
  <c r="C189" i="4"/>
  <c r="C188" i="4" s="1"/>
  <c r="M188" i="4"/>
  <c r="L188" i="4"/>
  <c r="K188" i="4"/>
  <c r="J188" i="4"/>
  <c r="G188" i="4"/>
  <c r="F188" i="4"/>
  <c r="D188" i="4"/>
  <c r="M186" i="4"/>
  <c r="L186" i="4"/>
  <c r="K186" i="4"/>
  <c r="J186" i="4"/>
  <c r="I186" i="4"/>
  <c r="H186" i="4"/>
  <c r="G186" i="4"/>
  <c r="F186" i="4"/>
  <c r="E186" i="4"/>
  <c r="D186" i="4"/>
  <c r="C186" i="4"/>
  <c r="M185" i="4"/>
  <c r="L185" i="4"/>
  <c r="K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C184" i="4"/>
  <c r="M183" i="4"/>
  <c r="L183" i="4"/>
  <c r="K183" i="4"/>
  <c r="J183" i="4"/>
  <c r="I183" i="4"/>
  <c r="H183" i="4"/>
  <c r="G183" i="4"/>
  <c r="F183" i="4"/>
  <c r="E183" i="4"/>
  <c r="D183" i="4"/>
  <c r="C183" i="4"/>
  <c r="M182" i="4"/>
  <c r="L182" i="4"/>
  <c r="K182" i="4"/>
  <c r="J182" i="4"/>
  <c r="I182" i="4"/>
  <c r="H182" i="4"/>
  <c r="G182" i="4"/>
  <c r="F182" i="4"/>
  <c r="E182" i="4"/>
  <c r="D182" i="4"/>
  <c r="C182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M195" i="4" s="1"/>
  <c r="L178" i="4"/>
  <c r="L195" i="4" s="1"/>
  <c r="K178" i="4"/>
  <c r="K195" i="4" s="1"/>
  <c r="J178" i="4"/>
  <c r="I178" i="4"/>
  <c r="H178" i="4"/>
  <c r="G178" i="4"/>
  <c r="M166" i="4"/>
  <c r="L166" i="4"/>
  <c r="K166" i="4"/>
  <c r="J166" i="4"/>
  <c r="I166" i="4"/>
  <c r="H166" i="4"/>
  <c r="G166" i="4"/>
  <c r="F166" i="4"/>
  <c r="E166" i="4"/>
  <c r="D166" i="4"/>
  <c r="C166" i="4"/>
  <c r="M161" i="4"/>
  <c r="L161" i="4"/>
  <c r="K161" i="4"/>
  <c r="J161" i="4"/>
  <c r="I161" i="4"/>
  <c r="H161" i="4"/>
  <c r="G161" i="4"/>
  <c r="F161" i="4"/>
  <c r="E161" i="4"/>
  <c r="D161" i="4"/>
  <c r="C161" i="4"/>
  <c r="M157" i="4"/>
  <c r="L157" i="4"/>
  <c r="K157" i="4"/>
  <c r="J157" i="4"/>
  <c r="I157" i="4"/>
  <c r="H157" i="4"/>
  <c r="G157" i="4"/>
  <c r="F157" i="4"/>
  <c r="E157" i="4"/>
  <c r="D157" i="4"/>
  <c r="C157" i="4"/>
  <c r="M149" i="4"/>
  <c r="L149" i="4"/>
  <c r="K149" i="4"/>
  <c r="J149" i="4"/>
  <c r="I149" i="4"/>
  <c r="H149" i="4"/>
  <c r="G149" i="4"/>
  <c r="F149" i="4"/>
  <c r="E149" i="4"/>
  <c r="D149" i="4"/>
  <c r="C149" i="4"/>
  <c r="M139" i="4"/>
  <c r="L139" i="4"/>
  <c r="K139" i="4"/>
  <c r="J139" i="4"/>
  <c r="I139" i="4"/>
  <c r="H139" i="4"/>
  <c r="G139" i="4"/>
  <c r="F139" i="4"/>
  <c r="E139" i="4"/>
  <c r="D139" i="4"/>
  <c r="C139" i="4"/>
  <c r="M118" i="4"/>
  <c r="L118" i="4"/>
  <c r="K118" i="4"/>
  <c r="J118" i="4"/>
  <c r="I118" i="4"/>
  <c r="H118" i="4"/>
  <c r="G118" i="4"/>
  <c r="F118" i="4"/>
  <c r="E118" i="4"/>
  <c r="D118" i="4"/>
  <c r="C118" i="4"/>
  <c r="M69" i="4"/>
  <c r="L69" i="4"/>
  <c r="K69" i="4"/>
  <c r="J69" i="4"/>
  <c r="I69" i="4"/>
  <c r="H69" i="4"/>
  <c r="G69" i="4"/>
  <c r="F69" i="4"/>
  <c r="E69" i="4"/>
  <c r="D69" i="4"/>
  <c r="C69" i="4"/>
  <c r="M56" i="4"/>
  <c r="L56" i="4"/>
  <c r="K56" i="4"/>
  <c r="J56" i="4"/>
  <c r="I56" i="4"/>
  <c r="H56" i="4"/>
  <c r="G56" i="4"/>
  <c r="F56" i="4"/>
  <c r="E56" i="4"/>
  <c r="D56" i="4"/>
  <c r="C56" i="4"/>
  <c r="M54" i="4"/>
  <c r="L54" i="4"/>
  <c r="K54" i="4"/>
  <c r="J54" i="4"/>
  <c r="I54" i="4"/>
  <c r="H54" i="4"/>
  <c r="G54" i="4"/>
  <c r="F54" i="4"/>
  <c r="E54" i="4"/>
  <c r="D54" i="4"/>
  <c r="C54" i="4"/>
  <c r="M53" i="4"/>
  <c r="L53" i="4"/>
  <c r="L51" i="4" s="1"/>
  <c r="K53" i="4"/>
  <c r="J53" i="4"/>
  <c r="I53" i="4"/>
  <c r="H53" i="4"/>
  <c r="G53" i="4"/>
  <c r="F53" i="4"/>
  <c r="E53" i="4"/>
  <c r="D53" i="4"/>
  <c r="D51" i="4" s="1"/>
  <c r="C53" i="4"/>
  <c r="C51" i="4" s="1"/>
  <c r="M52" i="4"/>
  <c r="L52" i="4"/>
  <c r="K52" i="4"/>
  <c r="J52" i="4"/>
  <c r="I52" i="4"/>
  <c r="H52" i="4"/>
  <c r="G52" i="4"/>
  <c r="F52" i="4"/>
  <c r="E52" i="4"/>
  <c r="D52" i="4"/>
  <c r="C52" i="4"/>
  <c r="M51" i="4"/>
  <c r="K51" i="4"/>
  <c r="J51" i="4"/>
  <c r="I51" i="4"/>
  <c r="H51" i="4"/>
  <c r="G51" i="4"/>
  <c r="F51" i="4"/>
  <c r="M49" i="4"/>
  <c r="L49" i="4"/>
  <c r="K49" i="4"/>
  <c r="K46" i="4" s="1"/>
  <c r="J49" i="4"/>
  <c r="I49" i="4"/>
  <c r="H49" i="4"/>
  <c r="G49" i="4"/>
  <c r="F49" i="4"/>
  <c r="E49" i="4"/>
  <c r="D49" i="4"/>
  <c r="C49" i="4"/>
  <c r="M48" i="4"/>
  <c r="M46" i="4" s="1"/>
  <c r="L48" i="4"/>
  <c r="K48" i="4"/>
  <c r="J48" i="4"/>
  <c r="I48" i="4"/>
  <c r="H48" i="4"/>
  <c r="G48" i="4"/>
  <c r="G46" i="4" s="1"/>
  <c r="F48" i="4"/>
  <c r="F46" i="4" s="1"/>
  <c r="E48" i="4"/>
  <c r="D48" i="4"/>
  <c r="C48" i="4"/>
  <c r="M47" i="4"/>
  <c r="L47" i="4"/>
  <c r="K47" i="4"/>
  <c r="J47" i="4"/>
  <c r="I47" i="4"/>
  <c r="H47" i="4"/>
  <c r="H46" i="4" s="1"/>
  <c r="G47" i="4"/>
  <c r="F47" i="4"/>
  <c r="E47" i="4"/>
  <c r="D47" i="4"/>
  <c r="D46" i="4" s="1"/>
  <c r="C47" i="4"/>
  <c r="C46" i="4" s="1"/>
  <c r="J46" i="4"/>
  <c r="I46" i="4"/>
  <c r="E46" i="4"/>
  <c r="M45" i="4"/>
  <c r="L45" i="4"/>
  <c r="K45" i="4"/>
  <c r="J45" i="4"/>
  <c r="I45" i="4"/>
  <c r="H45" i="4"/>
  <c r="G45" i="4"/>
  <c r="F45" i="4"/>
  <c r="E45" i="4"/>
  <c r="D45" i="4"/>
  <c r="C45" i="4"/>
  <c r="M44" i="4"/>
  <c r="M43" i="4" s="1"/>
  <c r="L44" i="4"/>
  <c r="L43" i="4" s="1"/>
  <c r="K44" i="4"/>
  <c r="K43" i="4" s="1"/>
  <c r="J44" i="4"/>
  <c r="J43" i="4" s="1"/>
  <c r="I44" i="4"/>
  <c r="I43" i="4" s="1"/>
  <c r="H44" i="4"/>
  <c r="H43" i="4" s="1"/>
  <c r="G44" i="4"/>
  <c r="G43" i="4" s="1"/>
  <c r="F44" i="4"/>
  <c r="F43" i="4" s="1"/>
  <c r="E44" i="4"/>
  <c r="E43" i="4" s="1"/>
  <c r="D44" i="4"/>
  <c r="C44" i="4"/>
  <c r="C43" i="4" s="1"/>
  <c r="D43" i="4"/>
  <c r="M42" i="4"/>
  <c r="L42" i="4"/>
  <c r="K42" i="4"/>
  <c r="J42" i="4"/>
  <c r="I42" i="4"/>
  <c r="H42" i="4"/>
  <c r="G42" i="4"/>
  <c r="F42" i="4"/>
  <c r="E42" i="4"/>
  <c r="D42" i="4"/>
  <c r="C42" i="4"/>
  <c r="M39" i="4"/>
  <c r="L39" i="4"/>
  <c r="K39" i="4"/>
  <c r="J39" i="4"/>
  <c r="I39" i="4"/>
  <c r="H39" i="4"/>
  <c r="G39" i="4"/>
  <c r="F39" i="4"/>
  <c r="E39" i="4"/>
  <c r="D39" i="4"/>
  <c r="C39" i="4"/>
  <c r="M38" i="4"/>
  <c r="L38" i="4"/>
  <c r="K38" i="4"/>
  <c r="J38" i="4"/>
  <c r="I38" i="4"/>
  <c r="H38" i="4"/>
  <c r="G38" i="4"/>
  <c r="F38" i="4"/>
  <c r="E38" i="4"/>
  <c r="E37" i="4" s="1"/>
  <c r="D38" i="4"/>
  <c r="C38" i="4"/>
  <c r="C37" i="4" s="1"/>
  <c r="M37" i="4"/>
  <c r="L37" i="4"/>
  <c r="K37" i="4"/>
  <c r="J37" i="4"/>
  <c r="I37" i="4"/>
  <c r="H37" i="4"/>
  <c r="G37" i="4"/>
  <c r="F37" i="4"/>
  <c r="D37" i="4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D34" i="4"/>
  <c r="C34" i="4"/>
  <c r="M33" i="4"/>
  <c r="L33" i="4"/>
  <c r="L32" i="4" s="1"/>
  <c r="L22" i="4" s="1"/>
  <c r="K33" i="4"/>
  <c r="J33" i="4"/>
  <c r="I33" i="4"/>
  <c r="H33" i="4"/>
  <c r="G33" i="4"/>
  <c r="F33" i="4"/>
  <c r="E33" i="4"/>
  <c r="D33" i="4"/>
  <c r="C33" i="4"/>
  <c r="C32" i="4" s="1"/>
  <c r="M32" i="4"/>
  <c r="K32" i="4"/>
  <c r="J32" i="4"/>
  <c r="I32" i="4"/>
  <c r="H32" i="4"/>
  <c r="G32" i="4"/>
  <c r="F32" i="4"/>
  <c r="E32" i="4"/>
  <c r="D32" i="4"/>
  <c r="M31" i="4"/>
  <c r="L31" i="4"/>
  <c r="K31" i="4"/>
  <c r="J31" i="4"/>
  <c r="I31" i="4"/>
  <c r="H31" i="4"/>
  <c r="G31" i="4"/>
  <c r="F31" i="4"/>
  <c r="E31" i="4"/>
  <c r="D31" i="4"/>
  <c r="C31" i="4"/>
  <c r="M30" i="4"/>
  <c r="L30" i="4"/>
  <c r="K30" i="4"/>
  <c r="J30" i="4"/>
  <c r="I30" i="4"/>
  <c r="H30" i="4"/>
  <c r="G30" i="4"/>
  <c r="F30" i="4"/>
  <c r="E30" i="4"/>
  <c r="D30" i="4"/>
  <c r="C30" i="4"/>
  <c r="M29" i="4"/>
  <c r="L29" i="4"/>
  <c r="K29" i="4"/>
  <c r="J29" i="4"/>
  <c r="I29" i="4"/>
  <c r="H29" i="4"/>
  <c r="G29" i="4"/>
  <c r="F29" i="4"/>
  <c r="E29" i="4"/>
  <c r="D29" i="4"/>
  <c r="C29" i="4"/>
  <c r="C28" i="4" s="1"/>
  <c r="M28" i="4"/>
  <c r="L28" i="4"/>
  <c r="K28" i="4"/>
  <c r="J28" i="4"/>
  <c r="I28" i="4"/>
  <c r="H28" i="4"/>
  <c r="G28" i="4"/>
  <c r="F28" i="4"/>
  <c r="E28" i="4"/>
  <c r="D28" i="4"/>
  <c r="M27" i="4"/>
  <c r="L27" i="4"/>
  <c r="K27" i="4"/>
  <c r="J27" i="4"/>
  <c r="J25" i="4" s="1"/>
  <c r="I27" i="4"/>
  <c r="H27" i="4"/>
  <c r="G27" i="4"/>
  <c r="F27" i="4"/>
  <c r="E27" i="4"/>
  <c r="D27" i="4"/>
  <c r="C27" i="4"/>
  <c r="M26" i="4"/>
  <c r="L26" i="4"/>
  <c r="K26" i="4"/>
  <c r="J26" i="4"/>
  <c r="I26" i="4"/>
  <c r="H26" i="4"/>
  <c r="G26" i="4"/>
  <c r="F26" i="4"/>
  <c r="E26" i="4"/>
  <c r="D26" i="4"/>
  <c r="C26" i="4"/>
  <c r="M25" i="4"/>
  <c r="L25" i="4"/>
  <c r="K25" i="4"/>
  <c r="I25" i="4"/>
  <c r="H25" i="4"/>
  <c r="G25" i="4"/>
  <c r="F25" i="4"/>
  <c r="E25" i="4"/>
  <c r="D25" i="4"/>
  <c r="C25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I22" i="4" s="1"/>
  <c r="H23" i="4"/>
  <c r="G23" i="4"/>
  <c r="F23" i="4"/>
  <c r="E23" i="4"/>
  <c r="E22" i="4" s="1"/>
  <c r="D23" i="4"/>
  <c r="C23" i="4"/>
  <c r="M22" i="4"/>
  <c r="H22" i="4"/>
  <c r="G22" i="4"/>
  <c r="F22" i="4"/>
  <c r="D22" i="4"/>
  <c r="M20" i="4"/>
  <c r="L20" i="4"/>
  <c r="K20" i="4"/>
  <c r="J20" i="4"/>
  <c r="I20" i="4"/>
  <c r="H20" i="4"/>
  <c r="G20" i="4"/>
  <c r="F20" i="4"/>
  <c r="E20" i="4"/>
  <c r="D20" i="4"/>
  <c r="C20" i="4"/>
  <c r="M19" i="4"/>
  <c r="L19" i="4"/>
  <c r="K19" i="4"/>
  <c r="J19" i="4"/>
  <c r="I19" i="4"/>
  <c r="H19" i="4"/>
  <c r="G19" i="4"/>
  <c r="F19" i="4"/>
  <c r="E19" i="4"/>
  <c r="D19" i="4"/>
  <c r="C19" i="4"/>
  <c r="M18" i="4"/>
  <c r="L18" i="4"/>
  <c r="K18" i="4"/>
  <c r="J18" i="4"/>
  <c r="I18" i="4"/>
  <c r="H18" i="4"/>
  <c r="G18" i="4"/>
  <c r="F18" i="4"/>
  <c r="E18" i="4"/>
  <c r="D18" i="4"/>
  <c r="C18" i="4"/>
  <c r="M17" i="4"/>
  <c r="M16" i="4" s="1"/>
  <c r="L17" i="4"/>
  <c r="K17" i="4"/>
  <c r="J17" i="4"/>
  <c r="I17" i="4"/>
  <c r="H17" i="4"/>
  <c r="G17" i="4"/>
  <c r="F17" i="4"/>
  <c r="E17" i="4"/>
  <c r="E16" i="4" s="1"/>
  <c r="D17" i="4"/>
  <c r="C17" i="4"/>
  <c r="C16" i="4" s="1"/>
  <c r="L16" i="4"/>
  <c r="K16" i="4"/>
  <c r="J16" i="4"/>
  <c r="I16" i="4"/>
  <c r="H16" i="4"/>
  <c r="G16" i="4"/>
  <c r="F16" i="4"/>
  <c r="D16" i="4"/>
  <c r="M15" i="4"/>
  <c r="L15" i="4"/>
  <c r="K15" i="4"/>
  <c r="J15" i="4"/>
  <c r="I15" i="4"/>
  <c r="H15" i="4"/>
  <c r="G15" i="4"/>
  <c r="F15" i="4"/>
  <c r="E15" i="4"/>
  <c r="D15" i="4"/>
  <c r="C15" i="4"/>
  <c r="M14" i="4"/>
  <c r="L14" i="4"/>
  <c r="K14" i="4"/>
  <c r="J14" i="4"/>
  <c r="I14" i="4"/>
  <c r="H14" i="4"/>
  <c r="G14" i="4"/>
  <c r="F14" i="4"/>
  <c r="E14" i="4"/>
  <c r="D14" i="4"/>
  <c r="C14" i="4"/>
  <c r="M13" i="4"/>
  <c r="L13" i="4"/>
  <c r="K13" i="4"/>
  <c r="K12" i="4" s="1"/>
  <c r="J13" i="4"/>
  <c r="J12" i="4" s="1"/>
  <c r="J11" i="4" s="1"/>
  <c r="I13" i="4"/>
  <c r="H13" i="4"/>
  <c r="G13" i="4"/>
  <c r="F13" i="4"/>
  <c r="E13" i="4"/>
  <c r="E12" i="4" s="1"/>
  <c r="D13" i="4"/>
  <c r="D12" i="4" s="1"/>
  <c r="D11" i="4" s="1"/>
  <c r="C13" i="4"/>
  <c r="C12" i="4" s="1"/>
  <c r="M12" i="4"/>
  <c r="L12" i="4"/>
  <c r="I12" i="4"/>
  <c r="H12" i="4"/>
  <c r="G12" i="4"/>
  <c r="F12" i="4"/>
  <c r="L11" i="4"/>
  <c r="I11" i="4"/>
  <c r="G11" i="4"/>
  <c r="M193" i="3"/>
  <c r="L193" i="3"/>
  <c r="K193" i="3"/>
  <c r="J193" i="3"/>
  <c r="I193" i="3"/>
  <c r="H193" i="3"/>
  <c r="G193" i="3"/>
  <c r="F193" i="3"/>
  <c r="E193" i="3"/>
  <c r="D193" i="3"/>
  <c r="C193" i="3"/>
  <c r="M192" i="3"/>
  <c r="L192" i="3"/>
  <c r="K192" i="3"/>
  <c r="J192" i="3"/>
  <c r="I192" i="3"/>
  <c r="H192" i="3"/>
  <c r="G192" i="3"/>
  <c r="F192" i="3"/>
  <c r="E192" i="3"/>
  <c r="D192" i="3"/>
  <c r="C192" i="3"/>
  <c r="M191" i="3"/>
  <c r="L191" i="3"/>
  <c r="K191" i="3"/>
  <c r="J191" i="3"/>
  <c r="I191" i="3"/>
  <c r="H191" i="3"/>
  <c r="G191" i="3"/>
  <c r="F191" i="3"/>
  <c r="E191" i="3"/>
  <c r="D191" i="3"/>
  <c r="C191" i="3"/>
  <c r="M190" i="3"/>
  <c r="L190" i="3"/>
  <c r="K190" i="3"/>
  <c r="J190" i="3"/>
  <c r="I190" i="3"/>
  <c r="H190" i="3"/>
  <c r="G190" i="3"/>
  <c r="F190" i="3"/>
  <c r="E190" i="3"/>
  <c r="D190" i="3"/>
  <c r="C190" i="3"/>
  <c r="M189" i="3"/>
  <c r="L189" i="3"/>
  <c r="K189" i="3"/>
  <c r="J189" i="3"/>
  <c r="I189" i="3"/>
  <c r="H189" i="3"/>
  <c r="G189" i="3"/>
  <c r="F189" i="3"/>
  <c r="E189" i="3"/>
  <c r="E188" i="3" s="1"/>
  <c r="D189" i="3"/>
  <c r="C189" i="3"/>
  <c r="K188" i="3"/>
  <c r="J188" i="3"/>
  <c r="I188" i="3"/>
  <c r="G188" i="3"/>
  <c r="D188" i="3"/>
  <c r="C188" i="3"/>
  <c r="M186" i="3"/>
  <c r="L186" i="3"/>
  <c r="K186" i="3"/>
  <c r="J186" i="3"/>
  <c r="I186" i="3"/>
  <c r="H186" i="3"/>
  <c r="G186" i="3"/>
  <c r="F186" i="3"/>
  <c r="E186" i="3"/>
  <c r="D186" i="3"/>
  <c r="C186" i="3"/>
  <c r="M185" i="3"/>
  <c r="L185" i="3"/>
  <c r="K185" i="3"/>
  <c r="J185" i="3"/>
  <c r="I185" i="3"/>
  <c r="H185" i="3"/>
  <c r="G185" i="3"/>
  <c r="F185" i="3"/>
  <c r="E185" i="3"/>
  <c r="D185" i="3"/>
  <c r="C185" i="3"/>
  <c r="M184" i="3"/>
  <c r="L184" i="3"/>
  <c r="K184" i="3"/>
  <c r="J184" i="3"/>
  <c r="I184" i="3"/>
  <c r="H184" i="3"/>
  <c r="G184" i="3"/>
  <c r="F184" i="3"/>
  <c r="E184" i="3"/>
  <c r="D184" i="3"/>
  <c r="C184" i="3"/>
  <c r="M183" i="3"/>
  <c r="L183" i="3"/>
  <c r="K183" i="3"/>
  <c r="J183" i="3"/>
  <c r="I183" i="3"/>
  <c r="H183" i="3"/>
  <c r="G183" i="3"/>
  <c r="F183" i="3"/>
  <c r="E183" i="3"/>
  <c r="D183" i="3"/>
  <c r="C183" i="3"/>
  <c r="M182" i="3"/>
  <c r="L182" i="3"/>
  <c r="K182" i="3"/>
  <c r="J182" i="3"/>
  <c r="I182" i="3"/>
  <c r="H182" i="3"/>
  <c r="G182" i="3"/>
  <c r="F182" i="3"/>
  <c r="E182" i="3"/>
  <c r="D182" i="3"/>
  <c r="C182" i="3"/>
  <c r="M181" i="3"/>
  <c r="L181" i="3"/>
  <c r="K181" i="3"/>
  <c r="J181" i="3"/>
  <c r="I181" i="3"/>
  <c r="H181" i="3"/>
  <c r="G181" i="3"/>
  <c r="F181" i="3"/>
  <c r="E181" i="3"/>
  <c r="D181" i="3"/>
  <c r="C181" i="3"/>
  <c r="M180" i="3"/>
  <c r="L180" i="3"/>
  <c r="K180" i="3"/>
  <c r="K178" i="3" s="1"/>
  <c r="J180" i="3"/>
  <c r="J178" i="3" s="1"/>
  <c r="I180" i="3"/>
  <c r="H180" i="3"/>
  <c r="G180" i="3"/>
  <c r="F180" i="3"/>
  <c r="F178" i="3" s="1"/>
  <c r="E180" i="3"/>
  <c r="D180" i="3"/>
  <c r="D178" i="3" s="1"/>
  <c r="D195" i="3" s="1"/>
  <c r="C180" i="3"/>
  <c r="M179" i="3"/>
  <c r="L179" i="3"/>
  <c r="L178" i="3" s="1"/>
  <c r="K179" i="3"/>
  <c r="J179" i="3"/>
  <c r="I179" i="3"/>
  <c r="H179" i="3"/>
  <c r="G179" i="3"/>
  <c r="F179" i="3"/>
  <c r="E179" i="3"/>
  <c r="D179" i="3"/>
  <c r="C179" i="3"/>
  <c r="M178" i="3"/>
  <c r="M166" i="3"/>
  <c r="L166" i="3"/>
  <c r="K166" i="3"/>
  <c r="J166" i="3"/>
  <c r="I166" i="3"/>
  <c r="H166" i="3"/>
  <c r="G166" i="3"/>
  <c r="F166" i="3"/>
  <c r="E166" i="3"/>
  <c r="D166" i="3"/>
  <c r="C166" i="3"/>
  <c r="M161" i="3"/>
  <c r="L161" i="3"/>
  <c r="K161" i="3"/>
  <c r="J161" i="3"/>
  <c r="I161" i="3"/>
  <c r="H161" i="3"/>
  <c r="G161" i="3"/>
  <c r="F161" i="3"/>
  <c r="E161" i="3"/>
  <c r="D161" i="3"/>
  <c r="C161" i="3"/>
  <c r="M157" i="3"/>
  <c r="L157" i="3"/>
  <c r="K157" i="3"/>
  <c r="J157" i="3"/>
  <c r="I157" i="3"/>
  <c r="H157" i="3"/>
  <c r="G157" i="3"/>
  <c r="F157" i="3"/>
  <c r="E157" i="3"/>
  <c r="D157" i="3"/>
  <c r="C157" i="3"/>
  <c r="M149" i="3"/>
  <c r="L149" i="3"/>
  <c r="K149" i="3"/>
  <c r="J149" i="3"/>
  <c r="I149" i="3"/>
  <c r="H149" i="3"/>
  <c r="G149" i="3"/>
  <c r="F149" i="3"/>
  <c r="E149" i="3"/>
  <c r="D149" i="3"/>
  <c r="C149" i="3"/>
  <c r="M139" i="3"/>
  <c r="L139" i="3"/>
  <c r="K139" i="3"/>
  <c r="J139" i="3"/>
  <c r="I139" i="3"/>
  <c r="H139" i="3"/>
  <c r="G139" i="3"/>
  <c r="F139" i="3"/>
  <c r="E139" i="3"/>
  <c r="D139" i="3"/>
  <c r="C139" i="3"/>
  <c r="M118" i="3"/>
  <c r="L118" i="3"/>
  <c r="K118" i="3"/>
  <c r="J118" i="3"/>
  <c r="I118" i="3"/>
  <c r="H118" i="3"/>
  <c r="G118" i="3"/>
  <c r="F118" i="3"/>
  <c r="E118" i="3"/>
  <c r="D118" i="3"/>
  <c r="C118" i="3"/>
  <c r="M69" i="3"/>
  <c r="L69" i="3"/>
  <c r="K69" i="3"/>
  <c r="J69" i="3"/>
  <c r="I69" i="3"/>
  <c r="H69" i="3"/>
  <c r="G69" i="3"/>
  <c r="F69" i="3"/>
  <c r="E69" i="3"/>
  <c r="D69" i="3"/>
  <c r="C69" i="3"/>
  <c r="M56" i="3"/>
  <c r="L56" i="3"/>
  <c r="K56" i="3"/>
  <c r="J56" i="3"/>
  <c r="I56" i="3"/>
  <c r="H56" i="3"/>
  <c r="G56" i="3"/>
  <c r="F56" i="3"/>
  <c r="E56" i="3"/>
  <c r="D56" i="3"/>
  <c r="C56" i="3"/>
  <c r="M54" i="3"/>
  <c r="L54" i="3"/>
  <c r="K54" i="3"/>
  <c r="J54" i="3"/>
  <c r="I54" i="3"/>
  <c r="H54" i="3"/>
  <c r="G54" i="3"/>
  <c r="F54" i="3"/>
  <c r="E54" i="3"/>
  <c r="D54" i="3"/>
  <c r="C54" i="3"/>
  <c r="M53" i="3"/>
  <c r="L53" i="3"/>
  <c r="K53" i="3"/>
  <c r="J53" i="3"/>
  <c r="I53" i="3"/>
  <c r="I51" i="3" s="1"/>
  <c r="H53" i="3"/>
  <c r="H51" i="3" s="1"/>
  <c r="G53" i="3"/>
  <c r="F53" i="3"/>
  <c r="E53" i="3"/>
  <c r="D53" i="3"/>
  <c r="C53" i="3"/>
  <c r="C51" i="3" s="1"/>
  <c r="M52" i="3"/>
  <c r="L52" i="3"/>
  <c r="K52" i="3"/>
  <c r="J52" i="3"/>
  <c r="J51" i="3" s="1"/>
  <c r="I52" i="3"/>
  <c r="H52" i="3"/>
  <c r="G52" i="3"/>
  <c r="F52" i="3"/>
  <c r="E52" i="3"/>
  <c r="E51" i="3" s="1"/>
  <c r="D52" i="3"/>
  <c r="C52" i="3"/>
  <c r="M51" i="3"/>
  <c r="L51" i="3"/>
  <c r="K51" i="3"/>
  <c r="G51" i="3"/>
  <c r="F51" i="3"/>
  <c r="D51" i="3"/>
  <c r="M49" i="3"/>
  <c r="L49" i="3"/>
  <c r="K49" i="3"/>
  <c r="J49" i="3"/>
  <c r="I49" i="3"/>
  <c r="H49" i="3"/>
  <c r="G49" i="3"/>
  <c r="F49" i="3"/>
  <c r="E49" i="3"/>
  <c r="E46" i="3" s="1"/>
  <c r="D49" i="3"/>
  <c r="C49" i="3"/>
  <c r="M48" i="3"/>
  <c r="L48" i="3"/>
  <c r="K48" i="3"/>
  <c r="J48" i="3"/>
  <c r="I48" i="3"/>
  <c r="H48" i="3"/>
  <c r="H46" i="3" s="1"/>
  <c r="G48" i="3"/>
  <c r="F48" i="3"/>
  <c r="F46" i="3" s="1"/>
  <c r="E48" i="3"/>
  <c r="D48" i="3"/>
  <c r="D46" i="3" s="1"/>
  <c r="C48" i="3"/>
  <c r="M47" i="3"/>
  <c r="L47" i="3"/>
  <c r="K47" i="3"/>
  <c r="K46" i="3" s="1"/>
  <c r="J47" i="3"/>
  <c r="I47" i="3"/>
  <c r="H47" i="3"/>
  <c r="G47" i="3"/>
  <c r="F47" i="3"/>
  <c r="E47" i="3"/>
  <c r="D47" i="3"/>
  <c r="C47" i="3"/>
  <c r="C46" i="3" s="1"/>
  <c r="M46" i="3"/>
  <c r="L46" i="3"/>
  <c r="I46" i="3"/>
  <c r="G46" i="3"/>
  <c r="M45" i="3"/>
  <c r="L45" i="3"/>
  <c r="K45" i="3"/>
  <c r="J45" i="3"/>
  <c r="I45" i="3"/>
  <c r="H45" i="3"/>
  <c r="G45" i="3"/>
  <c r="F45" i="3"/>
  <c r="E45" i="3"/>
  <c r="D45" i="3"/>
  <c r="C45" i="3"/>
  <c r="M44" i="3"/>
  <c r="L44" i="3"/>
  <c r="K44" i="3"/>
  <c r="K43" i="3" s="1"/>
  <c r="J44" i="3"/>
  <c r="J43" i="3" s="1"/>
  <c r="I44" i="3"/>
  <c r="I43" i="3" s="1"/>
  <c r="H44" i="3"/>
  <c r="H43" i="3" s="1"/>
  <c r="G44" i="3"/>
  <c r="F44" i="3"/>
  <c r="F43" i="3" s="1"/>
  <c r="F41" i="3" s="1"/>
  <c r="E44" i="3"/>
  <c r="E43" i="3" s="1"/>
  <c r="D44" i="3"/>
  <c r="D43" i="3" s="1"/>
  <c r="C44" i="3"/>
  <c r="C43" i="3" s="1"/>
  <c r="M43" i="3"/>
  <c r="L43" i="3"/>
  <c r="G43" i="3"/>
  <c r="M42" i="3"/>
  <c r="L42" i="3"/>
  <c r="K42" i="3"/>
  <c r="J42" i="3"/>
  <c r="I42" i="3"/>
  <c r="H42" i="3"/>
  <c r="G42" i="3"/>
  <c r="F42" i="3"/>
  <c r="E42" i="3"/>
  <c r="D42" i="3"/>
  <c r="C42" i="3"/>
  <c r="M39" i="3"/>
  <c r="L39" i="3"/>
  <c r="K39" i="3"/>
  <c r="J39" i="3"/>
  <c r="I39" i="3"/>
  <c r="H39" i="3"/>
  <c r="G39" i="3"/>
  <c r="F39" i="3"/>
  <c r="E39" i="3"/>
  <c r="D39" i="3"/>
  <c r="D37" i="3" s="1"/>
  <c r="C39" i="3"/>
  <c r="M38" i="3"/>
  <c r="L38" i="3"/>
  <c r="K38" i="3"/>
  <c r="J38" i="3"/>
  <c r="I38" i="3"/>
  <c r="H38" i="3"/>
  <c r="G38" i="3"/>
  <c r="F38" i="3"/>
  <c r="E38" i="3"/>
  <c r="D38" i="3"/>
  <c r="C38" i="3"/>
  <c r="C37" i="3" s="1"/>
  <c r="M37" i="3"/>
  <c r="L37" i="3"/>
  <c r="K37" i="3"/>
  <c r="J37" i="3"/>
  <c r="I37" i="3"/>
  <c r="H37" i="3"/>
  <c r="G37" i="3"/>
  <c r="F37" i="3"/>
  <c r="E37" i="3"/>
  <c r="M35" i="3"/>
  <c r="L35" i="3"/>
  <c r="K35" i="3"/>
  <c r="J35" i="3"/>
  <c r="I35" i="3"/>
  <c r="H35" i="3"/>
  <c r="G35" i="3"/>
  <c r="F35" i="3"/>
  <c r="E35" i="3"/>
  <c r="D35" i="3"/>
  <c r="C35" i="3"/>
  <c r="M34" i="3"/>
  <c r="L34" i="3"/>
  <c r="K34" i="3"/>
  <c r="J34" i="3"/>
  <c r="I34" i="3"/>
  <c r="H34" i="3"/>
  <c r="G34" i="3"/>
  <c r="F34" i="3"/>
  <c r="E34" i="3"/>
  <c r="D34" i="3"/>
  <c r="C34" i="3"/>
  <c r="M33" i="3"/>
  <c r="L33" i="3"/>
  <c r="K33" i="3"/>
  <c r="J33" i="3"/>
  <c r="I33" i="3"/>
  <c r="H33" i="3"/>
  <c r="G33" i="3"/>
  <c r="F33" i="3"/>
  <c r="E33" i="3"/>
  <c r="E32" i="3" s="1"/>
  <c r="D33" i="3"/>
  <c r="D32" i="3" s="1"/>
  <c r="C33" i="3"/>
  <c r="M32" i="3"/>
  <c r="L32" i="3"/>
  <c r="K32" i="3"/>
  <c r="J32" i="3"/>
  <c r="I32" i="3"/>
  <c r="H32" i="3"/>
  <c r="G32" i="3"/>
  <c r="F32" i="3"/>
  <c r="M31" i="3"/>
  <c r="L31" i="3"/>
  <c r="K31" i="3"/>
  <c r="J31" i="3"/>
  <c r="I31" i="3"/>
  <c r="H31" i="3"/>
  <c r="G31" i="3"/>
  <c r="F31" i="3"/>
  <c r="E31" i="3"/>
  <c r="D31" i="3"/>
  <c r="C31" i="3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D28" i="3" s="1"/>
  <c r="C29" i="3"/>
  <c r="C28" i="3" s="1"/>
  <c r="M28" i="3"/>
  <c r="L28" i="3"/>
  <c r="K28" i="3"/>
  <c r="J28" i="3"/>
  <c r="I28" i="3"/>
  <c r="H28" i="3"/>
  <c r="G28" i="3"/>
  <c r="F28" i="3"/>
  <c r="M27" i="3"/>
  <c r="L27" i="3"/>
  <c r="K27" i="3"/>
  <c r="J27" i="3"/>
  <c r="I27" i="3"/>
  <c r="H27" i="3"/>
  <c r="G27" i="3"/>
  <c r="F27" i="3"/>
  <c r="E27" i="3"/>
  <c r="D27" i="3"/>
  <c r="C27" i="3"/>
  <c r="M26" i="3"/>
  <c r="L26" i="3"/>
  <c r="K26" i="3"/>
  <c r="J26" i="3"/>
  <c r="I26" i="3"/>
  <c r="H26" i="3"/>
  <c r="G26" i="3"/>
  <c r="F26" i="3"/>
  <c r="E26" i="3"/>
  <c r="E25" i="3" s="1"/>
  <c r="D26" i="3"/>
  <c r="C26" i="3"/>
  <c r="M25" i="3"/>
  <c r="L25" i="3"/>
  <c r="K25" i="3"/>
  <c r="J25" i="3"/>
  <c r="I25" i="3"/>
  <c r="H25" i="3"/>
  <c r="G25" i="3"/>
  <c r="F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M23" i="3"/>
  <c r="L23" i="3"/>
  <c r="K23" i="3"/>
  <c r="J23" i="3"/>
  <c r="I23" i="3"/>
  <c r="H23" i="3"/>
  <c r="G23" i="3"/>
  <c r="F23" i="3"/>
  <c r="E23" i="3"/>
  <c r="D23" i="3"/>
  <c r="C23" i="3"/>
  <c r="M22" i="3"/>
  <c r="L22" i="3"/>
  <c r="K22" i="3"/>
  <c r="J22" i="3"/>
  <c r="I22" i="3"/>
  <c r="H22" i="3"/>
  <c r="G22" i="3"/>
  <c r="F22" i="3"/>
  <c r="M20" i="3"/>
  <c r="L20" i="3"/>
  <c r="K20" i="3"/>
  <c r="J20" i="3"/>
  <c r="I20" i="3"/>
  <c r="H20" i="3"/>
  <c r="G20" i="3"/>
  <c r="F20" i="3"/>
  <c r="E20" i="3"/>
  <c r="D20" i="3"/>
  <c r="C20" i="3"/>
  <c r="M19" i="3"/>
  <c r="L19" i="3"/>
  <c r="K19" i="3"/>
  <c r="J19" i="3"/>
  <c r="I19" i="3"/>
  <c r="H19" i="3"/>
  <c r="G19" i="3"/>
  <c r="F19" i="3"/>
  <c r="E19" i="3"/>
  <c r="D19" i="3"/>
  <c r="C19" i="3"/>
  <c r="M18" i="3"/>
  <c r="L18" i="3"/>
  <c r="K18" i="3"/>
  <c r="J18" i="3"/>
  <c r="I18" i="3"/>
  <c r="H18" i="3"/>
  <c r="G18" i="3"/>
  <c r="F18" i="3"/>
  <c r="E18" i="3"/>
  <c r="D18" i="3"/>
  <c r="C18" i="3"/>
  <c r="M17" i="3"/>
  <c r="M16" i="3" s="1"/>
  <c r="M11" i="3" s="1"/>
  <c r="L17" i="3"/>
  <c r="L16" i="3" s="1"/>
  <c r="K17" i="3"/>
  <c r="J17" i="3"/>
  <c r="I17" i="3"/>
  <c r="H17" i="3"/>
  <c r="G17" i="3"/>
  <c r="F17" i="3"/>
  <c r="E17" i="3"/>
  <c r="D17" i="3"/>
  <c r="C17" i="3"/>
  <c r="K16" i="3"/>
  <c r="J16" i="3"/>
  <c r="I16" i="3"/>
  <c r="H16" i="3"/>
  <c r="G16" i="3"/>
  <c r="F16" i="3"/>
  <c r="E16" i="3"/>
  <c r="D16" i="3"/>
  <c r="C16" i="3"/>
  <c r="M15" i="3"/>
  <c r="L15" i="3"/>
  <c r="K15" i="3"/>
  <c r="J15" i="3"/>
  <c r="I15" i="3"/>
  <c r="H15" i="3"/>
  <c r="G15" i="3"/>
  <c r="F15" i="3"/>
  <c r="E15" i="3"/>
  <c r="D15" i="3"/>
  <c r="C15" i="3"/>
  <c r="M14" i="3"/>
  <c r="L14" i="3"/>
  <c r="K14" i="3"/>
  <c r="J14" i="3"/>
  <c r="I14" i="3"/>
  <c r="H14" i="3"/>
  <c r="G14" i="3"/>
  <c r="F14" i="3"/>
  <c r="E14" i="3"/>
  <c r="D14" i="3"/>
  <c r="C14" i="3"/>
  <c r="M13" i="3"/>
  <c r="L13" i="3"/>
  <c r="K13" i="3"/>
  <c r="J13" i="3"/>
  <c r="J12" i="3" s="1"/>
  <c r="J11" i="3" s="1"/>
  <c r="I13" i="3"/>
  <c r="H13" i="3"/>
  <c r="G13" i="3"/>
  <c r="F13" i="3"/>
  <c r="E13" i="3"/>
  <c r="D13" i="3"/>
  <c r="C13" i="3"/>
  <c r="M12" i="3"/>
  <c r="L12" i="3"/>
  <c r="K12" i="3"/>
  <c r="K11" i="3" s="1"/>
  <c r="I12" i="3"/>
  <c r="H12" i="3"/>
  <c r="G12" i="3"/>
  <c r="F12" i="3"/>
  <c r="D12" i="3"/>
  <c r="D11" i="3" s="1"/>
  <c r="C12" i="3"/>
  <c r="C11" i="3" s="1"/>
  <c r="I11" i="3"/>
  <c r="H11" i="3"/>
  <c r="G11" i="3"/>
  <c r="F11" i="3"/>
  <c r="M193" i="2"/>
  <c r="L193" i="2"/>
  <c r="K193" i="2"/>
  <c r="J193" i="2"/>
  <c r="M192" i="2"/>
  <c r="L192" i="2"/>
  <c r="K192" i="2"/>
  <c r="J192" i="2"/>
  <c r="M191" i="2"/>
  <c r="L191" i="2"/>
  <c r="K191" i="2"/>
  <c r="J191" i="2"/>
  <c r="M190" i="2"/>
  <c r="L190" i="2"/>
  <c r="K190" i="2"/>
  <c r="J190" i="2"/>
  <c r="M189" i="2"/>
  <c r="L189" i="2"/>
  <c r="K189" i="2"/>
  <c r="J189" i="2"/>
  <c r="M186" i="2"/>
  <c r="L186" i="2"/>
  <c r="K186" i="2"/>
  <c r="J186" i="2"/>
  <c r="M185" i="2"/>
  <c r="L185" i="2"/>
  <c r="K185" i="2"/>
  <c r="J185" i="2"/>
  <c r="M184" i="2"/>
  <c r="L184" i="2"/>
  <c r="K184" i="2"/>
  <c r="J184" i="2"/>
  <c r="M183" i="2"/>
  <c r="L183" i="2"/>
  <c r="K183" i="2"/>
  <c r="J183" i="2"/>
  <c r="M182" i="2"/>
  <c r="L182" i="2"/>
  <c r="K182" i="2"/>
  <c r="J182" i="2"/>
  <c r="M181" i="2"/>
  <c r="L181" i="2"/>
  <c r="K181" i="2"/>
  <c r="J181" i="2"/>
  <c r="M180" i="2"/>
  <c r="L180" i="2"/>
  <c r="K180" i="2"/>
  <c r="J180" i="2"/>
  <c r="M179" i="2"/>
  <c r="L179" i="2"/>
  <c r="K179" i="2"/>
  <c r="J179" i="2"/>
  <c r="M166" i="2"/>
  <c r="L166" i="2"/>
  <c r="K166" i="2"/>
  <c r="J166" i="2"/>
  <c r="M161" i="2"/>
  <c r="L161" i="2"/>
  <c r="K161" i="2"/>
  <c r="J161" i="2"/>
  <c r="M157" i="2"/>
  <c r="L157" i="2"/>
  <c r="K157" i="2"/>
  <c r="J157" i="2"/>
  <c r="M149" i="2"/>
  <c r="L149" i="2"/>
  <c r="K149" i="2"/>
  <c r="J149" i="2"/>
  <c r="M139" i="2"/>
  <c r="L139" i="2"/>
  <c r="K139" i="2"/>
  <c r="J139" i="2"/>
  <c r="M118" i="2"/>
  <c r="L118" i="2"/>
  <c r="K118" i="2"/>
  <c r="J118" i="2"/>
  <c r="M69" i="2"/>
  <c r="L69" i="2"/>
  <c r="K69" i="2"/>
  <c r="J69" i="2"/>
  <c r="M56" i="2"/>
  <c r="L56" i="2"/>
  <c r="K56" i="2"/>
  <c r="J56" i="2"/>
  <c r="M54" i="2"/>
  <c r="L54" i="2"/>
  <c r="K54" i="2"/>
  <c r="J54" i="2"/>
  <c r="M53" i="2"/>
  <c r="L53" i="2"/>
  <c r="K53" i="2"/>
  <c r="J53" i="2"/>
  <c r="M52" i="2"/>
  <c r="M51" i="2" s="1"/>
  <c r="L52" i="2"/>
  <c r="K52" i="2"/>
  <c r="J52" i="2"/>
  <c r="M49" i="2"/>
  <c r="L49" i="2"/>
  <c r="K49" i="2"/>
  <c r="J49" i="2"/>
  <c r="M48" i="2"/>
  <c r="L48" i="2"/>
  <c r="L46" i="2" s="1"/>
  <c r="K48" i="2"/>
  <c r="K46" i="2" s="1"/>
  <c r="J48" i="2"/>
  <c r="M47" i="2"/>
  <c r="L47" i="2"/>
  <c r="K47" i="2"/>
  <c r="J47" i="2"/>
  <c r="M45" i="2"/>
  <c r="L45" i="2"/>
  <c r="K45" i="2"/>
  <c r="J45" i="2"/>
  <c r="M44" i="2"/>
  <c r="L44" i="2"/>
  <c r="K44" i="2"/>
  <c r="J44" i="2"/>
  <c r="M42" i="2"/>
  <c r="L42" i="2"/>
  <c r="K42" i="2"/>
  <c r="J42" i="2"/>
  <c r="M39" i="2"/>
  <c r="L39" i="2"/>
  <c r="K39" i="2"/>
  <c r="J39" i="2"/>
  <c r="M38" i="2"/>
  <c r="M37" i="2" s="1"/>
  <c r="L38" i="2"/>
  <c r="L37" i="2" s="1"/>
  <c r="K38" i="2"/>
  <c r="K37" i="2" s="1"/>
  <c r="J38" i="2"/>
  <c r="J37" i="2" s="1"/>
  <c r="M35" i="2"/>
  <c r="L35" i="2"/>
  <c r="K35" i="2"/>
  <c r="J35" i="2"/>
  <c r="M34" i="2"/>
  <c r="L34" i="2"/>
  <c r="L32" i="2" s="1"/>
  <c r="K34" i="2"/>
  <c r="J34" i="2"/>
  <c r="M33" i="2"/>
  <c r="L33" i="2"/>
  <c r="K33" i="2"/>
  <c r="J33" i="2"/>
  <c r="M31" i="2"/>
  <c r="L31" i="2"/>
  <c r="K31" i="2"/>
  <c r="J31" i="2"/>
  <c r="M30" i="2"/>
  <c r="L30" i="2"/>
  <c r="L28" i="2" s="1"/>
  <c r="K30" i="2"/>
  <c r="K28" i="2" s="1"/>
  <c r="J30" i="2"/>
  <c r="M29" i="2"/>
  <c r="L29" i="2"/>
  <c r="K29" i="2"/>
  <c r="J29" i="2"/>
  <c r="J28" i="2" s="1"/>
  <c r="M28" i="2"/>
  <c r="M27" i="2"/>
  <c r="L27" i="2"/>
  <c r="L25" i="2" s="1"/>
  <c r="K27" i="2"/>
  <c r="K25" i="2" s="1"/>
  <c r="J27" i="2"/>
  <c r="M26" i="2"/>
  <c r="L26" i="2"/>
  <c r="K26" i="2"/>
  <c r="J26" i="2"/>
  <c r="J25" i="2" s="1"/>
  <c r="M25" i="2"/>
  <c r="M24" i="2"/>
  <c r="L24" i="2"/>
  <c r="K24" i="2"/>
  <c r="J24" i="2"/>
  <c r="M23" i="2"/>
  <c r="L23" i="2"/>
  <c r="K23" i="2"/>
  <c r="J23" i="2"/>
  <c r="M20" i="2"/>
  <c r="L20" i="2"/>
  <c r="K20" i="2"/>
  <c r="J20" i="2"/>
  <c r="M19" i="2"/>
  <c r="L19" i="2"/>
  <c r="K19" i="2"/>
  <c r="J19" i="2"/>
  <c r="M18" i="2"/>
  <c r="M16" i="2" s="1"/>
  <c r="L18" i="2"/>
  <c r="K18" i="2"/>
  <c r="J18" i="2"/>
  <c r="J16" i="2" s="1"/>
  <c r="M17" i="2"/>
  <c r="L17" i="2"/>
  <c r="K17" i="2"/>
  <c r="J17" i="2"/>
  <c r="M15" i="2"/>
  <c r="L15" i="2"/>
  <c r="K15" i="2"/>
  <c r="K12" i="2" s="1"/>
  <c r="J15" i="2"/>
  <c r="M14" i="2"/>
  <c r="L14" i="2"/>
  <c r="K14" i="2"/>
  <c r="J14" i="2"/>
  <c r="M13" i="2"/>
  <c r="L13" i="2"/>
  <c r="L12" i="2" s="1"/>
  <c r="K13" i="2"/>
  <c r="J13" i="2"/>
  <c r="M12" i="2"/>
  <c r="J12" i="2"/>
  <c r="I193" i="2"/>
  <c r="H193" i="2"/>
  <c r="G193" i="2"/>
  <c r="F193" i="2"/>
  <c r="E193" i="2"/>
  <c r="D193" i="2"/>
  <c r="C193" i="2"/>
  <c r="I192" i="2"/>
  <c r="H192" i="2"/>
  <c r="G192" i="2"/>
  <c r="F192" i="2"/>
  <c r="E192" i="2"/>
  <c r="D192" i="2"/>
  <c r="C192" i="2"/>
  <c r="I191" i="2"/>
  <c r="H191" i="2"/>
  <c r="G191" i="2"/>
  <c r="F191" i="2"/>
  <c r="E191" i="2"/>
  <c r="D191" i="2"/>
  <c r="C191" i="2"/>
  <c r="I190" i="2"/>
  <c r="H190" i="2"/>
  <c r="G190" i="2"/>
  <c r="F190" i="2"/>
  <c r="E190" i="2"/>
  <c r="D190" i="2"/>
  <c r="C190" i="2"/>
  <c r="I189" i="2"/>
  <c r="I188" i="2" s="1"/>
  <c r="H189" i="2"/>
  <c r="G189" i="2"/>
  <c r="F189" i="2"/>
  <c r="E189" i="2"/>
  <c r="D189" i="2"/>
  <c r="C189" i="2"/>
  <c r="I186" i="2"/>
  <c r="H186" i="2"/>
  <c r="G186" i="2"/>
  <c r="F186" i="2"/>
  <c r="E186" i="2"/>
  <c r="D186" i="2"/>
  <c r="C186" i="2"/>
  <c r="I185" i="2"/>
  <c r="H185" i="2"/>
  <c r="G185" i="2"/>
  <c r="F185" i="2"/>
  <c r="E185" i="2"/>
  <c r="D185" i="2"/>
  <c r="C185" i="2"/>
  <c r="I184" i="2"/>
  <c r="H184" i="2"/>
  <c r="G184" i="2"/>
  <c r="F184" i="2"/>
  <c r="E184" i="2"/>
  <c r="D184" i="2"/>
  <c r="C184" i="2"/>
  <c r="I183" i="2"/>
  <c r="H183" i="2"/>
  <c r="G183" i="2"/>
  <c r="F183" i="2"/>
  <c r="E183" i="2"/>
  <c r="D183" i="2"/>
  <c r="C183" i="2"/>
  <c r="I182" i="2"/>
  <c r="H182" i="2"/>
  <c r="G182" i="2"/>
  <c r="F182" i="2"/>
  <c r="E182" i="2"/>
  <c r="D182" i="2"/>
  <c r="C182" i="2"/>
  <c r="I181" i="2"/>
  <c r="I178" i="2" s="1"/>
  <c r="H181" i="2"/>
  <c r="G181" i="2"/>
  <c r="F181" i="2"/>
  <c r="E181" i="2"/>
  <c r="D181" i="2"/>
  <c r="C181" i="2"/>
  <c r="I180" i="2"/>
  <c r="H180" i="2"/>
  <c r="G180" i="2"/>
  <c r="F180" i="2"/>
  <c r="E180" i="2"/>
  <c r="D180" i="2"/>
  <c r="C180" i="2"/>
  <c r="I179" i="2"/>
  <c r="H179" i="2"/>
  <c r="G179" i="2"/>
  <c r="F179" i="2"/>
  <c r="E179" i="2"/>
  <c r="D179" i="2"/>
  <c r="C179" i="2"/>
  <c r="I166" i="2"/>
  <c r="H166" i="2"/>
  <c r="G166" i="2"/>
  <c r="F166" i="2"/>
  <c r="E166" i="2"/>
  <c r="D166" i="2"/>
  <c r="C166" i="2"/>
  <c r="I161" i="2"/>
  <c r="H161" i="2"/>
  <c r="G161" i="2"/>
  <c r="F161" i="2"/>
  <c r="E161" i="2"/>
  <c r="D161" i="2"/>
  <c r="C161" i="2"/>
  <c r="I157" i="2"/>
  <c r="H157" i="2"/>
  <c r="G157" i="2"/>
  <c r="F157" i="2"/>
  <c r="E157" i="2"/>
  <c r="D157" i="2"/>
  <c r="C157" i="2"/>
  <c r="I149" i="2"/>
  <c r="H149" i="2"/>
  <c r="G149" i="2"/>
  <c r="F149" i="2"/>
  <c r="E149" i="2"/>
  <c r="D149" i="2"/>
  <c r="C149" i="2"/>
  <c r="I139" i="2"/>
  <c r="H139" i="2"/>
  <c r="G139" i="2"/>
  <c r="F139" i="2"/>
  <c r="E139" i="2"/>
  <c r="D139" i="2"/>
  <c r="C139" i="2"/>
  <c r="I118" i="2"/>
  <c r="H118" i="2"/>
  <c r="G118" i="2"/>
  <c r="F118" i="2"/>
  <c r="E118" i="2"/>
  <c r="D118" i="2"/>
  <c r="C118" i="2"/>
  <c r="I69" i="2"/>
  <c r="H69" i="2"/>
  <c r="G69" i="2"/>
  <c r="F69" i="2"/>
  <c r="E69" i="2"/>
  <c r="D69" i="2"/>
  <c r="C69" i="2"/>
  <c r="I56" i="2"/>
  <c r="H56" i="2"/>
  <c r="G56" i="2"/>
  <c r="F56" i="2"/>
  <c r="E56" i="2"/>
  <c r="D56" i="2"/>
  <c r="C56" i="2"/>
  <c r="I54" i="2"/>
  <c r="H54" i="2"/>
  <c r="G54" i="2"/>
  <c r="F54" i="2"/>
  <c r="E54" i="2"/>
  <c r="D54" i="2"/>
  <c r="C54" i="2"/>
  <c r="I53" i="2"/>
  <c r="I51" i="2" s="1"/>
  <c r="H53" i="2"/>
  <c r="G53" i="2"/>
  <c r="G51" i="2" s="1"/>
  <c r="F53" i="2"/>
  <c r="E53" i="2"/>
  <c r="D53" i="2"/>
  <c r="C53" i="2"/>
  <c r="I52" i="2"/>
  <c r="H52" i="2"/>
  <c r="G52" i="2"/>
  <c r="F52" i="2"/>
  <c r="E52" i="2"/>
  <c r="D52" i="2"/>
  <c r="C52" i="2"/>
  <c r="I49" i="2"/>
  <c r="H49" i="2"/>
  <c r="G49" i="2"/>
  <c r="F49" i="2"/>
  <c r="E49" i="2"/>
  <c r="D49" i="2"/>
  <c r="C49" i="2"/>
  <c r="I48" i="2"/>
  <c r="H48" i="2"/>
  <c r="G48" i="2"/>
  <c r="F48" i="2"/>
  <c r="E48" i="2"/>
  <c r="D48" i="2"/>
  <c r="C48" i="2"/>
  <c r="I47" i="2"/>
  <c r="H47" i="2"/>
  <c r="G47" i="2"/>
  <c r="F47" i="2"/>
  <c r="E47" i="2"/>
  <c r="D47" i="2"/>
  <c r="C47" i="2"/>
  <c r="I45" i="2"/>
  <c r="H45" i="2"/>
  <c r="G45" i="2"/>
  <c r="F45" i="2"/>
  <c r="E45" i="2"/>
  <c r="D45" i="2"/>
  <c r="C45" i="2"/>
  <c r="I44" i="2"/>
  <c r="H44" i="2"/>
  <c r="H43" i="2" s="1"/>
  <c r="G44" i="2"/>
  <c r="G43" i="2" s="1"/>
  <c r="F44" i="2"/>
  <c r="E44" i="2"/>
  <c r="D44" i="2"/>
  <c r="C44" i="2"/>
  <c r="I42" i="2"/>
  <c r="H42" i="2"/>
  <c r="G42" i="2"/>
  <c r="F42" i="2"/>
  <c r="E42" i="2"/>
  <c r="D42" i="2"/>
  <c r="C42" i="2"/>
  <c r="I39" i="2"/>
  <c r="H39" i="2"/>
  <c r="G39" i="2"/>
  <c r="F39" i="2"/>
  <c r="E39" i="2"/>
  <c r="D39" i="2"/>
  <c r="C39" i="2"/>
  <c r="I38" i="2"/>
  <c r="H38" i="2"/>
  <c r="G38" i="2"/>
  <c r="G37" i="2" s="1"/>
  <c r="F38" i="2"/>
  <c r="E38" i="2"/>
  <c r="E37" i="2" s="1"/>
  <c r="D38" i="2"/>
  <c r="D37" i="2" s="1"/>
  <c r="C38" i="2"/>
  <c r="C37" i="2" s="1"/>
  <c r="I37" i="2"/>
  <c r="H37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I32" i="2" s="1"/>
  <c r="H33" i="2"/>
  <c r="H32" i="2" s="1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I28" i="2" s="1"/>
  <c r="H29" i="2"/>
  <c r="H28" i="2" s="1"/>
  <c r="G29" i="2"/>
  <c r="F29" i="2"/>
  <c r="F28" i="2" s="1"/>
  <c r="E29" i="2"/>
  <c r="E28" i="2" s="1"/>
  <c r="D29" i="2"/>
  <c r="C29" i="2"/>
  <c r="G28" i="2"/>
  <c r="D28" i="2"/>
  <c r="C28" i="2"/>
  <c r="I27" i="2"/>
  <c r="H27" i="2"/>
  <c r="G27" i="2"/>
  <c r="F27" i="2"/>
  <c r="E27" i="2"/>
  <c r="D27" i="2"/>
  <c r="C27" i="2"/>
  <c r="I26" i="2"/>
  <c r="H26" i="2"/>
  <c r="G26" i="2"/>
  <c r="G25" i="2" s="1"/>
  <c r="F26" i="2"/>
  <c r="E26" i="2"/>
  <c r="D26" i="2"/>
  <c r="D25" i="2" s="1"/>
  <c r="C26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H16" i="2" s="1"/>
  <c r="G17" i="2"/>
  <c r="G16" i="2" s="1"/>
  <c r="F17" i="2"/>
  <c r="E17" i="2"/>
  <c r="E16" i="2" s="1"/>
  <c r="D17" i="2"/>
  <c r="D16" i="2" s="1"/>
  <c r="C17" i="2"/>
  <c r="C16" i="2" s="1"/>
  <c r="I16" i="2"/>
  <c r="I15" i="2"/>
  <c r="H15" i="2"/>
  <c r="G15" i="2"/>
  <c r="F15" i="2"/>
  <c r="E15" i="2"/>
  <c r="D15" i="2"/>
  <c r="D12" i="2" s="1"/>
  <c r="C15" i="2"/>
  <c r="I14" i="2"/>
  <c r="H14" i="2"/>
  <c r="G14" i="2"/>
  <c r="F14" i="2"/>
  <c r="E14" i="2"/>
  <c r="D14" i="2"/>
  <c r="C14" i="2"/>
  <c r="I13" i="2"/>
  <c r="H13" i="2"/>
  <c r="H12" i="2" s="1"/>
  <c r="G13" i="2"/>
  <c r="G12" i="2" s="1"/>
  <c r="G11" i="2" s="1"/>
  <c r="F13" i="2"/>
  <c r="F12" i="2" s="1"/>
  <c r="E13" i="2"/>
  <c r="E12" i="2" s="1"/>
  <c r="D13" i="2"/>
  <c r="C13" i="2"/>
  <c r="D54" i="7" l="1"/>
  <c r="G53" i="7"/>
  <c r="E53" i="7"/>
  <c r="F53" i="7"/>
  <c r="I190" i="7"/>
  <c r="M53" i="7"/>
  <c r="F190" i="7"/>
  <c r="H190" i="7"/>
  <c r="M52" i="7"/>
  <c r="M51" i="7" s="1"/>
  <c r="L190" i="7"/>
  <c r="L188" i="7" s="1"/>
  <c r="E56" i="7"/>
  <c r="H52" i="7"/>
  <c r="I53" i="7"/>
  <c r="L53" i="7"/>
  <c r="G190" i="7"/>
  <c r="G188" i="7" s="1"/>
  <c r="I54" i="7"/>
  <c r="J54" i="7"/>
  <c r="L52" i="7"/>
  <c r="D56" i="7"/>
  <c r="E54" i="7"/>
  <c r="F54" i="7"/>
  <c r="G56" i="7"/>
  <c r="H53" i="7"/>
  <c r="J52" i="7"/>
  <c r="G54" i="7"/>
  <c r="K52" i="7"/>
  <c r="L51" i="7"/>
  <c r="M190" i="7"/>
  <c r="M188" i="7" s="1"/>
  <c r="J190" i="7"/>
  <c r="J188" i="7" s="1"/>
  <c r="K190" i="7"/>
  <c r="K188" i="7" s="1"/>
  <c r="L179" i="7"/>
  <c r="F56" i="7"/>
  <c r="H56" i="7"/>
  <c r="I56" i="7"/>
  <c r="F179" i="7"/>
  <c r="D52" i="7"/>
  <c r="D51" i="7" s="1"/>
  <c r="H54" i="7"/>
  <c r="J56" i="7"/>
  <c r="G179" i="7"/>
  <c r="G178" i="7" s="1"/>
  <c r="D190" i="7"/>
  <c r="D188" i="7" s="1"/>
  <c r="E52" i="7"/>
  <c r="K56" i="7"/>
  <c r="H179" i="7"/>
  <c r="H178" i="7" s="1"/>
  <c r="E190" i="7"/>
  <c r="E188" i="7" s="1"/>
  <c r="E179" i="7"/>
  <c r="E178" i="7" s="1"/>
  <c r="F52" i="7"/>
  <c r="L56" i="7"/>
  <c r="I179" i="7"/>
  <c r="I178" i="7" s="1"/>
  <c r="G52" i="7"/>
  <c r="G51" i="7" s="1"/>
  <c r="M56" i="7"/>
  <c r="J179" i="7"/>
  <c r="J178" i="7" s="1"/>
  <c r="C53" i="7"/>
  <c r="D179" i="7"/>
  <c r="D178" i="7" s="1"/>
  <c r="J53" i="7"/>
  <c r="K179" i="7"/>
  <c r="K178" i="7" s="1"/>
  <c r="K195" i="7" s="1"/>
  <c r="L178" i="7"/>
  <c r="I52" i="7"/>
  <c r="K53" i="7"/>
  <c r="C54" i="7"/>
  <c r="M179" i="7"/>
  <c r="M178" i="7" s="1"/>
  <c r="C179" i="7"/>
  <c r="C178" i="7" s="1"/>
  <c r="D11" i="8"/>
  <c r="E11" i="8"/>
  <c r="M188" i="8"/>
  <c r="C41" i="8"/>
  <c r="J41" i="8"/>
  <c r="M178" i="8"/>
  <c r="M195" i="8" s="1"/>
  <c r="G188" i="8"/>
  <c r="G195" i="8" s="1"/>
  <c r="F22" i="8"/>
  <c r="L188" i="8"/>
  <c r="L195" i="8" s="1"/>
  <c r="K188" i="8"/>
  <c r="K195" i="8" s="1"/>
  <c r="D188" i="8"/>
  <c r="D195" i="8" s="1"/>
  <c r="F188" i="8"/>
  <c r="F195" i="8" s="1"/>
  <c r="H188" i="8"/>
  <c r="H195" i="8" s="1"/>
  <c r="J188" i="8"/>
  <c r="J195" i="8" s="1"/>
  <c r="I195" i="8"/>
  <c r="I41" i="8"/>
  <c r="I9" i="8" s="1"/>
  <c r="C178" i="8"/>
  <c r="D41" i="8"/>
  <c r="D9" i="8" s="1"/>
  <c r="L41" i="8"/>
  <c r="L9" i="8" s="1"/>
  <c r="M41" i="8"/>
  <c r="M9" i="8" s="1"/>
  <c r="E41" i="8"/>
  <c r="E9" i="8" s="1"/>
  <c r="H41" i="8"/>
  <c r="H9" i="8" s="1"/>
  <c r="K41" i="8"/>
  <c r="K9" i="8" s="1"/>
  <c r="J9" i="8"/>
  <c r="E195" i="8"/>
  <c r="F41" i="8"/>
  <c r="F9" i="8" s="1"/>
  <c r="G41" i="8"/>
  <c r="G9" i="8" s="1"/>
  <c r="C51" i="8"/>
  <c r="I12" i="2"/>
  <c r="I11" i="2" s="1"/>
  <c r="C12" i="2"/>
  <c r="H11" i="2"/>
  <c r="K16" i="2"/>
  <c r="L16" i="2"/>
  <c r="F16" i="2"/>
  <c r="F37" i="2"/>
  <c r="G188" i="2"/>
  <c r="E188" i="2"/>
  <c r="D188" i="2"/>
  <c r="D32" i="2"/>
  <c r="E32" i="2"/>
  <c r="C32" i="2"/>
  <c r="F32" i="2"/>
  <c r="J32" i="2"/>
  <c r="J22" i="2" s="1"/>
  <c r="G32" i="2"/>
  <c r="G22" i="2" s="1"/>
  <c r="K32" i="2"/>
  <c r="K22" i="2" s="1"/>
  <c r="M32" i="2"/>
  <c r="M22" i="2" s="1"/>
  <c r="D22" i="2"/>
  <c r="F188" i="2"/>
  <c r="E25" i="2"/>
  <c r="F25" i="2"/>
  <c r="L22" i="2"/>
  <c r="E22" i="2"/>
  <c r="H25" i="2"/>
  <c r="H22" i="2" s="1"/>
  <c r="I25" i="2"/>
  <c r="D51" i="2"/>
  <c r="E51" i="2"/>
  <c r="H51" i="2"/>
  <c r="J46" i="2"/>
  <c r="I43" i="2"/>
  <c r="D43" i="2"/>
  <c r="E43" i="2"/>
  <c r="E46" i="2"/>
  <c r="F46" i="2"/>
  <c r="G178" i="2"/>
  <c r="G195" i="2" s="1"/>
  <c r="J178" i="2"/>
  <c r="K178" i="2"/>
  <c r="L178" i="2"/>
  <c r="C43" i="2"/>
  <c r="C41" i="2" s="1"/>
  <c r="M46" i="2"/>
  <c r="F43" i="2"/>
  <c r="D46" i="2"/>
  <c r="F51" i="2"/>
  <c r="J43" i="2"/>
  <c r="J41" i="2" s="1"/>
  <c r="C46" i="2"/>
  <c r="C188" i="2"/>
  <c r="K43" i="2"/>
  <c r="L43" i="2"/>
  <c r="L41" i="2" s="1"/>
  <c r="F41" i="2"/>
  <c r="G46" i="2"/>
  <c r="G41" i="2" s="1"/>
  <c r="C178" i="2"/>
  <c r="M43" i="2"/>
  <c r="M178" i="2"/>
  <c r="H46" i="2"/>
  <c r="D178" i="2"/>
  <c r="D195" i="2" s="1"/>
  <c r="I46" i="2"/>
  <c r="E178" i="2"/>
  <c r="E195" i="2" s="1"/>
  <c r="K41" i="2"/>
  <c r="F178" i="2"/>
  <c r="C51" i="2"/>
  <c r="H188" i="2"/>
  <c r="J188" i="2"/>
  <c r="K188" i="2"/>
  <c r="L188" i="2"/>
  <c r="M188" i="2"/>
  <c r="M195" i="2" s="1"/>
  <c r="H178" i="2"/>
  <c r="I195" i="2"/>
  <c r="J51" i="2"/>
  <c r="K51" i="2"/>
  <c r="L51" i="2"/>
  <c r="E12" i="3"/>
  <c r="E11" i="3" s="1"/>
  <c r="G178" i="3"/>
  <c r="L11" i="3"/>
  <c r="J195" i="3"/>
  <c r="L188" i="3"/>
  <c r="H178" i="3"/>
  <c r="H188" i="3"/>
  <c r="I178" i="3"/>
  <c r="I195" i="3" s="1"/>
  <c r="D22" i="3"/>
  <c r="K195" i="3"/>
  <c r="C22" i="3"/>
  <c r="C32" i="3"/>
  <c r="E28" i="3"/>
  <c r="F9" i="3"/>
  <c r="F188" i="3"/>
  <c r="F195" i="3" s="1"/>
  <c r="J46" i="3"/>
  <c r="J41" i="3" s="1"/>
  <c r="J9" i="3" s="1"/>
  <c r="C178" i="3"/>
  <c r="C195" i="3" s="1"/>
  <c r="K41" i="3"/>
  <c r="K9" i="3" s="1"/>
  <c r="H41" i="3"/>
  <c r="D41" i="3"/>
  <c r="L41" i="3"/>
  <c r="L9" i="3" s="1"/>
  <c r="M41" i="3"/>
  <c r="M9" i="3" s="1"/>
  <c r="H9" i="3"/>
  <c r="G41" i="3"/>
  <c r="G9" i="3" s="1"/>
  <c r="I41" i="3"/>
  <c r="I9" i="3" s="1"/>
  <c r="E41" i="3"/>
  <c r="L195" i="3"/>
  <c r="M188" i="3"/>
  <c r="M195" i="3" s="1"/>
  <c r="G195" i="3"/>
  <c r="H195" i="3"/>
  <c r="E178" i="3"/>
  <c r="E195" i="3" s="1"/>
  <c r="K11" i="5"/>
  <c r="F41" i="5"/>
  <c r="G178" i="5"/>
  <c r="H188" i="5"/>
  <c r="E178" i="5"/>
  <c r="E195" i="5" s="1"/>
  <c r="M9" i="5"/>
  <c r="F178" i="5"/>
  <c r="F195" i="5" s="1"/>
  <c r="C28" i="5"/>
  <c r="L9" i="5"/>
  <c r="I41" i="5"/>
  <c r="I9" i="5" s="1"/>
  <c r="G41" i="5"/>
  <c r="G9" i="5" s="1"/>
  <c r="H41" i="5"/>
  <c r="H9" i="5" s="1"/>
  <c r="J41" i="5"/>
  <c r="J9" i="5" s="1"/>
  <c r="K41" i="5"/>
  <c r="K9" i="5" s="1"/>
  <c r="F9" i="5"/>
  <c r="D41" i="5"/>
  <c r="D9" i="5" s="1"/>
  <c r="G195" i="5"/>
  <c r="E9" i="5"/>
  <c r="H195" i="5"/>
  <c r="I188" i="5"/>
  <c r="I195" i="5" s="1"/>
  <c r="J195" i="5"/>
  <c r="G11" i="6"/>
  <c r="L178" i="6"/>
  <c r="H11" i="6"/>
  <c r="I11" i="6"/>
  <c r="M178" i="6"/>
  <c r="M195" i="6" s="1"/>
  <c r="I188" i="6"/>
  <c r="I195" i="6" s="1"/>
  <c r="L188" i="6"/>
  <c r="L195" i="6" s="1"/>
  <c r="J22" i="6"/>
  <c r="K188" i="6"/>
  <c r="K195" i="6" s="1"/>
  <c r="M9" i="6"/>
  <c r="E188" i="6"/>
  <c r="E195" i="6" s="1"/>
  <c r="F188" i="6"/>
  <c r="F195" i="6" s="1"/>
  <c r="H188" i="6"/>
  <c r="H195" i="6" s="1"/>
  <c r="K41" i="6"/>
  <c r="K9" i="6" s="1"/>
  <c r="J9" i="6"/>
  <c r="I41" i="6"/>
  <c r="I9" i="6" s="1"/>
  <c r="H43" i="6"/>
  <c r="H41" i="6" s="1"/>
  <c r="L41" i="6"/>
  <c r="L9" i="6" s="1"/>
  <c r="G195" i="6"/>
  <c r="G41" i="6"/>
  <c r="G9" i="6" s="1"/>
  <c r="J188" i="6"/>
  <c r="J195" i="6" s="1"/>
  <c r="F41" i="6"/>
  <c r="F9" i="6" s="1"/>
  <c r="E41" i="6"/>
  <c r="E9" i="6" s="1"/>
  <c r="D41" i="6"/>
  <c r="D9" i="6" s="1"/>
  <c r="H51" i="6"/>
  <c r="C178" i="6"/>
  <c r="C195" i="6" s="1"/>
  <c r="C51" i="6"/>
  <c r="D195" i="6"/>
  <c r="F11" i="4"/>
  <c r="K11" i="4"/>
  <c r="H11" i="4"/>
  <c r="M11" i="4"/>
  <c r="J195" i="4"/>
  <c r="K22" i="4"/>
  <c r="J22" i="4"/>
  <c r="D178" i="4"/>
  <c r="D195" i="4" s="1"/>
  <c r="E178" i="4"/>
  <c r="E195" i="4" s="1"/>
  <c r="I188" i="4"/>
  <c r="D41" i="4"/>
  <c r="D9" i="4" s="1"/>
  <c r="I195" i="4"/>
  <c r="G41" i="4"/>
  <c r="G9" i="4" s="1"/>
  <c r="H41" i="4"/>
  <c r="H9" i="4" s="1"/>
  <c r="L46" i="4"/>
  <c r="F178" i="4"/>
  <c r="F195" i="4" s="1"/>
  <c r="F41" i="4"/>
  <c r="F9" i="4" s="1"/>
  <c r="L41" i="4"/>
  <c r="L9" i="4" s="1"/>
  <c r="I41" i="4"/>
  <c r="I9" i="4" s="1"/>
  <c r="J41" i="4"/>
  <c r="J9" i="4" s="1"/>
  <c r="K41" i="4"/>
  <c r="M41" i="4"/>
  <c r="G195" i="4"/>
  <c r="H188" i="4"/>
  <c r="H195" i="4" s="1"/>
  <c r="C178" i="4"/>
  <c r="C195" i="4" s="1"/>
  <c r="E51" i="4"/>
  <c r="I11" i="7"/>
  <c r="H11" i="7"/>
  <c r="K11" i="7"/>
  <c r="F188" i="7"/>
  <c r="M22" i="7"/>
  <c r="H188" i="7"/>
  <c r="C28" i="7"/>
  <c r="K46" i="7"/>
  <c r="K41" i="7" s="1"/>
  <c r="M41" i="7"/>
  <c r="J41" i="7"/>
  <c r="D41" i="7"/>
  <c r="L41" i="7"/>
  <c r="F41" i="7"/>
  <c r="I188" i="7"/>
  <c r="G41" i="7"/>
  <c r="I41" i="7"/>
  <c r="H41" i="7"/>
  <c r="F178" i="7"/>
  <c r="F195" i="7" s="1"/>
  <c r="C190" i="7"/>
  <c r="C188" i="7" s="1"/>
  <c r="C52" i="7"/>
  <c r="C56" i="7"/>
  <c r="C195" i="8"/>
  <c r="C22" i="8"/>
  <c r="C11" i="8"/>
  <c r="C41" i="7"/>
  <c r="C22" i="7"/>
  <c r="C41" i="6"/>
  <c r="C22" i="6"/>
  <c r="C195" i="5"/>
  <c r="C41" i="5"/>
  <c r="C22" i="5"/>
  <c r="C11" i="5"/>
  <c r="C22" i="4"/>
  <c r="C11" i="4"/>
  <c r="E11" i="4"/>
  <c r="C41" i="4"/>
  <c r="E41" i="4"/>
  <c r="C41" i="3"/>
  <c r="E22" i="3"/>
  <c r="J11" i="2"/>
  <c r="K11" i="2"/>
  <c r="L11" i="2"/>
  <c r="M11" i="2"/>
  <c r="H41" i="2"/>
  <c r="I41" i="2"/>
  <c r="I22" i="2"/>
  <c r="C11" i="2"/>
  <c r="D41" i="2"/>
  <c r="E11" i="2"/>
  <c r="F11" i="2"/>
  <c r="D11" i="2"/>
  <c r="C22" i="2"/>
  <c r="E41" i="2"/>
  <c r="M9" i="7" l="1"/>
  <c r="F51" i="7"/>
  <c r="F9" i="7" s="1"/>
  <c r="K51" i="7"/>
  <c r="K9" i="7" s="1"/>
  <c r="L195" i="7"/>
  <c r="E51" i="7"/>
  <c r="E9" i="7" s="1"/>
  <c r="L9" i="7"/>
  <c r="I51" i="7"/>
  <c r="I9" i="7" s="1"/>
  <c r="J195" i="7"/>
  <c r="H51" i="7"/>
  <c r="H9" i="7" s="1"/>
  <c r="J51" i="7"/>
  <c r="J9" i="7" s="1"/>
  <c r="D9" i="7"/>
  <c r="C195" i="7"/>
  <c r="D195" i="7"/>
  <c r="I195" i="7"/>
  <c r="C51" i="7"/>
  <c r="C9" i="7" s="1"/>
  <c r="G9" i="7"/>
  <c r="E195" i="7"/>
  <c r="M195" i="7"/>
  <c r="H195" i="7"/>
  <c r="C9" i="8"/>
  <c r="M41" i="2"/>
  <c r="G9" i="2"/>
  <c r="K195" i="2"/>
  <c r="F22" i="2"/>
  <c r="I9" i="2"/>
  <c r="H9" i="2"/>
  <c r="F195" i="2"/>
  <c r="J195" i="2"/>
  <c r="C195" i="2"/>
  <c r="H195" i="2"/>
  <c r="L195" i="2"/>
  <c r="F9" i="2"/>
  <c r="C9" i="2"/>
  <c r="L9" i="2"/>
  <c r="M9" i="2"/>
  <c r="K9" i="2"/>
  <c r="J9" i="2"/>
  <c r="D9" i="3"/>
  <c r="C9" i="3"/>
  <c r="E9" i="3"/>
  <c r="C9" i="5"/>
  <c r="H9" i="6"/>
  <c r="C9" i="6"/>
  <c r="K9" i="4"/>
  <c r="M9" i="4"/>
  <c r="G195" i="7"/>
  <c r="C9" i="4"/>
  <c r="E9" i="4"/>
  <c r="D9" i="2"/>
  <c r="E9" i="2"/>
</calcChain>
</file>

<file path=xl/sharedStrings.xml><?xml version="1.0" encoding="utf-8"?>
<sst xmlns="http://schemas.openxmlformats.org/spreadsheetml/2006/main" count="1444" uniqueCount="201">
  <si>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</si>
  <si>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</si>
  <si>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</si>
  <si>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</si>
  <si>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</si>
  <si>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</si>
  <si>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</si>
  <si>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</si>
  <si>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</si>
  <si>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</si>
  <si>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</si>
  <si>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</si>
  <si>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</si>
  <si>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</si>
  <si>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</si>
  <si>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</si>
  <si>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</si>
  <si>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</si>
  <si>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</si>
  <si>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</si>
  <si>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</si>
  <si>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</si>
  <si>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</si>
  <si>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</si>
  <si>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</si>
  <si>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</si>
  <si>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</si>
  <si>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</si>
  <si>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</si>
  <si>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</si>
  <si>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</si>
  <si>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</si>
  <si>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</si>
  <si>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</si>
  <si>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</si>
  <si>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</si>
  <si>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</si>
  <si>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</si>
  <si>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</si>
  <si>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</si>
  <si>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</si>
  <si>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</si>
  <si>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</si>
  <si>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5269 Breggia</t>
  </si>
  <si>
    <t>5249 Castel San Pietro</t>
  </si>
  <si>
    <t>5250 Chiasso</t>
  </si>
  <si>
    <t>5251 Coldrerio</t>
  </si>
  <si>
    <t>5254 Mendrisio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</si>
  <si>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</si>
  <si>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</si>
  <si>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</si>
  <si>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</si>
  <si>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</si>
  <si>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</si>
  <si>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</si>
  <si>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</si>
  <si>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</si>
  <si>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</si>
  <si>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</si>
  <si>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</si>
  <si>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</si>
  <si>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</si>
  <si>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5154 Bissone</t>
  </si>
  <si>
    <t>5160 Brusino Arsizio</t>
  </si>
  <si>
    <t>5161 Cademario</t>
  </si>
  <si>
    <t>5162 Cadempino</t>
  </si>
  <si>
    <t>5167 Canobbio</t>
  </si>
  <si>
    <t>5226 Capriasca</t>
  </si>
  <si>
    <t>5171 Caslano</t>
  </si>
  <si>
    <t>5236 Collina d'Oro</t>
  </si>
  <si>
    <t>5176 Comano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</si>
  <si>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</si>
  <si>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</si>
  <si>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</si>
  <si>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</si>
  <si>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</si>
  <si>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</si>
  <si>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</si>
  <si>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</si>
  <si>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5196 Massagno</t>
  </si>
  <si>
    <t>5198 Melide</t>
  </si>
  <si>
    <t>5199 Mezzovico-Vira</t>
  </si>
  <si>
    <t>5200 Miglieglia</t>
  </si>
  <si>
    <t>5238 Monteceneri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</si>
  <si>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</si>
  <si>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</si>
  <si>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</si>
  <si>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</si>
  <si>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</si>
  <si>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</si>
  <si>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</si>
  <si>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5214 Porza</t>
  </si>
  <si>
    <t>5216 Pura</t>
  </si>
  <si>
    <t>5221 Savosa</t>
  </si>
  <si>
    <t>5225 Sorengo</t>
  </si>
  <si>
    <t>5227 Torricella-Taverne</t>
  </si>
  <si>
    <t>5230 Vernate</t>
  </si>
  <si>
    <t>5231 Vezia</t>
  </si>
  <si>
    <t>5233 Vico Morcote</t>
  </si>
  <si>
    <t>Distretto di Locarno</t>
  </si>
  <si>
    <t>5091 Ascona</t>
  </si>
  <si>
    <t>5096 Brione sopra Minusio</t>
  </si>
  <si>
    <t>5097 Brissago</t>
  </si>
  <si>
    <t>5397 Centovalli</t>
  </si>
  <si>
    <t>5138 Cugnasco-Gerra</t>
  </si>
  <si>
    <t>5398 Gambarogno</t>
  </si>
  <si>
    <t>5108 Gordola</t>
  </si>
  <si>
    <t>5112 Lavertezzo</t>
  </si>
  <si>
    <t>5113 Locarno</t>
  </si>
  <si>
    <t>5115 Losone</t>
  </si>
  <si>
    <t>5117 Mergoscia</t>
  </si>
  <si>
    <t>5118 Minusio</t>
  </si>
  <si>
    <t>5120 Muralto</t>
  </si>
  <si>
    <t>5136 Onsernone</t>
  </si>
  <si>
    <t>5121 Orselina</t>
  </si>
  <si>
    <t>5125 Ronco sopra Ascona</t>
  </si>
  <si>
    <t>5131 Tenero-Contra</t>
  </si>
  <si>
    <t>5396 Terre di Pedemonte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</si>
  <si>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</si>
  <si>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</si>
  <si>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</si>
  <si>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</si>
  <si>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</si>
  <si>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</si>
  <si>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</si>
  <si>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</si>
  <si>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</si>
  <si>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</si>
  <si>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</si>
  <si>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</si>
  <si>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</si>
  <si>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5009 Isone</t>
  </si>
  <si>
    <t>5010 Lumino</t>
  </si>
  <si>
    <t>5017 Sant'Antonino</t>
  </si>
  <si>
    <t>Distretto di Riviera</t>
  </si>
  <si>
    <t>5281 Biasca</t>
  </si>
  <si>
    <t>Distretto di Blenio</t>
  </si>
  <si>
    <t>5048 Acquarossa</t>
  </si>
  <si>
    <t>5049 Blenio</t>
  </si>
  <si>
    <t>5050 Serravalle</t>
  </si>
  <si>
    <t>Distretto di Leventina</t>
  </si>
  <si>
    <t>5061 Airolo</t>
  </si>
  <si>
    <t>5063 Bedretto</t>
  </si>
  <si>
    <t>5064 Bodio</t>
  </si>
  <si>
    <t>5071 Dalpe</t>
  </si>
  <si>
    <t>5072 Faido</t>
  </si>
  <si>
    <t>5073 Giornico</t>
  </si>
  <si>
    <t>5076 Personico</t>
  </si>
  <si>
    <t>5077 Pollegio</t>
  </si>
  <si>
    <t>5078 Prato (Leventina)</t>
  </si>
  <si>
    <t>5079 Quinto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</si>
  <si>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</si>
  <si>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</si>
  <si>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</si>
  <si>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</si>
  <si>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</si>
  <si>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</si>
  <si>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</si>
  <si>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</si>
  <si>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</si>
  <si>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Comuni pluriorientati</t>
  </si>
  <si>
    <t>5287 Riviera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</si>
  <si>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</si>
  <si>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</si>
  <si>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</si>
  <si>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</si>
  <si>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</si>
  <si>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</si>
  <si>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t>5399 Verzasca</t>
  </si>
  <si>
    <t>5239 Tresa</t>
  </si>
  <si>
    <t>Avvertenza: stato dei comuni politici: 106 (dal 10.04.2022).</t>
  </si>
  <si>
    <t>5240 Val Mara</t>
  </si>
  <si>
    <t>Totale</t>
  </si>
  <si>
    <t>Automobili</t>
  </si>
  <si>
    <t>Trasporto</t>
  </si>
  <si>
    <t>Veicoli</t>
  </si>
  <si>
    <t>Motoveicoli e</t>
  </si>
  <si>
    <t>di persone</t>
  </si>
  <si>
    <t>di cose</t>
  </si>
  <si>
    <t>agricoli</t>
  </si>
  <si>
    <t>industriali</t>
  </si>
  <si>
    <t>motoleggere</t>
  </si>
  <si>
    <r>
      <t>Motoveicoli e motoleggere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</si>
  <si>
    <r>
      <t>1</t>
    </r>
    <r>
      <rPr>
        <sz val="8"/>
        <rFont val="Arial"/>
        <family val="2"/>
      </rPr>
      <t>Senza i veicoli militari.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</si>
  <si>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V. le definizioni nel </t>
    </r>
    <r>
      <rPr>
        <u/>
        <sz val="8"/>
        <color rgb="FF0070C0"/>
        <rFont val="Arial"/>
        <family val="2"/>
      </rPr>
      <t>Glossario</t>
    </r>
    <r>
      <rPr>
        <sz val="8"/>
        <color theme="1"/>
        <rFont val="Arial"/>
        <family val="2"/>
      </rPr>
      <t>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</si>
  <si>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del 2012.</t>
    </r>
  </si>
  <si>
    <t>Fonte: Parco dei veicoli stradali (MFZ), Ufficio federale di statistica, Neuchâtel; elaborazione Ustat</t>
  </si>
  <si>
    <t>T_110202_010</t>
  </si>
  <si>
    <r>
      <t>Parco dei veicoli stradali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dal 2010</t>
    </r>
    <r>
      <rPr>
        <b/>
        <vertAlign val="superscript"/>
        <sz val="10"/>
        <color indexed="8"/>
        <rFont val="Arial"/>
        <family val="2"/>
      </rPr>
      <t>2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</si>
  <si>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</si>
  <si>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Fino al 2021, al 30 settembre; nel 2022, al 15 ottobre.</t>
    </r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</si>
  <si>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</si>
  <si>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r>
      <t>Automobili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  <r>
      <rPr>
        <b/>
        <vertAlign val="superscript"/>
        <sz val="10"/>
        <color indexed="8"/>
        <rFont val="Arial"/>
        <family val="2"/>
      </rPr>
      <t>2</t>
    </r>
  </si>
  <si>
    <r>
      <t>Veicoli a motore per il trasporto di persone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  <r>
      <rPr>
        <b/>
        <vertAlign val="superscript"/>
        <sz val="10"/>
        <color indexed="8"/>
        <rFont val="Arial"/>
        <family val="2"/>
      </rPr>
      <t>2</t>
    </r>
  </si>
  <si>
    <r>
      <t>Veicoli a motore per il trasporto di cose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  <r>
      <rPr>
        <b/>
        <vertAlign val="superscript"/>
        <sz val="10"/>
        <color indexed="8"/>
        <rFont val="Arial"/>
        <family val="2"/>
      </rPr>
      <t>2</t>
    </r>
  </si>
  <si>
    <r>
      <t>Veicoli agricoli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  <r>
      <rPr>
        <b/>
        <vertAlign val="superscript"/>
        <sz val="10"/>
        <color indexed="8"/>
        <rFont val="Arial"/>
        <family val="2"/>
      </rPr>
      <t>2</t>
    </r>
  </si>
  <si>
    <r>
      <t>Veicoli industriali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, al 30 settembre, dal 2010</t>
    </r>
    <r>
      <rPr>
        <b/>
        <vertAlign val="superscript"/>
        <sz val="10"/>
        <color indexed="8"/>
        <rFont val="Arial"/>
        <family val="2"/>
      </rPr>
      <t>2</t>
    </r>
  </si>
  <si>
    <t>Ustat, ultima modifica: 05.05.2023</t>
  </si>
  <si>
    <t>Ustat, ultima modifica: 01.02.2024</t>
  </si>
  <si>
    <t>Ustat, ultima modifica: 02.02.2024</t>
  </si>
  <si>
    <r>
      <t>Parco dei veicoli stradali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 motore, al 30 settembre, secondo il gruppo di veicoli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, nel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</si>
</sst>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u/>
      <sz val="8"/>
      <color rgb="FF0070C0"/>
      <name val="Arial"/>
      <family val="2"/>
    </font>
    <font>
      <u/>
      <sz val="8"/>
      <color theme="10"/>
      <name val="Arial"/>
      <family val="2"/>
    </font>
    <font>
      <sz val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2" fillId="0" borderId="0" applyNumberFormat="0" applyFill="0" applyBorder="0" applyAlignment="0" applyProtection="0"/>
  </cellStyleXfs>
  <cellXfs count="84">
    <xf numFmtId="0" fontId="0" fillId="0" borderId="0" xfId="0"/>
    <xf numFmtId="0" fontId="20" fillId="0" borderId="0" xfId="0" applyNumberFormat="1" applyFont="1" applyFill="1" applyBorder="1" applyAlignment="1" applyProtection="1"/>
    <xf numFmtId="3" fontId="23" fillId="0" borderId="0" xfId="0" applyNumberFormat="1" applyFont="1" applyFill="1" applyBorder="1" applyAlignment="1">
      <alignment horizontal="right"/>
    </xf>
    <xf numFmtId="164" fontId="23" fillId="0" borderId="11" xfId="0" applyNumberFormat="1" applyFont="1" applyFill="1" applyBorder="1" applyAlignment="1"/>
    <xf numFmtId="3" fontId="23" fillId="0" borderId="11" xfId="0" applyNumberFormat="1" applyFont="1" applyFill="1" applyBorder="1" applyAlignment="1">
      <alignment horizontal="right"/>
    </xf>
    <xf numFmtId="3" fontId="23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/>
    <xf numFmtId="3" fontId="22" fillId="0" borderId="12" xfId="0" applyNumberFormat="1" applyFont="1" applyFill="1" applyBorder="1" applyAlignment="1"/>
    <xf numFmtId="3" fontId="22" fillId="0" borderId="11" xfId="0" applyNumberFormat="1" applyFont="1" applyFill="1" applyBorder="1" applyAlignment="1"/>
    <xf numFmtId="3" fontId="23" fillId="0" borderId="11" xfId="0" applyNumberFormat="1" applyFont="1" applyFill="1" applyBorder="1" applyAlignment="1"/>
    <xf numFmtId="3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/>
    <xf numFmtId="3" fontId="22" fillId="0" borderId="0" xfId="0" applyNumberFormat="1" applyFont="1" applyFill="1" applyBorder="1" applyAlignment="1"/>
    <xf numFmtId="3" fontId="22" fillId="0" borderId="11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19" fillId="0" borderId="0" xfId="0" applyFont="1" applyFill="1" applyBorder="1"/>
    <xf numFmtId="49" fontId="19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/>
    <xf numFmtId="164" fontId="21" fillId="0" borderId="13" xfId="0" applyNumberFormat="1" applyFont="1" applyFill="1" applyBorder="1" applyAlignment="1">
      <alignment horizontal="left" vertical="top"/>
    </xf>
    <xf numFmtId="1" fontId="21" fillId="0" borderId="13" xfId="0" applyNumberFormat="1" applyFont="1" applyFill="1" applyBorder="1" applyAlignment="1">
      <alignment horizontal="left" vertical="top"/>
    </xf>
    <xf numFmtId="164" fontId="21" fillId="0" borderId="14" xfId="0" applyNumberFormat="1" applyFont="1" applyFill="1" applyBorder="1" applyAlignment="1">
      <alignment horizontal="left" vertical="top"/>
    </xf>
    <xf numFmtId="0" fontId="21" fillId="0" borderId="0" xfId="42" applyFont="1" applyFill="1" applyAlignment="1">
      <alignment horizontal="left"/>
    </xf>
    <xf numFmtId="0" fontId="21" fillId="0" borderId="0" xfId="43" applyFont="1" applyFill="1" applyBorder="1" applyAlignment="1">
      <alignment horizontal="left"/>
    </xf>
    <xf numFmtId="0" fontId="21" fillId="0" borderId="15" xfId="43" applyFont="1" applyFill="1" applyBorder="1" applyAlignment="1">
      <alignment horizontal="left" vertical="top"/>
    </xf>
    <xf numFmtId="164" fontId="21" fillId="0" borderId="15" xfId="0" applyNumberFormat="1" applyFont="1" applyFill="1" applyBorder="1" applyAlignment="1">
      <alignment horizontal="left" vertical="top"/>
    </xf>
    <xf numFmtId="0" fontId="21" fillId="0" borderId="16" xfId="42" applyFont="1" applyFill="1" applyBorder="1" applyAlignment="1">
      <alignment horizontal="left"/>
    </xf>
    <xf numFmtId="0" fontId="21" fillId="0" borderId="0" xfId="0" applyFont="1" applyFill="1" applyBorder="1" applyAlignment="1"/>
    <xf numFmtId="164" fontId="19" fillId="0" borderId="11" xfId="0" applyNumberFormat="1" applyFont="1" applyFill="1" applyBorder="1" applyAlignment="1"/>
    <xf numFmtId="0" fontId="19" fillId="0" borderId="11" xfId="0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1" fontId="21" fillId="0" borderId="14" xfId="0" applyNumberFormat="1" applyFont="1" applyFill="1" applyBorder="1" applyAlignment="1">
      <alignment horizontal="left" vertical="top"/>
    </xf>
    <xf numFmtId="1" fontId="21" fillId="0" borderId="15" xfId="43" applyNumberFormat="1" applyFont="1" applyFill="1" applyBorder="1" applyAlignment="1">
      <alignment horizontal="left" vertical="top"/>
    </xf>
    <xf numFmtId="1" fontId="21" fillId="0" borderId="15" xfId="0" applyNumberFormat="1" applyFont="1" applyFill="1" applyBorder="1" applyAlignment="1">
      <alignment horizontal="left" vertical="top"/>
    </xf>
    <xf numFmtId="1" fontId="21" fillId="0" borderId="16" xfId="0" applyNumberFormat="1" applyFont="1" applyFill="1" applyBorder="1" applyAlignment="1">
      <alignment horizontal="left" vertical="top"/>
    </xf>
    <xf numFmtId="1" fontId="21" fillId="0" borderId="16" xfId="42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/>
    <xf numFmtId="0" fontId="24" fillId="0" borderId="0" xfId="0" applyFont="1" applyFill="1"/>
    <xf numFmtId="0" fontId="0" fillId="0" borderId="0" xfId="0" applyAlignment="1"/>
    <xf numFmtId="0" fontId="36" fillId="0" borderId="0" xfId="0" applyFont="1" applyFill="1"/>
    <xf numFmtId="0" fontId="22" fillId="0" borderId="0" xfId="0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Border="1" applyAlignment="1"/>
    <xf numFmtId="0" fontId="0" fillId="0" borderId="0" xfId="0" applyAlignment="1"/>
    <xf numFmtId="0" fontId="28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11" xfId="0" applyFont="1" applyFill="1" applyBorder="1" applyAlignment="1">
      <alignment horizontal="left"/>
    </xf>
    <xf numFmtId="0" fontId="21" fillId="0" borderId="0" xfId="43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8" fillId="0" borderId="0" xfId="44" applyFont="1" applyFill="1" applyAlignment="1"/>
    <xf numFmtId="0" fontId="35" fillId="0" borderId="0" xfId="44" applyFont="1" applyAlignment="1"/>
    <xf numFmtId="0" fontId="23" fillId="0" borderId="0" xfId="0" applyFont="1" applyBorder="1" applyAlignment="1">
      <alignment horizontal="left"/>
    </xf>
    <xf numFmtId="0" fontId="21" fillId="0" borderId="10" xfId="43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/>
    </xf>
    <xf numFmtId="3" fontId="22" fillId="0" borderId="11" xfId="0" applyNumberFormat="1" applyFont="1" applyFill="1" applyBorder="1" applyAlignment="1">
      <alignment horizontal="left"/>
    </xf>
    <xf numFmtId="3" fontId="23" fillId="0" borderId="11" xfId="0" applyNumberFormat="1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0" xfId="0" applyFont="1" applyFill="1" applyAlignment="1"/>
    <xf numFmtId="0" fontId="28" fillId="0" borderId="0" xfId="0" applyFont="1" applyFill="1" applyBorder="1" applyAlignment="1"/>
    <xf numFmtId="0" fontId="22" fillId="0" borderId="0" xfId="0" applyFont="1" applyBorder="1" applyAlignment="1"/>
    <xf numFmtId="0" fontId="27" fillId="0" borderId="0" xfId="0" applyFont="1" applyBorder="1" applyAlignment="1"/>
    <xf numFmtId="0" fontId="23" fillId="0" borderId="0" xfId="0" applyFont="1" applyBorder="1" applyAlignment="1"/>
    <xf numFmtId="0" fontId="23" fillId="0" borderId="0" xfId="0" applyFont="1" applyFill="1" applyAlignment="1"/>
    <xf numFmtId="0" fontId="22" fillId="0" borderId="0" xfId="0" applyFont="1" applyFill="1" applyAlignment="1"/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4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rmale_T_010203_020" xfId="42"/>
    <cellStyle name="Normale_T_010203_020_T_110202_010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T/Cds/GCds/Annuari/Comuni/2022/Dati%20originali/11%20Trasporti/T_110202_010_nuova%20versione_def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 dal 2010"/>
      <sheetName val="2021"/>
      <sheetName val="Automobili"/>
      <sheetName val="Trasporto di persone"/>
      <sheetName val="Traporto di cose"/>
      <sheetName val="Veicoli agricoli"/>
      <sheetName val="Veicoli industriali"/>
      <sheetName val="Motoveicoli e motoleggere"/>
    </sheetNames>
    <sheetDataSet>
      <sheetData sheetId="0"/>
      <sheetData sheetId="1"/>
      <sheetData sheetId="2">
        <row r="56">
          <cell r="C56">
            <v>2278</v>
          </cell>
          <cell r="D56">
            <v>2323</v>
          </cell>
          <cell r="E56">
            <v>2305</v>
          </cell>
          <cell r="F56">
            <v>2351</v>
          </cell>
          <cell r="G56">
            <v>2447</v>
          </cell>
          <cell r="H56">
            <v>2498</v>
          </cell>
          <cell r="I56">
            <v>2457</v>
          </cell>
          <cell r="J56">
            <v>2455</v>
          </cell>
          <cell r="K56">
            <v>2420</v>
          </cell>
          <cell r="L56">
            <v>2338</v>
          </cell>
          <cell r="M56">
            <v>2349</v>
          </cell>
        </row>
        <row r="57">
          <cell r="C57">
            <v>1239</v>
          </cell>
          <cell r="D57">
            <v>1274</v>
          </cell>
          <cell r="E57">
            <v>1292</v>
          </cell>
          <cell r="F57">
            <v>1282</v>
          </cell>
          <cell r="G57">
            <v>1274</v>
          </cell>
          <cell r="H57">
            <v>1302</v>
          </cell>
          <cell r="I57">
            <v>1364</v>
          </cell>
          <cell r="J57">
            <v>1327</v>
          </cell>
          <cell r="K57">
            <v>1303</v>
          </cell>
          <cell r="L57">
            <v>1286</v>
          </cell>
          <cell r="M57">
            <v>1270</v>
          </cell>
        </row>
        <row r="58">
          <cell r="C58">
            <v>1375</v>
          </cell>
          <cell r="D58">
            <v>1401</v>
          </cell>
          <cell r="E58">
            <v>1415</v>
          </cell>
          <cell r="F58">
            <v>1431</v>
          </cell>
          <cell r="G58">
            <v>1433</v>
          </cell>
          <cell r="H58">
            <v>1435</v>
          </cell>
          <cell r="I58">
            <v>1460</v>
          </cell>
          <cell r="J58">
            <v>1495</v>
          </cell>
          <cell r="K58">
            <v>1513</v>
          </cell>
          <cell r="L58">
            <v>1514</v>
          </cell>
          <cell r="M58">
            <v>1532</v>
          </cell>
        </row>
        <row r="59">
          <cell r="C59">
            <v>4788</v>
          </cell>
          <cell r="D59">
            <v>4841</v>
          </cell>
          <cell r="E59">
            <v>5031</v>
          </cell>
          <cell r="F59">
            <v>5117</v>
          </cell>
          <cell r="G59">
            <v>5224</v>
          </cell>
          <cell r="H59">
            <v>5300</v>
          </cell>
          <cell r="I59">
            <v>5343</v>
          </cell>
          <cell r="J59">
            <v>5258</v>
          </cell>
          <cell r="K59">
            <v>5171</v>
          </cell>
          <cell r="L59">
            <v>5054</v>
          </cell>
          <cell r="M59">
            <v>4920</v>
          </cell>
        </row>
        <row r="60">
          <cell r="C60">
            <v>1682</v>
          </cell>
          <cell r="D60">
            <v>1703</v>
          </cell>
          <cell r="E60">
            <v>1728</v>
          </cell>
          <cell r="F60">
            <v>1730</v>
          </cell>
          <cell r="G60">
            <v>1784</v>
          </cell>
          <cell r="H60">
            <v>1804</v>
          </cell>
          <cell r="I60">
            <v>1838</v>
          </cell>
          <cell r="J60">
            <v>1867</v>
          </cell>
          <cell r="K60">
            <v>1887</v>
          </cell>
          <cell r="L60">
            <v>1886</v>
          </cell>
          <cell r="M60">
            <v>1900</v>
          </cell>
        </row>
        <row r="61">
          <cell r="C61">
            <v>9184</v>
          </cell>
          <cell r="D61">
            <v>9251</v>
          </cell>
          <cell r="E61">
            <v>9350</v>
          </cell>
          <cell r="F61">
            <v>9556</v>
          </cell>
          <cell r="G61">
            <v>9811</v>
          </cell>
          <cell r="H61">
            <v>10001</v>
          </cell>
          <cell r="I61">
            <v>10058</v>
          </cell>
          <cell r="J61">
            <v>10092</v>
          </cell>
          <cell r="K61">
            <v>10040</v>
          </cell>
          <cell r="L61">
            <v>10060</v>
          </cell>
          <cell r="M61">
            <v>10023</v>
          </cell>
        </row>
        <row r="62">
          <cell r="C62">
            <v>2729</v>
          </cell>
          <cell r="D62">
            <v>2770</v>
          </cell>
          <cell r="E62">
            <v>2814</v>
          </cell>
          <cell r="F62">
            <v>2899</v>
          </cell>
          <cell r="G62">
            <v>2904</v>
          </cell>
          <cell r="H62">
            <v>2927</v>
          </cell>
          <cell r="I62">
            <v>2908</v>
          </cell>
          <cell r="J62">
            <v>2938</v>
          </cell>
          <cell r="K62">
            <v>2909</v>
          </cell>
          <cell r="L62">
            <v>2885</v>
          </cell>
          <cell r="M62">
            <v>2816</v>
          </cell>
        </row>
        <row r="63">
          <cell r="C63">
            <v>1628</v>
          </cell>
          <cell r="D63">
            <v>1643</v>
          </cell>
          <cell r="E63">
            <v>1648</v>
          </cell>
          <cell r="F63">
            <v>1667</v>
          </cell>
          <cell r="G63">
            <v>1667</v>
          </cell>
          <cell r="H63">
            <v>1683</v>
          </cell>
          <cell r="I63">
            <v>1751</v>
          </cell>
          <cell r="J63">
            <v>1702</v>
          </cell>
          <cell r="K63">
            <v>1683</v>
          </cell>
          <cell r="L63">
            <v>1667</v>
          </cell>
          <cell r="M63">
            <v>1631</v>
          </cell>
        </row>
        <row r="64">
          <cell r="C64">
            <v>1600</v>
          </cell>
          <cell r="D64">
            <v>1642</v>
          </cell>
          <cell r="E64">
            <v>1651</v>
          </cell>
          <cell r="F64">
            <v>1677</v>
          </cell>
          <cell r="G64">
            <v>1700</v>
          </cell>
          <cell r="H64">
            <v>1740</v>
          </cell>
          <cell r="I64">
            <v>1743</v>
          </cell>
          <cell r="J64">
            <v>1722</v>
          </cell>
          <cell r="K64">
            <v>1752</v>
          </cell>
          <cell r="L64">
            <v>1773</v>
          </cell>
          <cell r="M64">
            <v>1782</v>
          </cell>
        </row>
        <row r="65">
          <cell r="C65">
            <v>2915</v>
          </cell>
          <cell r="D65">
            <v>3007</v>
          </cell>
          <cell r="E65">
            <v>3032</v>
          </cell>
          <cell r="F65">
            <v>3244</v>
          </cell>
          <cell r="G65">
            <v>3366</v>
          </cell>
          <cell r="H65">
            <v>3361</v>
          </cell>
          <cell r="I65">
            <v>3369</v>
          </cell>
          <cell r="J65">
            <v>3313</v>
          </cell>
          <cell r="K65">
            <v>3277</v>
          </cell>
          <cell r="L65">
            <v>3210</v>
          </cell>
          <cell r="M65">
            <v>3210</v>
          </cell>
        </row>
        <row r="66">
          <cell r="C66">
            <v>1926</v>
          </cell>
          <cell r="D66">
            <v>1953</v>
          </cell>
          <cell r="E66">
            <v>1981</v>
          </cell>
          <cell r="F66">
            <v>2035</v>
          </cell>
          <cell r="G66">
            <v>2125</v>
          </cell>
          <cell r="H66">
            <v>2166</v>
          </cell>
          <cell r="I66">
            <v>2146</v>
          </cell>
          <cell r="J66">
            <v>2186</v>
          </cell>
          <cell r="K66">
            <v>2148</v>
          </cell>
          <cell r="L66">
            <v>2112</v>
          </cell>
          <cell r="M66">
            <v>2133</v>
          </cell>
        </row>
      </sheetData>
      <sheetData sheetId="3">
        <row r="56">
          <cell r="C56">
            <v>32</v>
          </cell>
          <cell r="D56">
            <v>31</v>
          </cell>
          <cell r="E56">
            <v>57</v>
          </cell>
          <cell r="F56">
            <v>59</v>
          </cell>
          <cell r="G56">
            <v>58</v>
          </cell>
          <cell r="H56">
            <v>58</v>
          </cell>
          <cell r="I56">
            <v>61</v>
          </cell>
          <cell r="J56">
            <v>63</v>
          </cell>
          <cell r="K56">
            <v>61</v>
          </cell>
          <cell r="L56">
            <v>62</v>
          </cell>
          <cell r="M56">
            <v>60</v>
          </cell>
        </row>
        <row r="57">
          <cell r="C57">
            <v>20</v>
          </cell>
          <cell r="D57">
            <v>22</v>
          </cell>
          <cell r="E57">
            <v>24</v>
          </cell>
          <cell r="F57">
            <v>24</v>
          </cell>
          <cell r="G57">
            <v>24</v>
          </cell>
          <cell r="H57">
            <v>23</v>
          </cell>
          <cell r="I57">
            <v>38</v>
          </cell>
          <cell r="J57">
            <v>39</v>
          </cell>
          <cell r="K57">
            <v>36</v>
          </cell>
          <cell r="L57">
            <v>35</v>
          </cell>
          <cell r="M57">
            <v>34</v>
          </cell>
        </row>
        <row r="58">
          <cell r="C58">
            <v>8</v>
          </cell>
          <cell r="D58">
            <v>10</v>
          </cell>
          <cell r="E58">
            <v>11</v>
          </cell>
          <cell r="F58">
            <v>10</v>
          </cell>
          <cell r="G58">
            <v>10</v>
          </cell>
          <cell r="H58">
            <v>12</v>
          </cell>
          <cell r="I58">
            <v>12</v>
          </cell>
          <cell r="J58">
            <v>13</v>
          </cell>
          <cell r="K58">
            <v>12</v>
          </cell>
          <cell r="L58">
            <v>17</v>
          </cell>
          <cell r="M58">
            <v>19</v>
          </cell>
        </row>
        <row r="59">
          <cell r="C59">
            <v>64</v>
          </cell>
          <cell r="D59">
            <v>71</v>
          </cell>
          <cell r="E59">
            <v>43</v>
          </cell>
          <cell r="F59">
            <v>39</v>
          </cell>
          <cell r="G59">
            <v>39</v>
          </cell>
          <cell r="H59">
            <v>42</v>
          </cell>
          <cell r="I59">
            <v>40</v>
          </cell>
          <cell r="J59">
            <v>43</v>
          </cell>
          <cell r="K59">
            <v>29</v>
          </cell>
          <cell r="L59">
            <v>28</v>
          </cell>
          <cell r="M59">
            <v>27</v>
          </cell>
        </row>
        <row r="60">
          <cell r="C60">
            <v>9</v>
          </cell>
          <cell r="D60">
            <v>8</v>
          </cell>
          <cell r="E60">
            <v>9</v>
          </cell>
          <cell r="F60">
            <v>9</v>
          </cell>
          <cell r="G60">
            <v>11</v>
          </cell>
          <cell r="H60">
            <v>11</v>
          </cell>
          <cell r="I60">
            <v>10</v>
          </cell>
          <cell r="J60">
            <v>9</v>
          </cell>
          <cell r="K60">
            <v>10</v>
          </cell>
          <cell r="L60">
            <v>12</v>
          </cell>
          <cell r="M60">
            <v>11</v>
          </cell>
        </row>
        <row r="61">
          <cell r="C61">
            <v>89</v>
          </cell>
          <cell r="D61">
            <v>91</v>
          </cell>
          <cell r="E61">
            <v>94</v>
          </cell>
          <cell r="F61">
            <v>97</v>
          </cell>
          <cell r="G61">
            <v>98</v>
          </cell>
          <cell r="H61">
            <v>97</v>
          </cell>
          <cell r="I61">
            <v>104</v>
          </cell>
          <cell r="J61">
            <v>104</v>
          </cell>
          <cell r="K61">
            <v>103</v>
          </cell>
          <cell r="L61">
            <v>100</v>
          </cell>
          <cell r="M61">
            <v>107</v>
          </cell>
        </row>
        <row r="62">
          <cell r="C62">
            <v>19</v>
          </cell>
          <cell r="D62">
            <v>19</v>
          </cell>
          <cell r="E62">
            <v>19</v>
          </cell>
          <cell r="F62">
            <v>20</v>
          </cell>
          <cell r="G62">
            <v>20</v>
          </cell>
          <cell r="H62">
            <v>20</v>
          </cell>
          <cell r="I62">
            <v>19</v>
          </cell>
          <cell r="J62">
            <v>15</v>
          </cell>
          <cell r="K62">
            <v>18</v>
          </cell>
          <cell r="L62">
            <v>19</v>
          </cell>
          <cell r="M62">
            <v>21</v>
          </cell>
        </row>
        <row r="63">
          <cell r="C63">
            <v>12</v>
          </cell>
          <cell r="D63">
            <v>14</v>
          </cell>
          <cell r="E63">
            <v>13</v>
          </cell>
          <cell r="F63">
            <v>11</v>
          </cell>
          <cell r="G63">
            <v>12</v>
          </cell>
          <cell r="H63">
            <v>11</v>
          </cell>
          <cell r="I63">
            <v>13</v>
          </cell>
          <cell r="J63">
            <v>11</v>
          </cell>
          <cell r="K63">
            <v>13</v>
          </cell>
          <cell r="L63">
            <v>13</v>
          </cell>
          <cell r="M63">
            <v>10</v>
          </cell>
        </row>
        <row r="64">
          <cell r="C64">
            <v>5</v>
          </cell>
          <cell r="D64">
            <v>8</v>
          </cell>
          <cell r="E64">
            <v>7</v>
          </cell>
          <cell r="F64">
            <v>7</v>
          </cell>
          <cell r="G64">
            <v>10</v>
          </cell>
          <cell r="H64">
            <v>8</v>
          </cell>
          <cell r="I64">
            <v>9</v>
          </cell>
          <cell r="J64">
            <v>15</v>
          </cell>
          <cell r="K64">
            <v>15</v>
          </cell>
          <cell r="L64">
            <v>15</v>
          </cell>
          <cell r="M64">
            <v>16</v>
          </cell>
        </row>
        <row r="65">
          <cell r="C65">
            <v>23</v>
          </cell>
          <cell r="D65">
            <v>25</v>
          </cell>
          <cell r="E65">
            <v>23</v>
          </cell>
          <cell r="F65">
            <v>26</v>
          </cell>
          <cell r="G65">
            <v>27</v>
          </cell>
          <cell r="H65">
            <v>36</v>
          </cell>
          <cell r="I65">
            <v>41</v>
          </cell>
          <cell r="J65">
            <v>37</v>
          </cell>
          <cell r="K65">
            <v>42</v>
          </cell>
          <cell r="L65">
            <v>45</v>
          </cell>
          <cell r="M65">
            <v>46</v>
          </cell>
        </row>
        <row r="66">
          <cell r="C66">
            <v>21</v>
          </cell>
          <cell r="D66">
            <v>17</v>
          </cell>
          <cell r="E66">
            <v>18</v>
          </cell>
          <cell r="F66">
            <v>19</v>
          </cell>
          <cell r="G66">
            <v>18</v>
          </cell>
          <cell r="H66">
            <v>17</v>
          </cell>
          <cell r="I66">
            <v>17</v>
          </cell>
          <cell r="J66">
            <v>16</v>
          </cell>
          <cell r="K66">
            <v>16</v>
          </cell>
          <cell r="L66">
            <v>14</v>
          </cell>
          <cell r="M66">
            <v>14</v>
          </cell>
        </row>
      </sheetData>
      <sheetData sheetId="4">
        <row r="56">
          <cell r="C56">
            <v>268</v>
          </cell>
          <cell r="D56">
            <v>289</v>
          </cell>
          <cell r="E56">
            <v>307</v>
          </cell>
          <cell r="F56">
            <v>327</v>
          </cell>
          <cell r="G56">
            <v>340</v>
          </cell>
          <cell r="H56">
            <v>358</v>
          </cell>
          <cell r="I56">
            <v>352</v>
          </cell>
          <cell r="J56">
            <v>347</v>
          </cell>
          <cell r="K56">
            <v>348</v>
          </cell>
          <cell r="L56">
            <v>333</v>
          </cell>
          <cell r="M56">
            <v>345</v>
          </cell>
        </row>
        <row r="57">
          <cell r="C57">
            <v>75</v>
          </cell>
          <cell r="D57">
            <v>74</v>
          </cell>
          <cell r="E57">
            <v>64</v>
          </cell>
          <cell r="F57">
            <v>67</v>
          </cell>
          <cell r="G57">
            <v>67</v>
          </cell>
          <cell r="H57">
            <v>66</v>
          </cell>
          <cell r="I57">
            <v>75</v>
          </cell>
          <cell r="J57">
            <v>75</v>
          </cell>
          <cell r="K57">
            <v>80</v>
          </cell>
          <cell r="L57">
            <v>84</v>
          </cell>
          <cell r="M57">
            <v>89</v>
          </cell>
        </row>
        <row r="58">
          <cell r="C58">
            <v>115</v>
          </cell>
          <cell r="D58">
            <v>120</v>
          </cell>
          <cell r="E58">
            <v>135</v>
          </cell>
          <cell r="F58">
            <v>137</v>
          </cell>
          <cell r="G58">
            <v>140</v>
          </cell>
          <cell r="H58">
            <v>148</v>
          </cell>
          <cell r="I58">
            <v>152</v>
          </cell>
          <cell r="J58">
            <v>157</v>
          </cell>
          <cell r="K58">
            <v>157</v>
          </cell>
          <cell r="L58">
            <v>163</v>
          </cell>
          <cell r="M58">
            <v>177</v>
          </cell>
        </row>
        <row r="59">
          <cell r="C59">
            <v>477</v>
          </cell>
          <cell r="D59">
            <v>509</v>
          </cell>
          <cell r="E59">
            <v>526</v>
          </cell>
          <cell r="F59">
            <v>530</v>
          </cell>
          <cell r="G59">
            <v>555</v>
          </cell>
          <cell r="H59">
            <v>533</v>
          </cell>
          <cell r="I59">
            <v>564</v>
          </cell>
          <cell r="J59">
            <v>575</v>
          </cell>
          <cell r="K59">
            <v>605</v>
          </cell>
          <cell r="L59">
            <v>592</v>
          </cell>
          <cell r="M59">
            <v>619</v>
          </cell>
        </row>
        <row r="60">
          <cell r="C60">
            <v>96</v>
          </cell>
          <cell r="D60">
            <v>94</v>
          </cell>
          <cell r="E60">
            <v>95</v>
          </cell>
          <cell r="F60">
            <v>94</v>
          </cell>
          <cell r="G60">
            <v>82</v>
          </cell>
          <cell r="H60">
            <v>87</v>
          </cell>
          <cell r="I60">
            <v>81</v>
          </cell>
          <cell r="J60">
            <v>87</v>
          </cell>
          <cell r="K60">
            <v>98</v>
          </cell>
          <cell r="L60">
            <v>106</v>
          </cell>
          <cell r="M60">
            <v>104</v>
          </cell>
        </row>
        <row r="61">
          <cell r="C61">
            <v>817</v>
          </cell>
          <cell r="D61">
            <v>843</v>
          </cell>
          <cell r="E61">
            <v>891</v>
          </cell>
          <cell r="F61">
            <v>918</v>
          </cell>
          <cell r="G61">
            <v>969</v>
          </cell>
          <cell r="H61">
            <v>995</v>
          </cell>
          <cell r="I61">
            <v>1026</v>
          </cell>
          <cell r="J61">
            <v>1066</v>
          </cell>
          <cell r="K61">
            <v>1048</v>
          </cell>
          <cell r="L61">
            <v>1072</v>
          </cell>
          <cell r="M61">
            <v>1100</v>
          </cell>
        </row>
        <row r="62">
          <cell r="C62">
            <v>108</v>
          </cell>
          <cell r="D62">
            <v>118</v>
          </cell>
          <cell r="E62">
            <v>122</v>
          </cell>
          <cell r="F62">
            <v>128</v>
          </cell>
          <cell r="G62">
            <v>131</v>
          </cell>
          <cell r="H62">
            <v>130</v>
          </cell>
          <cell r="I62">
            <v>128</v>
          </cell>
          <cell r="J62">
            <v>127</v>
          </cell>
          <cell r="K62">
            <v>140</v>
          </cell>
          <cell r="L62">
            <v>152</v>
          </cell>
          <cell r="M62">
            <v>130</v>
          </cell>
        </row>
        <row r="63">
          <cell r="C63">
            <v>218</v>
          </cell>
          <cell r="D63">
            <v>226</v>
          </cell>
          <cell r="E63">
            <v>231</v>
          </cell>
          <cell r="F63">
            <v>245</v>
          </cell>
          <cell r="G63">
            <v>236</v>
          </cell>
          <cell r="H63">
            <v>243</v>
          </cell>
          <cell r="I63">
            <v>243</v>
          </cell>
          <cell r="J63">
            <v>247</v>
          </cell>
          <cell r="K63">
            <v>237</v>
          </cell>
          <cell r="L63">
            <v>244</v>
          </cell>
          <cell r="M63">
            <v>241</v>
          </cell>
        </row>
        <row r="64">
          <cell r="C64">
            <v>151</v>
          </cell>
          <cell r="D64">
            <v>156</v>
          </cell>
          <cell r="E64">
            <v>157</v>
          </cell>
          <cell r="F64">
            <v>171</v>
          </cell>
          <cell r="G64">
            <v>173</v>
          </cell>
          <cell r="H64">
            <v>178</v>
          </cell>
          <cell r="I64">
            <v>190</v>
          </cell>
          <cell r="J64">
            <v>189</v>
          </cell>
          <cell r="K64">
            <v>200</v>
          </cell>
          <cell r="L64">
            <v>211</v>
          </cell>
          <cell r="M64">
            <v>222</v>
          </cell>
        </row>
        <row r="65">
          <cell r="C65">
            <v>272</v>
          </cell>
          <cell r="D65">
            <v>288</v>
          </cell>
          <cell r="E65">
            <v>305</v>
          </cell>
          <cell r="F65">
            <v>298</v>
          </cell>
          <cell r="G65">
            <v>321</v>
          </cell>
          <cell r="H65">
            <v>330</v>
          </cell>
          <cell r="I65">
            <v>349</v>
          </cell>
          <cell r="J65">
            <v>339</v>
          </cell>
          <cell r="K65">
            <v>366</v>
          </cell>
          <cell r="L65">
            <v>371</v>
          </cell>
          <cell r="M65">
            <v>381</v>
          </cell>
        </row>
        <row r="66">
          <cell r="C66">
            <v>68</v>
          </cell>
          <cell r="D66">
            <v>67</v>
          </cell>
          <cell r="E66">
            <v>74</v>
          </cell>
          <cell r="F66">
            <v>79</v>
          </cell>
          <cell r="G66">
            <v>78</v>
          </cell>
          <cell r="H66">
            <v>97</v>
          </cell>
          <cell r="I66">
            <v>96</v>
          </cell>
          <cell r="J66">
            <v>100</v>
          </cell>
          <cell r="K66">
            <v>89</v>
          </cell>
          <cell r="L66">
            <v>87</v>
          </cell>
          <cell r="M66">
            <v>95</v>
          </cell>
        </row>
      </sheetData>
      <sheetData sheetId="5">
        <row r="56">
          <cell r="C56">
            <v>6</v>
          </cell>
          <cell r="D56">
            <v>7</v>
          </cell>
          <cell r="E56">
            <v>7</v>
          </cell>
          <cell r="F56">
            <v>10</v>
          </cell>
          <cell r="G56">
            <v>11</v>
          </cell>
          <cell r="H56">
            <v>10</v>
          </cell>
          <cell r="I56">
            <v>10</v>
          </cell>
          <cell r="J56">
            <v>9</v>
          </cell>
          <cell r="K56">
            <v>9</v>
          </cell>
          <cell r="L56">
            <v>8</v>
          </cell>
          <cell r="M56">
            <v>8</v>
          </cell>
        </row>
        <row r="57">
          <cell r="C57">
            <v>89</v>
          </cell>
          <cell r="D57">
            <v>86</v>
          </cell>
          <cell r="E57">
            <v>89</v>
          </cell>
          <cell r="F57">
            <v>93</v>
          </cell>
          <cell r="G57">
            <v>88</v>
          </cell>
          <cell r="H57">
            <v>93</v>
          </cell>
          <cell r="I57">
            <v>102</v>
          </cell>
          <cell r="J57">
            <v>110</v>
          </cell>
          <cell r="K57">
            <v>111</v>
          </cell>
          <cell r="L57">
            <v>113</v>
          </cell>
          <cell r="M57">
            <v>114</v>
          </cell>
        </row>
        <row r="58">
          <cell r="C58">
            <v>82</v>
          </cell>
          <cell r="D58">
            <v>86</v>
          </cell>
          <cell r="E58">
            <v>83</v>
          </cell>
          <cell r="F58">
            <v>82</v>
          </cell>
          <cell r="G58">
            <v>82</v>
          </cell>
          <cell r="H58">
            <v>76</v>
          </cell>
          <cell r="I58">
            <v>77</v>
          </cell>
          <cell r="J58">
            <v>77</v>
          </cell>
          <cell r="K58">
            <v>78</v>
          </cell>
          <cell r="L58">
            <v>77</v>
          </cell>
          <cell r="M58">
            <v>86</v>
          </cell>
        </row>
        <row r="59">
          <cell r="C59">
            <v>24</v>
          </cell>
          <cell r="D59">
            <v>26</v>
          </cell>
          <cell r="E59">
            <v>29</v>
          </cell>
          <cell r="F59">
            <v>24</v>
          </cell>
          <cell r="G59">
            <v>23</v>
          </cell>
          <cell r="H59">
            <v>26</v>
          </cell>
          <cell r="I59">
            <v>24</v>
          </cell>
          <cell r="J59">
            <v>24</v>
          </cell>
          <cell r="K59">
            <v>25</v>
          </cell>
          <cell r="L59">
            <v>24</v>
          </cell>
          <cell r="M59">
            <v>25</v>
          </cell>
        </row>
        <row r="60">
          <cell r="C60">
            <v>23</v>
          </cell>
          <cell r="D60">
            <v>25</v>
          </cell>
          <cell r="E60">
            <v>25</v>
          </cell>
          <cell r="F60">
            <v>25</v>
          </cell>
          <cell r="G60">
            <v>27</v>
          </cell>
          <cell r="H60">
            <v>27</v>
          </cell>
          <cell r="I60">
            <v>27</v>
          </cell>
          <cell r="J60">
            <v>27</v>
          </cell>
          <cell r="K60">
            <v>26</v>
          </cell>
          <cell r="L60">
            <v>26</v>
          </cell>
          <cell r="M60">
            <v>27</v>
          </cell>
        </row>
        <row r="61">
          <cell r="C61">
            <v>233</v>
          </cell>
          <cell r="D61">
            <v>237</v>
          </cell>
          <cell r="E61">
            <v>246</v>
          </cell>
          <cell r="F61">
            <v>253</v>
          </cell>
          <cell r="G61">
            <v>264</v>
          </cell>
          <cell r="H61">
            <v>280</v>
          </cell>
          <cell r="I61">
            <v>282</v>
          </cell>
          <cell r="J61">
            <v>289</v>
          </cell>
          <cell r="K61">
            <v>287</v>
          </cell>
          <cell r="L61">
            <v>281</v>
          </cell>
          <cell r="M61">
            <v>289</v>
          </cell>
        </row>
        <row r="62">
          <cell r="C62">
            <v>18</v>
          </cell>
          <cell r="D62">
            <v>18</v>
          </cell>
          <cell r="E62">
            <v>18</v>
          </cell>
          <cell r="F62">
            <v>20</v>
          </cell>
          <cell r="G62">
            <v>21</v>
          </cell>
          <cell r="H62">
            <v>21</v>
          </cell>
          <cell r="I62">
            <v>18</v>
          </cell>
          <cell r="J62">
            <v>18</v>
          </cell>
          <cell r="K62">
            <v>19</v>
          </cell>
          <cell r="L62">
            <v>18</v>
          </cell>
          <cell r="M62">
            <v>18</v>
          </cell>
        </row>
        <row r="63">
          <cell r="C63">
            <v>68</v>
          </cell>
          <cell r="D63">
            <v>75</v>
          </cell>
          <cell r="E63">
            <v>73</v>
          </cell>
          <cell r="F63">
            <v>73</v>
          </cell>
          <cell r="G63">
            <v>76</v>
          </cell>
          <cell r="H63">
            <v>73</v>
          </cell>
          <cell r="I63">
            <v>77</v>
          </cell>
          <cell r="J63">
            <v>79</v>
          </cell>
          <cell r="K63">
            <v>79</v>
          </cell>
          <cell r="L63">
            <v>82</v>
          </cell>
          <cell r="M63">
            <v>79</v>
          </cell>
        </row>
        <row r="64">
          <cell r="C64">
            <v>40</v>
          </cell>
          <cell r="D64">
            <v>39</v>
          </cell>
          <cell r="E64">
            <v>37</v>
          </cell>
          <cell r="F64">
            <v>40</v>
          </cell>
          <cell r="G64">
            <v>42</v>
          </cell>
          <cell r="H64">
            <v>43</v>
          </cell>
          <cell r="I64">
            <v>43</v>
          </cell>
          <cell r="J64">
            <v>43</v>
          </cell>
          <cell r="K64">
            <v>40</v>
          </cell>
          <cell r="L64">
            <v>41</v>
          </cell>
          <cell r="M64">
            <v>40</v>
          </cell>
        </row>
        <row r="65">
          <cell r="C65">
            <v>50</v>
          </cell>
          <cell r="D65">
            <v>50</v>
          </cell>
          <cell r="E65">
            <v>52</v>
          </cell>
          <cell r="F65">
            <v>51</v>
          </cell>
          <cell r="G65">
            <v>53</v>
          </cell>
          <cell r="H65">
            <v>52</v>
          </cell>
          <cell r="I65">
            <v>53</v>
          </cell>
          <cell r="J65">
            <v>51</v>
          </cell>
          <cell r="K65">
            <v>51</v>
          </cell>
          <cell r="L65">
            <v>52</v>
          </cell>
          <cell r="M65">
            <v>57</v>
          </cell>
        </row>
        <row r="66">
          <cell r="C66">
            <v>8</v>
          </cell>
          <cell r="D66">
            <v>8</v>
          </cell>
          <cell r="E66">
            <v>8</v>
          </cell>
          <cell r="F66">
            <v>4</v>
          </cell>
          <cell r="G66">
            <v>8</v>
          </cell>
          <cell r="H66">
            <v>7</v>
          </cell>
          <cell r="I66">
            <v>4</v>
          </cell>
          <cell r="J66">
            <v>4</v>
          </cell>
          <cell r="K66">
            <v>4</v>
          </cell>
          <cell r="L66">
            <v>4</v>
          </cell>
          <cell r="M66">
            <v>5</v>
          </cell>
        </row>
      </sheetData>
      <sheetData sheetId="6">
        <row r="56">
          <cell r="C56">
            <v>23</v>
          </cell>
          <cell r="D56">
            <v>22</v>
          </cell>
          <cell r="E56">
            <v>22</v>
          </cell>
          <cell r="F56">
            <v>24</v>
          </cell>
          <cell r="G56">
            <v>24</v>
          </cell>
          <cell r="H56">
            <v>23</v>
          </cell>
          <cell r="I56">
            <v>22</v>
          </cell>
          <cell r="J56">
            <v>22</v>
          </cell>
          <cell r="K56">
            <v>21</v>
          </cell>
          <cell r="L56">
            <v>22</v>
          </cell>
          <cell r="M56">
            <v>25</v>
          </cell>
        </row>
        <row r="57">
          <cell r="C57">
            <v>11</v>
          </cell>
          <cell r="D57">
            <v>13</v>
          </cell>
          <cell r="E57">
            <v>12</v>
          </cell>
          <cell r="F57">
            <v>14</v>
          </cell>
          <cell r="G57">
            <v>16</v>
          </cell>
          <cell r="H57">
            <v>15</v>
          </cell>
          <cell r="I57">
            <v>17</v>
          </cell>
          <cell r="J57">
            <v>17</v>
          </cell>
          <cell r="K57">
            <v>15</v>
          </cell>
          <cell r="L57">
            <v>17</v>
          </cell>
          <cell r="M57">
            <v>15</v>
          </cell>
        </row>
        <row r="58">
          <cell r="C58">
            <v>13</v>
          </cell>
          <cell r="D58">
            <v>18</v>
          </cell>
          <cell r="E58">
            <v>18</v>
          </cell>
          <cell r="F58">
            <v>22</v>
          </cell>
          <cell r="G58">
            <v>19</v>
          </cell>
          <cell r="H58">
            <v>19</v>
          </cell>
          <cell r="I58">
            <v>22</v>
          </cell>
          <cell r="J58">
            <v>21</v>
          </cell>
          <cell r="K58">
            <v>22</v>
          </cell>
          <cell r="L58">
            <v>23</v>
          </cell>
          <cell r="M58">
            <v>21</v>
          </cell>
        </row>
        <row r="59">
          <cell r="C59">
            <v>54</v>
          </cell>
          <cell r="D59">
            <v>57</v>
          </cell>
          <cell r="E59">
            <v>63</v>
          </cell>
          <cell r="F59">
            <v>65</v>
          </cell>
          <cell r="G59">
            <v>67</v>
          </cell>
          <cell r="H59">
            <v>75</v>
          </cell>
          <cell r="I59">
            <v>79</v>
          </cell>
          <cell r="J59">
            <v>76</v>
          </cell>
          <cell r="K59">
            <v>75</v>
          </cell>
          <cell r="L59">
            <v>74</v>
          </cell>
          <cell r="M59">
            <v>72</v>
          </cell>
        </row>
        <row r="60">
          <cell r="C60">
            <v>13</v>
          </cell>
          <cell r="D60">
            <v>13</v>
          </cell>
          <cell r="E60">
            <v>14</v>
          </cell>
          <cell r="F60">
            <v>13</v>
          </cell>
          <cell r="G60">
            <v>10</v>
          </cell>
          <cell r="H60">
            <v>10</v>
          </cell>
          <cell r="I60">
            <v>10</v>
          </cell>
          <cell r="J60">
            <v>9</v>
          </cell>
          <cell r="K60">
            <v>9</v>
          </cell>
          <cell r="L60">
            <v>9</v>
          </cell>
          <cell r="M60">
            <v>9</v>
          </cell>
        </row>
        <row r="61">
          <cell r="C61">
            <v>96</v>
          </cell>
          <cell r="D61">
            <v>96</v>
          </cell>
          <cell r="E61">
            <v>108</v>
          </cell>
          <cell r="F61">
            <v>114</v>
          </cell>
          <cell r="G61">
            <v>124</v>
          </cell>
          <cell r="H61">
            <v>133</v>
          </cell>
          <cell r="I61">
            <v>124</v>
          </cell>
          <cell r="J61">
            <v>146</v>
          </cell>
          <cell r="K61">
            <v>144</v>
          </cell>
          <cell r="L61">
            <v>150</v>
          </cell>
          <cell r="M61">
            <v>153</v>
          </cell>
        </row>
        <row r="62">
          <cell r="C62">
            <v>7</v>
          </cell>
          <cell r="D62">
            <v>8</v>
          </cell>
          <cell r="E62">
            <v>9</v>
          </cell>
          <cell r="F62">
            <v>11</v>
          </cell>
          <cell r="G62">
            <v>12</v>
          </cell>
          <cell r="H62">
            <v>12</v>
          </cell>
          <cell r="I62">
            <v>11</v>
          </cell>
          <cell r="J62">
            <v>12</v>
          </cell>
          <cell r="K62">
            <v>12</v>
          </cell>
          <cell r="L62">
            <v>13</v>
          </cell>
          <cell r="M62">
            <v>13</v>
          </cell>
        </row>
        <row r="63">
          <cell r="C63">
            <v>6</v>
          </cell>
          <cell r="D63">
            <v>6</v>
          </cell>
          <cell r="E63">
            <v>8</v>
          </cell>
          <cell r="F63">
            <v>8</v>
          </cell>
          <cell r="G63">
            <v>10</v>
          </cell>
          <cell r="H63">
            <v>10</v>
          </cell>
          <cell r="I63">
            <v>14</v>
          </cell>
          <cell r="J63">
            <v>14</v>
          </cell>
          <cell r="K63">
            <v>13</v>
          </cell>
          <cell r="L63">
            <v>12</v>
          </cell>
          <cell r="M63">
            <v>14</v>
          </cell>
        </row>
        <row r="64">
          <cell r="C64">
            <v>29</v>
          </cell>
          <cell r="D64">
            <v>27</v>
          </cell>
          <cell r="E64">
            <v>23</v>
          </cell>
          <cell r="F64">
            <v>22</v>
          </cell>
          <cell r="G64">
            <v>23</v>
          </cell>
          <cell r="H64">
            <v>27</v>
          </cell>
          <cell r="I64">
            <v>25</v>
          </cell>
          <cell r="J64">
            <v>22</v>
          </cell>
          <cell r="K64">
            <v>20</v>
          </cell>
          <cell r="L64">
            <v>14</v>
          </cell>
          <cell r="M64">
            <v>16</v>
          </cell>
        </row>
        <row r="65">
          <cell r="C65">
            <v>38</v>
          </cell>
          <cell r="D65">
            <v>40</v>
          </cell>
          <cell r="E65">
            <v>46</v>
          </cell>
          <cell r="F65">
            <v>45</v>
          </cell>
          <cell r="G65">
            <v>46</v>
          </cell>
          <cell r="H65">
            <v>45</v>
          </cell>
          <cell r="I65">
            <v>42</v>
          </cell>
          <cell r="J65">
            <v>43</v>
          </cell>
          <cell r="K65">
            <v>42</v>
          </cell>
          <cell r="L65">
            <v>42</v>
          </cell>
          <cell r="M65">
            <v>42</v>
          </cell>
        </row>
        <row r="66">
          <cell r="C66">
            <v>5</v>
          </cell>
          <cell r="D66">
            <v>5</v>
          </cell>
          <cell r="E66">
            <v>5</v>
          </cell>
          <cell r="F66">
            <v>5</v>
          </cell>
          <cell r="G66">
            <v>5</v>
          </cell>
          <cell r="H66">
            <v>5</v>
          </cell>
          <cell r="I66">
            <v>3</v>
          </cell>
          <cell r="J66">
            <v>3</v>
          </cell>
          <cell r="K66">
            <v>2</v>
          </cell>
          <cell r="L66">
            <v>3</v>
          </cell>
          <cell r="M66">
            <v>2</v>
          </cell>
        </row>
      </sheetData>
      <sheetData sheetId="7">
        <row r="56">
          <cell r="C56">
            <v>510</v>
          </cell>
          <cell r="D56">
            <v>528</v>
          </cell>
          <cell r="E56">
            <v>536</v>
          </cell>
          <cell r="F56">
            <v>538</v>
          </cell>
          <cell r="G56">
            <v>537</v>
          </cell>
          <cell r="H56">
            <v>536</v>
          </cell>
          <cell r="I56">
            <v>543</v>
          </cell>
          <cell r="J56">
            <v>558</v>
          </cell>
          <cell r="K56">
            <v>572</v>
          </cell>
          <cell r="L56">
            <v>526</v>
          </cell>
          <cell r="M56">
            <v>520</v>
          </cell>
        </row>
        <row r="57">
          <cell r="C57">
            <v>326</v>
          </cell>
          <cell r="D57">
            <v>359</v>
          </cell>
          <cell r="E57">
            <v>367</v>
          </cell>
          <cell r="F57">
            <v>392</v>
          </cell>
          <cell r="G57">
            <v>369</v>
          </cell>
          <cell r="H57">
            <v>390</v>
          </cell>
          <cell r="I57">
            <v>405</v>
          </cell>
          <cell r="J57">
            <v>418</v>
          </cell>
          <cell r="K57">
            <v>392</v>
          </cell>
          <cell r="L57">
            <v>391</v>
          </cell>
          <cell r="M57">
            <v>396</v>
          </cell>
        </row>
        <row r="58">
          <cell r="C58">
            <v>413</v>
          </cell>
          <cell r="D58">
            <v>420</v>
          </cell>
          <cell r="E58">
            <v>441</v>
          </cell>
          <cell r="F58">
            <v>437</v>
          </cell>
          <cell r="G58">
            <v>446</v>
          </cell>
          <cell r="H58">
            <v>464</v>
          </cell>
          <cell r="I58">
            <v>469</v>
          </cell>
          <cell r="J58">
            <v>488</v>
          </cell>
          <cell r="K58">
            <v>480</v>
          </cell>
          <cell r="L58">
            <v>451</v>
          </cell>
          <cell r="M58">
            <v>447</v>
          </cell>
        </row>
        <row r="59">
          <cell r="C59">
            <v>854</v>
          </cell>
          <cell r="D59">
            <v>872</v>
          </cell>
          <cell r="E59">
            <v>863</v>
          </cell>
          <cell r="F59">
            <v>863</v>
          </cell>
          <cell r="G59">
            <v>857</v>
          </cell>
          <cell r="H59">
            <v>870</v>
          </cell>
          <cell r="I59">
            <v>862</v>
          </cell>
          <cell r="J59">
            <v>874</v>
          </cell>
          <cell r="K59">
            <v>857</v>
          </cell>
          <cell r="L59">
            <v>831</v>
          </cell>
          <cell r="M59">
            <v>819</v>
          </cell>
        </row>
        <row r="60">
          <cell r="C60">
            <v>448</v>
          </cell>
          <cell r="D60">
            <v>469</v>
          </cell>
          <cell r="E60">
            <v>485</v>
          </cell>
          <cell r="F60">
            <v>469</v>
          </cell>
          <cell r="G60">
            <v>470</v>
          </cell>
          <cell r="H60">
            <v>475</v>
          </cell>
          <cell r="I60">
            <v>486</v>
          </cell>
          <cell r="J60">
            <v>471</v>
          </cell>
          <cell r="K60">
            <v>470</v>
          </cell>
          <cell r="L60">
            <v>452</v>
          </cell>
          <cell r="M60">
            <v>430</v>
          </cell>
        </row>
        <row r="61">
          <cell r="C61">
            <v>2003</v>
          </cell>
          <cell r="D61">
            <v>2094</v>
          </cell>
          <cell r="E61">
            <v>2173</v>
          </cell>
          <cell r="F61">
            <v>2243</v>
          </cell>
          <cell r="G61">
            <v>2326</v>
          </cell>
          <cell r="H61">
            <v>2357</v>
          </cell>
          <cell r="I61">
            <v>2378</v>
          </cell>
          <cell r="J61">
            <v>2401</v>
          </cell>
          <cell r="K61">
            <v>2333</v>
          </cell>
          <cell r="L61">
            <v>2328</v>
          </cell>
          <cell r="M61">
            <v>2351</v>
          </cell>
        </row>
        <row r="62">
          <cell r="C62">
            <v>718</v>
          </cell>
          <cell r="D62">
            <v>744</v>
          </cell>
          <cell r="E62">
            <v>753</v>
          </cell>
          <cell r="F62">
            <v>783</v>
          </cell>
          <cell r="G62">
            <v>802</v>
          </cell>
          <cell r="H62">
            <v>779</v>
          </cell>
          <cell r="I62">
            <v>778</v>
          </cell>
          <cell r="J62">
            <v>763</v>
          </cell>
          <cell r="K62">
            <v>753</v>
          </cell>
          <cell r="L62">
            <v>744</v>
          </cell>
          <cell r="M62">
            <v>687</v>
          </cell>
        </row>
        <row r="63">
          <cell r="C63">
            <v>351</v>
          </cell>
          <cell r="D63">
            <v>373</v>
          </cell>
          <cell r="E63">
            <v>396</v>
          </cell>
          <cell r="F63">
            <v>397</v>
          </cell>
          <cell r="G63">
            <v>392</v>
          </cell>
          <cell r="H63">
            <v>386</v>
          </cell>
          <cell r="I63">
            <v>405</v>
          </cell>
          <cell r="J63">
            <v>414</v>
          </cell>
          <cell r="K63">
            <v>421</v>
          </cell>
          <cell r="L63">
            <v>401</v>
          </cell>
          <cell r="M63">
            <v>395</v>
          </cell>
        </row>
        <row r="64">
          <cell r="C64">
            <v>386</v>
          </cell>
          <cell r="D64">
            <v>395</v>
          </cell>
          <cell r="E64">
            <v>419</v>
          </cell>
          <cell r="F64">
            <v>425</v>
          </cell>
          <cell r="G64">
            <v>428</v>
          </cell>
          <cell r="H64">
            <v>429</v>
          </cell>
          <cell r="I64">
            <v>436</v>
          </cell>
          <cell r="J64">
            <v>429</v>
          </cell>
          <cell r="K64">
            <v>418</v>
          </cell>
          <cell r="L64">
            <v>423</v>
          </cell>
          <cell r="M64">
            <v>408</v>
          </cell>
        </row>
        <row r="65">
          <cell r="C65">
            <v>592</v>
          </cell>
          <cell r="D65">
            <v>612</v>
          </cell>
          <cell r="E65">
            <v>629</v>
          </cell>
          <cell r="F65">
            <v>635</v>
          </cell>
          <cell r="G65">
            <v>668</v>
          </cell>
          <cell r="H65">
            <v>674</v>
          </cell>
          <cell r="I65">
            <v>673</v>
          </cell>
          <cell r="J65">
            <v>687</v>
          </cell>
          <cell r="K65">
            <v>684</v>
          </cell>
          <cell r="L65">
            <v>680</v>
          </cell>
          <cell r="M65">
            <v>689</v>
          </cell>
        </row>
        <row r="66">
          <cell r="C66">
            <v>492</v>
          </cell>
          <cell r="D66">
            <v>500</v>
          </cell>
          <cell r="E66">
            <v>493</v>
          </cell>
          <cell r="F66">
            <v>509</v>
          </cell>
          <cell r="G66">
            <v>528</v>
          </cell>
          <cell r="H66">
            <v>551</v>
          </cell>
          <cell r="I66">
            <v>544</v>
          </cell>
          <cell r="J66">
            <v>581</v>
          </cell>
          <cell r="K66">
            <v>571</v>
          </cell>
          <cell r="L66">
            <v>562</v>
          </cell>
          <cell r="M66">
            <v>546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3.ti.ch/DFE/DR/USTAT/index.php?fuseaction=definizioni.home&amp;tema=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abSelected="1" zoomScaleNormal="100" workbookViewId="0">
      <pane ySplit="8" topLeftCell="A9" activePane="bottomLeft" state="frozen"/>
      <selection pane="bottomLeft" sqref="A1:I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9" width="15.7109375" style="22" customWidth="1"/>
    <col min="10" max="16384" width="9.140625" style="21"/>
  </cols>
  <sheetData>
    <row r="1" spans="1:9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</row>
    <row r="2" spans="1:9" s="31" customFormat="1" ht="12.75" customHeight="1" x14ac:dyDescent="0.2">
      <c r="A2" s="60" t="s">
        <v>200</v>
      </c>
      <c r="B2" s="60"/>
      <c r="C2" s="60"/>
      <c r="D2" s="60"/>
      <c r="E2" s="60"/>
      <c r="F2" s="60"/>
      <c r="G2" s="60"/>
      <c r="H2" s="60"/>
      <c r="I2" s="60"/>
    </row>
    <row r="3" spans="1:9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</row>
    <row r="4" spans="1:9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</row>
    <row r="5" spans="1:9" s="35" customFormat="1" ht="12" customHeight="1" x14ac:dyDescent="0.2">
      <c r="A5" s="68"/>
      <c r="B5" s="68"/>
      <c r="C5" s="32" t="s">
        <v>172</v>
      </c>
      <c r="D5" s="32" t="s">
        <v>173</v>
      </c>
      <c r="E5" s="33" t="s">
        <v>174</v>
      </c>
      <c r="F5" s="33" t="s">
        <v>174</v>
      </c>
      <c r="G5" s="33" t="s">
        <v>175</v>
      </c>
      <c r="H5" s="33" t="s">
        <v>175</v>
      </c>
      <c r="I5" s="34" t="s">
        <v>176</v>
      </c>
    </row>
    <row r="6" spans="1:9" s="35" customFormat="1" ht="12" customHeight="1" x14ac:dyDescent="0.2">
      <c r="A6" s="36"/>
      <c r="B6" s="36"/>
      <c r="C6" s="37"/>
      <c r="D6" s="37"/>
      <c r="E6" s="38" t="s">
        <v>177</v>
      </c>
      <c r="F6" s="38" t="s">
        <v>178</v>
      </c>
      <c r="G6" s="38" t="s">
        <v>179</v>
      </c>
      <c r="H6" s="38" t="s">
        <v>180</v>
      </c>
      <c r="I6" s="39" t="s">
        <v>181</v>
      </c>
    </row>
    <row r="7" spans="1:9" s="35" customFormat="1" ht="12" customHeight="1" x14ac:dyDescent="0.2">
      <c r="A7" s="63"/>
      <c r="B7" s="63"/>
      <c r="C7" s="40"/>
      <c r="D7" s="40"/>
    </row>
    <row r="8" spans="1:9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</row>
    <row r="9" spans="1:9" s="17" customFormat="1" ht="12" customHeight="1" x14ac:dyDescent="0.2">
      <c r="A9" s="72" t="s">
        <v>0</v>
      </c>
      <c r="B9" s="72"/>
      <c r="C9" s="2">
        <v>306464</v>
      </c>
      <c r="D9" s="2">
        <v>221688</v>
      </c>
      <c r="E9" s="2">
        <v>3401</v>
      </c>
      <c r="F9" s="2">
        <v>25010</v>
      </c>
      <c r="G9" s="2">
        <v>3961</v>
      </c>
      <c r="H9" s="2">
        <v>3505</v>
      </c>
      <c r="I9" s="2">
        <v>48899</v>
      </c>
    </row>
    <row r="10" spans="1:9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</row>
    <row r="11" spans="1:9" s="18" customFormat="1" ht="12" customHeight="1" x14ac:dyDescent="0.2">
      <c r="A11" s="69" t="s">
        <v>1</v>
      </c>
      <c r="B11" s="69"/>
      <c r="C11" s="5">
        <v>23265</v>
      </c>
      <c r="D11" s="5">
        <v>16126</v>
      </c>
      <c r="E11" s="5">
        <v>318</v>
      </c>
      <c r="F11" s="5">
        <v>2454</v>
      </c>
      <c r="G11" s="5">
        <v>1179</v>
      </c>
      <c r="H11" s="5">
        <v>663</v>
      </c>
      <c r="I11" s="5">
        <v>2525</v>
      </c>
    </row>
    <row r="12" spans="1:9" s="16" customFormat="1" ht="12" customHeight="1" x14ac:dyDescent="0.2">
      <c r="A12" s="70" t="s">
        <v>2</v>
      </c>
      <c r="B12" s="70"/>
      <c r="C12" s="6">
        <v>8221</v>
      </c>
      <c r="D12" s="6">
        <v>5727</v>
      </c>
      <c r="E12" s="6">
        <v>143</v>
      </c>
      <c r="F12" s="6">
        <v>771</v>
      </c>
      <c r="G12" s="6">
        <v>455</v>
      </c>
      <c r="H12" s="6">
        <v>232</v>
      </c>
      <c r="I12" s="6">
        <v>893</v>
      </c>
    </row>
    <row r="13" spans="1:9" s="16" customFormat="1" ht="12" customHeight="1" x14ac:dyDescent="0.2">
      <c r="A13" s="7"/>
      <c r="B13" s="8" t="s">
        <v>3</v>
      </c>
      <c r="C13" s="6">
        <v>3124</v>
      </c>
      <c r="D13" s="6">
        <v>2024</v>
      </c>
      <c r="E13" s="6">
        <v>52</v>
      </c>
      <c r="F13" s="6">
        <v>362</v>
      </c>
      <c r="G13" s="6">
        <v>245</v>
      </c>
      <c r="H13" s="6">
        <v>136</v>
      </c>
      <c r="I13" s="6">
        <v>305</v>
      </c>
    </row>
    <row r="14" spans="1:9" s="16" customFormat="1" ht="12" customHeight="1" x14ac:dyDescent="0.2">
      <c r="A14" s="7"/>
      <c r="B14" s="8" t="s">
        <v>4</v>
      </c>
      <c r="C14" s="6">
        <v>2567</v>
      </c>
      <c r="D14" s="6">
        <v>1799</v>
      </c>
      <c r="E14" s="6">
        <v>54</v>
      </c>
      <c r="F14" s="6">
        <v>212</v>
      </c>
      <c r="G14" s="6">
        <v>154</v>
      </c>
      <c r="H14" s="6">
        <v>48</v>
      </c>
      <c r="I14" s="6">
        <v>300</v>
      </c>
    </row>
    <row r="15" spans="1:9" s="16" customFormat="1" ht="12" customHeight="1" x14ac:dyDescent="0.2">
      <c r="A15" s="7"/>
      <c r="B15" s="9" t="s">
        <v>5</v>
      </c>
      <c r="C15" s="6">
        <v>2530</v>
      </c>
      <c r="D15" s="6">
        <v>1904</v>
      </c>
      <c r="E15" s="6">
        <v>37</v>
      </c>
      <c r="F15" s="6">
        <v>197</v>
      </c>
      <c r="G15" s="6">
        <v>56</v>
      </c>
      <c r="H15" s="6">
        <v>48</v>
      </c>
      <c r="I15" s="6">
        <v>288</v>
      </c>
    </row>
    <row r="16" spans="1:9" s="16" customFormat="1" ht="12" customHeight="1" x14ac:dyDescent="0.2">
      <c r="A16" s="70" t="s">
        <v>6</v>
      </c>
      <c r="B16" s="70"/>
      <c r="C16" s="6">
        <v>5861</v>
      </c>
      <c r="D16" s="6">
        <v>3733</v>
      </c>
      <c r="E16" s="6">
        <v>59</v>
      </c>
      <c r="F16" s="6">
        <v>746</v>
      </c>
      <c r="G16" s="6">
        <v>559</v>
      </c>
      <c r="H16" s="6">
        <v>175</v>
      </c>
      <c r="I16" s="6">
        <v>589</v>
      </c>
    </row>
    <row r="17" spans="1:9" s="16" customFormat="1" ht="12" customHeight="1" x14ac:dyDescent="0.2">
      <c r="A17" s="7"/>
      <c r="B17" s="8" t="s">
        <v>7</v>
      </c>
      <c r="C17" s="6">
        <v>1897</v>
      </c>
      <c r="D17" s="6">
        <v>1170</v>
      </c>
      <c r="E17" s="6">
        <v>21</v>
      </c>
      <c r="F17" s="6">
        <v>252</v>
      </c>
      <c r="G17" s="6">
        <v>222</v>
      </c>
      <c r="H17" s="6">
        <v>55</v>
      </c>
      <c r="I17" s="6">
        <v>177</v>
      </c>
    </row>
    <row r="18" spans="1:9" s="16" customFormat="1" ht="12" customHeight="1" x14ac:dyDescent="0.2">
      <c r="A18" s="7"/>
      <c r="B18" s="8" t="s">
        <v>8</v>
      </c>
      <c r="C18" s="6">
        <v>1929</v>
      </c>
      <c r="D18" s="6">
        <v>1250</v>
      </c>
      <c r="E18" s="6">
        <v>20</v>
      </c>
      <c r="F18" s="6">
        <v>204</v>
      </c>
      <c r="G18" s="6">
        <v>198</v>
      </c>
      <c r="H18" s="6">
        <v>54</v>
      </c>
      <c r="I18" s="6">
        <v>203</v>
      </c>
    </row>
    <row r="19" spans="1:9" s="16" customFormat="1" ht="12" customHeight="1" x14ac:dyDescent="0.2">
      <c r="A19" s="10"/>
      <c r="B19" s="8" t="s">
        <v>9</v>
      </c>
      <c r="C19" s="6">
        <v>2035</v>
      </c>
      <c r="D19" s="6">
        <v>1313</v>
      </c>
      <c r="E19" s="6">
        <v>18</v>
      </c>
      <c r="F19" s="6">
        <v>290</v>
      </c>
      <c r="G19" s="6">
        <v>139</v>
      </c>
      <c r="H19" s="6">
        <v>66</v>
      </c>
      <c r="I19" s="6">
        <v>209</v>
      </c>
    </row>
    <row r="20" spans="1:9" s="16" customFormat="1" ht="12" customHeight="1" x14ac:dyDescent="0.2">
      <c r="A20" s="71" t="s">
        <v>10</v>
      </c>
      <c r="B20" s="71"/>
      <c r="C20" s="11">
        <v>9183</v>
      </c>
      <c r="D20" s="11">
        <v>6666</v>
      </c>
      <c r="E20" s="11">
        <v>116</v>
      </c>
      <c r="F20" s="11">
        <v>937</v>
      </c>
      <c r="G20" s="11">
        <v>165</v>
      </c>
      <c r="H20" s="11">
        <v>256</v>
      </c>
      <c r="I20" s="11">
        <v>1043</v>
      </c>
    </row>
    <row r="21" spans="1:9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</row>
    <row r="22" spans="1:9" s="18" customFormat="1" ht="12" customHeight="1" x14ac:dyDescent="0.2">
      <c r="A22" s="69" t="s">
        <v>11</v>
      </c>
      <c r="B22" s="69"/>
      <c r="C22" s="5">
        <v>57134</v>
      </c>
      <c r="D22" s="5">
        <v>41013</v>
      </c>
      <c r="E22" s="5">
        <v>723</v>
      </c>
      <c r="F22" s="5">
        <v>4996</v>
      </c>
      <c r="G22" s="5">
        <v>541</v>
      </c>
      <c r="H22" s="5">
        <v>596</v>
      </c>
      <c r="I22" s="5">
        <v>9265</v>
      </c>
    </row>
    <row r="23" spans="1:9" s="16" customFormat="1" ht="12" customHeight="1" x14ac:dyDescent="0.2">
      <c r="A23" s="70" t="s">
        <v>12</v>
      </c>
      <c r="B23" s="70"/>
      <c r="C23" s="6">
        <v>30315</v>
      </c>
      <c r="D23" s="6">
        <v>22295</v>
      </c>
      <c r="E23" s="6">
        <v>347</v>
      </c>
      <c r="F23" s="6">
        <v>2119</v>
      </c>
      <c r="G23" s="6">
        <v>65</v>
      </c>
      <c r="H23" s="6">
        <v>217</v>
      </c>
      <c r="I23" s="6">
        <v>5272</v>
      </c>
    </row>
    <row r="24" spans="1:9" s="16" customFormat="1" ht="12" customHeight="1" x14ac:dyDescent="0.2">
      <c r="A24" s="70" t="s">
        <v>13</v>
      </c>
      <c r="B24" s="70"/>
      <c r="C24" s="6">
        <v>4965</v>
      </c>
      <c r="D24" s="6">
        <v>3497</v>
      </c>
      <c r="E24" s="6">
        <v>50</v>
      </c>
      <c r="F24" s="6">
        <v>570</v>
      </c>
      <c r="G24" s="6">
        <v>59</v>
      </c>
      <c r="H24" s="6">
        <v>46</v>
      </c>
      <c r="I24" s="6">
        <v>743</v>
      </c>
    </row>
    <row r="25" spans="1:9" s="16" customFormat="1" ht="12" customHeight="1" x14ac:dyDescent="0.2">
      <c r="A25" s="70" t="s">
        <v>14</v>
      </c>
      <c r="B25" s="70"/>
      <c r="C25" s="6">
        <v>12398</v>
      </c>
      <c r="D25" s="6">
        <v>8788</v>
      </c>
      <c r="E25" s="6">
        <v>195</v>
      </c>
      <c r="F25" s="6">
        <v>1242</v>
      </c>
      <c r="G25" s="6">
        <v>142</v>
      </c>
      <c r="H25" s="6">
        <v>135</v>
      </c>
      <c r="I25" s="6">
        <v>1896</v>
      </c>
    </row>
    <row r="26" spans="1:9" s="16" customFormat="1" ht="12" customHeight="1" x14ac:dyDescent="0.2">
      <c r="A26" s="12"/>
      <c r="B26" s="8" t="s">
        <v>15</v>
      </c>
      <c r="C26" s="6">
        <v>875</v>
      </c>
      <c r="D26" s="6">
        <v>596</v>
      </c>
      <c r="E26" s="6">
        <v>13</v>
      </c>
      <c r="F26" s="6">
        <v>115</v>
      </c>
      <c r="G26" s="6">
        <v>38</v>
      </c>
      <c r="H26" s="6">
        <v>20</v>
      </c>
      <c r="I26" s="6">
        <v>93</v>
      </c>
    </row>
    <row r="27" spans="1:9" s="16" customFormat="1" ht="12" customHeight="1" x14ac:dyDescent="0.2">
      <c r="A27" s="10"/>
      <c r="B27" s="8" t="s">
        <v>16</v>
      </c>
      <c r="C27" s="6">
        <v>11523</v>
      </c>
      <c r="D27" s="6">
        <v>8192</v>
      </c>
      <c r="E27" s="6">
        <v>182</v>
      </c>
      <c r="F27" s="6">
        <v>1127</v>
      </c>
      <c r="G27" s="6">
        <v>104</v>
      </c>
      <c r="H27" s="6">
        <v>115</v>
      </c>
      <c r="I27" s="6">
        <v>1803</v>
      </c>
    </row>
    <row r="28" spans="1:9" s="16" customFormat="1" ht="12" customHeight="1" x14ac:dyDescent="0.2">
      <c r="A28" s="70" t="s">
        <v>17</v>
      </c>
      <c r="B28" s="70"/>
      <c r="C28" s="6">
        <v>3395</v>
      </c>
      <c r="D28" s="6">
        <v>2339</v>
      </c>
      <c r="E28" s="6">
        <v>42</v>
      </c>
      <c r="F28" s="6">
        <v>336</v>
      </c>
      <c r="G28" s="6">
        <v>31</v>
      </c>
      <c r="H28" s="6">
        <v>44</v>
      </c>
      <c r="I28" s="6">
        <v>603</v>
      </c>
    </row>
    <row r="29" spans="1:9" s="16" customFormat="1" ht="12" customHeight="1" x14ac:dyDescent="0.2">
      <c r="A29" s="12"/>
      <c r="B29" s="8" t="s">
        <v>18</v>
      </c>
      <c r="C29" s="6">
        <v>990</v>
      </c>
      <c r="D29" s="6">
        <v>688</v>
      </c>
      <c r="E29" s="6">
        <v>8</v>
      </c>
      <c r="F29" s="6">
        <v>103</v>
      </c>
      <c r="G29" s="6">
        <v>18</v>
      </c>
      <c r="H29" s="6">
        <v>16</v>
      </c>
      <c r="I29" s="6">
        <v>157</v>
      </c>
    </row>
    <row r="30" spans="1:9" s="16" customFormat="1" ht="12" customHeight="1" x14ac:dyDescent="0.2">
      <c r="A30" s="10"/>
      <c r="B30" s="8" t="s">
        <v>19</v>
      </c>
      <c r="C30" s="6">
        <v>2405</v>
      </c>
      <c r="D30" s="6">
        <v>1651</v>
      </c>
      <c r="E30" s="6">
        <v>34</v>
      </c>
      <c r="F30" s="6">
        <v>233</v>
      </c>
      <c r="G30" s="6">
        <v>13</v>
      </c>
      <c r="H30" s="6">
        <v>28</v>
      </c>
      <c r="I30" s="6">
        <v>446</v>
      </c>
    </row>
    <row r="31" spans="1:9" s="16" customFormat="1" ht="12" customHeight="1" x14ac:dyDescent="0.2">
      <c r="A31" s="70" t="s">
        <v>20</v>
      </c>
      <c r="B31" s="70"/>
      <c r="C31" s="6">
        <v>549</v>
      </c>
      <c r="D31" s="6">
        <v>379</v>
      </c>
      <c r="E31" s="6">
        <v>8</v>
      </c>
      <c r="F31" s="6">
        <v>80</v>
      </c>
      <c r="G31" s="6">
        <v>5</v>
      </c>
      <c r="H31" s="6">
        <v>8</v>
      </c>
      <c r="I31" s="6">
        <v>69</v>
      </c>
    </row>
    <row r="32" spans="1:9" s="16" customFormat="1" ht="12" customHeight="1" x14ac:dyDescent="0.2">
      <c r="A32" s="70" t="s">
        <v>21</v>
      </c>
      <c r="B32" s="70"/>
      <c r="C32" s="6">
        <v>5512</v>
      </c>
      <c r="D32" s="6">
        <v>3715</v>
      </c>
      <c r="E32" s="6">
        <v>81</v>
      </c>
      <c r="F32" s="6">
        <v>649</v>
      </c>
      <c r="G32" s="6">
        <v>239</v>
      </c>
      <c r="H32" s="6">
        <v>146</v>
      </c>
      <c r="I32" s="6">
        <v>682</v>
      </c>
    </row>
    <row r="33" spans="1:9" s="16" customFormat="1" ht="12" customHeight="1" x14ac:dyDescent="0.2">
      <c r="A33" s="12"/>
      <c r="B33" s="8" t="s">
        <v>22</v>
      </c>
      <c r="C33" s="6">
        <v>586</v>
      </c>
      <c r="D33" s="6">
        <v>320</v>
      </c>
      <c r="E33" s="6">
        <v>8</v>
      </c>
      <c r="F33" s="6">
        <v>87</v>
      </c>
      <c r="G33" s="6">
        <v>86</v>
      </c>
      <c r="H33" s="6">
        <v>31</v>
      </c>
      <c r="I33" s="6">
        <v>54</v>
      </c>
    </row>
    <row r="34" spans="1:9" s="16" customFormat="1" ht="12" customHeight="1" x14ac:dyDescent="0.2">
      <c r="A34" s="7"/>
      <c r="B34" s="8" t="s">
        <v>23</v>
      </c>
      <c r="C34" s="6">
        <v>210</v>
      </c>
      <c r="D34" s="6">
        <v>108</v>
      </c>
      <c r="E34" s="6">
        <v>1</v>
      </c>
      <c r="F34" s="6">
        <v>35</v>
      </c>
      <c r="G34" s="6">
        <v>35</v>
      </c>
      <c r="H34" s="6">
        <v>20</v>
      </c>
      <c r="I34" s="6">
        <v>11</v>
      </c>
    </row>
    <row r="35" spans="1:9" s="16" customFormat="1" ht="12" customHeight="1" x14ac:dyDescent="0.2">
      <c r="A35" s="7"/>
      <c r="B35" s="13" t="s">
        <v>24</v>
      </c>
      <c r="C35" s="11">
        <v>4716</v>
      </c>
      <c r="D35" s="11">
        <v>3287</v>
      </c>
      <c r="E35" s="11">
        <v>72</v>
      </c>
      <c r="F35" s="11">
        <v>527</v>
      </c>
      <c r="G35" s="11">
        <v>118</v>
      </c>
      <c r="H35" s="11">
        <v>95</v>
      </c>
      <c r="I35" s="11">
        <v>617</v>
      </c>
    </row>
    <row r="36" spans="1:9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9" s="18" customFormat="1" ht="12" customHeight="1" x14ac:dyDescent="0.2">
      <c r="A37" s="69" t="s">
        <v>25</v>
      </c>
      <c r="B37" s="69"/>
      <c r="C37" s="5">
        <v>46275</v>
      </c>
      <c r="D37" s="5">
        <v>34465</v>
      </c>
      <c r="E37" s="5">
        <v>459</v>
      </c>
      <c r="F37" s="5">
        <v>3845</v>
      </c>
      <c r="G37" s="5">
        <v>511</v>
      </c>
      <c r="H37" s="5">
        <v>654</v>
      </c>
      <c r="I37" s="5">
        <v>6341</v>
      </c>
    </row>
    <row r="38" spans="1:9" s="16" customFormat="1" ht="12" customHeight="1" x14ac:dyDescent="0.2">
      <c r="A38" s="70" t="s">
        <v>26</v>
      </c>
      <c r="B38" s="70"/>
      <c r="C38" s="6">
        <v>40773</v>
      </c>
      <c r="D38" s="6">
        <v>30645</v>
      </c>
      <c r="E38" s="6">
        <v>405</v>
      </c>
      <c r="F38" s="6">
        <v>3184</v>
      </c>
      <c r="G38" s="6">
        <v>362</v>
      </c>
      <c r="H38" s="6">
        <v>585</v>
      </c>
      <c r="I38" s="6">
        <v>5592</v>
      </c>
    </row>
    <row r="39" spans="1:9" s="16" customFormat="1" ht="12" customHeight="1" x14ac:dyDescent="0.2">
      <c r="A39" s="71" t="s">
        <v>27</v>
      </c>
      <c r="B39" s="71"/>
      <c r="C39" s="11">
        <v>5502</v>
      </c>
      <c r="D39" s="11">
        <v>3820</v>
      </c>
      <c r="E39" s="11">
        <v>54</v>
      </c>
      <c r="F39" s="11">
        <v>661</v>
      </c>
      <c r="G39" s="11">
        <v>149</v>
      </c>
      <c r="H39" s="11">
        <v>69</v>
      </c>
      <c r="I39" s="11">
        <v>749</v>
      </c>
    </row>
    <row r="40" spans="1:9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9" s="18" customFormat="1" ht="12" customHeight="1" x14ac:dyDescent="0.2">
      <c r="A41" s="69" t="s">
        <v>28</v>
      </c>
      <c r="B41" s="69"/>
      <c r="C41" s="5">
        <v>128160</v>
      </c>
      <c r="D41" s="5">
        <v>92931</v>
      </c>
      <c r="E41" s="5">
        <v>1401</v>
      </c>
      <c r="F41" s="5">
        <v>9695</v>
      </c>
      <c r="G41" s="5">
        <v>953</v>
      </c>
      <c r="H41" s="5">
        <v>1167</v>
      </c>
      <c r="I41" s="5">
        <v>22013</v>
      </c>
    </row>
    <row r="42" spans="1:9" s="16" customFormat="1" ht="12" customHeight="1" x14ac:dyDescent="0.2">
      <c r="A42" s="70" t="s">
        <v>29</v>
      </c>
      <c r="B42" s="70"/>
      <c r="C42" s="6">
        <v>82468</v>
      </c>
      <c r="D42" s="6">
        <v>61109</v>
      </c>
      <c r="E42" s="6">
        <v>767</v>
      </c>
      <c r="F42" s="6">
        <v>5479</v>
      </c>
      <c r="G42" s="6">
        <v>303</v>
      </c>
      <c r="H42" s="6">
        <v>743</v>
      </c>
      <c r="I42" s="6">
        <v>14067</v>
      </c>
    </row>
    <row r="43" spans="1:9" s="16" customFormat="1" ht="12" customHeight="1" x14ac:dyDescent="0.2">
      <c r="A43" s="73" t="s">
        <v>30</v>
      </c>
      <c r="B43" s="73"/>
      <c r="C43" s="6">
        <v>23906</v>
      </c>
      <c r="D43" s="6">
        <v>16527</v>
      </c>
      <c r="E43" s="6">
        <v>362</v>
      </c>
      <c r="F43" s="6">
        <v>2548</v>
      </c>
      <c r="G43" s="6">
        <v>271</v>
      </c>
      <c r="H43" s="6">
        <v>257</v>
      </c>
      <c r="I43" s="6">
        <v>3941</v>
      </c>
    </row>
    <row r="44" spans="1:9" s="16" customFormat="1" ht="12" customHeight="1" x14ac:dyDescent="0.2">
      <c r="A44" s="13"/>
      <c r="B44" s="8" t="s">
        <v>31</v>
      </c>
      <c r="C44" s="6">
        <v>15263</v>
      </c>
      <c r="D44" s="6">
        <v>10370</v>
      </c>
      <c r="E44" s="6">
        <v>195</v>
      </c>
      <c r="F44" s="6">
        <v>2076</v>
      </c>
      <c r="G44" s="6">
        <v>163</v>
      </c>
      <c r="H44" s="6">
        <v>199</v>
      </c>
      <c r="I44" s="6">
        <v>2260</v>
      </c>
    </row>
    <row r="45" spans="1:9" s="16" customFormat="1" ht="12" customHeight="1" x14ac:dyDescent="0.2">
      <c r="A45" s="13"/>
      <c r="B45" s="8" t="s">
        <v>32</v>
      </c>
      <c r="C45" s="6">
        <v>8643</v>
      </c>
      <c r="D45" s="6">
        <v>6157</v>
      </c>
      <c r="E45" s="6">
        <v>167</v>
      </c>
      <c r="F45" s="6">
        <v>472</v>
      </c>
      <c r="G45" s="6">
        <v>108</v>
      </c>
      <c r="H45" s="6">
        <v>58</v>
      </c>
      <c r="I45" s="6">
        <v>1681</v>
      </c>
    </row>
    <row r="46" spans="1:9" s="16" customFormat="1" ht="12" customHeight="1" x14ac:dyDescent="0.2">
      <c r="A46" s="70" t="s">
        <v>33</v>
      </c>
      <c r="B46" s="70"/>
      <c r="C46" s="6">
        <v>21786</v>
      </c>
      <c r="D46" s="6">
        <v>15295</v>
      </c>
      <c r="E46" s="6">
        <v>272</v>
      </c>
      <c r="F46" s="6">
        <v>1668</v>
      </c>
      <c r="G46" s="6">
        <v>379</v>
      </c>
      <c r="H46" s="6">
        <v>167</v>
      </c>
      <c r="I46" s="6">
        <v>4005</v>
      </c>
    </row>
    <row r="47" spans="1:9" s="16" customFormat="1" ht="12" customHeight="1" x14ac:dyDescent="0.2">
      <c r="A47" s="13"/>
      <c r="B47" s="8" t="s">
        <v>34</v>
      </c>
      <c r="C47" s="6">
        <v>2493</v>
      </c>
      <c r="D47" s="6">
        <v>1763</v>
      </c>
      <c r="E47" s="6">
        <v>37</v>
      </c>
      <c r="F47" s="6">
        <v>149</v>
      </c>
      <c r="G47" s="6">
        <v>105</v>
      </c>
      <c r="H47" s="6">
        <v>13</v>
      </c>
      <c r="I47" s="6">
        <v>426</v>
      </c>
    </row>
    <row r="48" spans="1:9" s="16" customFormat="1" ht="12" customHeight="1" x14ac:dyDescent="0.2">
      <c r="A48" s="13"/>
      <c r="B48" s="8" t="s">
        <v>35</v>
      </c>
      <c r="C48" s="6">
        <v>6616</v>
      </c>
      <c r="D48" s="6">
        <v>4430</v>
      </c>
      <c r="E48" s="6">
        <v>130</v>
      </c>
      <c r="F48" s="6">
        <v>462</v>
      </c>
      <c r="G48" s="6">
        <v>216</v>
      </c>
      <c r="H48" s="6">
        <v>57</v>
      </c>
      <c r="I48" s="6">
        <v>1321</v>
      </c>
    </row>
    <row r="49" spans="1:9" s="16" customFormat="1" ht="12" customHeight="1" x14ac:dyDescent="0.2">
      <c r="A49" s="13"/>
      <c r="B49" s="13" t="s">
        <v>36</v>
      </c>
      <c r="C49" s="11">
        <v>12677</v>
      </c>
      <c r="D49" s="11">
        <v>9102</v>
      </c>
      <c r="E49" s="11">
        <v>105</v>
      </c>
      <c r="F49" s="11">
        <v>1057</v>
      </c>
      <c r="G49" s="11">
        <v>58</v>
      </c>
      <c r="H49" s="11">
        <v>97</v>
      </c>
      <c r="I49" s="11">
        <v>2258</v>
      </c>
    </row>
    <row r="50" spans="1:9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9" s="18" customFormat="1" ht="12" customHeight="1" x14ac:dyDescent="0.2">
      <c r="A51" s="69" t="s">
        <v>37</v>
      </c>
      <c r="B51" s="69"/>
      <c r="C51" s="5">
        <v>51630</v>
      </c>
      <c r="D51" s="5">
        <v>37153</v>
      </c>
      <c r="E51" s="5">
        <v>500</v>
      </c>
      <c r="F51" s="5">
        <v>4020</v>
      </c>
      <c r="G51" s="5">
        <v>777</v>
      </c>
      <c r="H51" s="5">
        <v>425</v>
      </c>
      <c r="I51" s="5">
        <v>8755</v>
      </c>
    </row>
    <row r="52" spans="1:9" s="16" customFormat="1" ht="12" customHeight="1" x14ac:dyDescent="0.2">
      <c r="A52" s="70" t="s">
        <v>38</v>
      </c>
      <c r="B52" s="70"/>
      <c r="C52" s="6">
        <v>16171</v>
      </c>
      <c r="D52" s="6">
        <v>12063</v>
      </c>
      <c r="E52" s="6">
        <v>146</v>
      </c>
      <c r="F52" s="6">
        <v>1237</v>
      </c>
      <c r="G52" s="6">
        <v>52</v>
      </c>
      <c r="H52" s="6">
        <v>117</v>
      </c>
      <c r="I52" s="6">
        <v>2556</v>
      </c>
    </row>
    <row r="53" spans="1:9" s="16" customFormat="1" ht="12" customHeight="1" x14ac:dyDescent="0.2">
      <c r="A53" s="70" t="s">
        <v>39</v>
      </c>
      <c r="B53" s="70"/>
      <c r="C53" s="6">
        <v>31127</v>
      </c>
      <c r="D53" s="6">
        <v>22231</v>
      </c>
      <c r="E53" s="6">
        <v>300</v>
      </c>
      <c r="F53" s="6">
        <v>2473</v>
      </c>
      <c r="G53" s="6">
        <v>535</v>
      </c>
      <c r="H53" s="6">
        <v>266</v>
      </c>
      <c r="I53" s="6">
        <v>5322</v>
      </c>
    </row>
    <row r="54" spans="1:9" s="16" customFormat="1" ht="12" customHeight="1" x14ac:dyDescent="0.2">
      <c r="A54" s="71" t="s">
        <v>40</v>
      </c>
      <c r="B54" s="71"/>
      <c r="C54" s="11">
        <v>4332</v>
      </c>
      <c r="D54" s="11">
        <v>2859</v>
      </c>
      <c r="E54" s="11">
        <v>54</v>
      </c>
      <c r="F54" s="11">
        <v>310</v>
      </c>
      <c r="G54" s="11">
        <v>190</v>
      </c>
      <c r="H54" s="11">
        <v>42</v>
      </c>
      <c r="I54" s="11">
        <v>877</v>
      </c>
    </row>
    <row r="55" spans="1:9" s="16" customFormat="1" ht="12" customHeight="1" x14ac:dyDescent="0.2">
      <c r="A55" s="9"/>
      <c r="B55" s="24"/>
      <c r="C55" s="14"/>
      <c r="D55" s="14"/>
      <c r="E55" s="14"/>
      <c r="F55" s="14"/>
      <c r="G55" s="14"/>
      <c r="H55" s="14"/>
      <c r="I55" s="14"/>
    </row>
    <row r="56" spans="1:9" s="16" customFormat="1" ht="12" customHeight="1" x14ac:dyDescent="0.2">
      <c r="A56" s="74" t="s">
        <v>41</v>
      </c>
      <c r="B56" s="74"/>
      <c r="C56" s="4">
        <v>46601</v>
      </c>
      <c r="D56" s="4">
        <v>33561</v>
      </c>
      <c r="E56" s="4">
        <v>439</v>
      </c>
      <c r="F56" s="4">
        <v>3726</v>
      </c>
      <c r="G56" s="4">
        <v>717</v>
      </c>
      <c r="H56" s="4">
        <v>385</v>
      </c>
      <c r="I56" s="4">
        <v>7773</v>
      </c>
    </row>
    <row r="57" spans="1:9" s="16" customFormat="1" ht="12" customHeight="1" x14ac:dyDescent="0.2">
      <c r="A57" s="70" t="s">
        <v>42</v>
      </c>
      <c r="B57" s="70"/>
      <c r="C57" s="6">
        <v>3436</v>
      </c>
      <c r="D57" s="6">
        <v>2422</v>
      </c>
      <c r="E57" s="6">
        <v>55</v>
      </c>
      <c r="F57" s="6">
        <v>390</v>
      </c>
      <c r="G57" s="6">
        <v>9</v>
      </c>
      <c r="H57" s="6">
        <v>23</v>
      </c>
      <c r="I57" s="6">
        <v>537</v>
      </c>
    </row>
    <row r="58" spans="1:9" s="16" customFormat="1" ht="12" customHeight="1" x14ac:dyDescent="0.2">
      <c r="A58" s="70" t="s">
        <v>43</v>
      </c>
      <c r="B58" s="70"/>
      <c r="C58" s="6">
        <v>1920</v>
      </c>
      <c r="D58" s="6">
        <v>1284</v>
      </c>
      <c r="E58" s="6">
        <v>36</v>
      </c>
      <c r="F58" s="6">
        <v>86</v>
      </c>
      <c r="G58" s="6">
        <v>107</v>
      </c>
      <c r="H58" s="6">
        <v>16</v>
      </c>
      <c r="I58" s="6">
        <v>391</v>
      </c>
    </row>
    <row r="59" spans="1:9" s="16" customFormat="1" ht="12" customHeight="1" x14ac:dyDescent="0.2">
      <c r="A59" s="70" t="s">
        <v>44</v>
      </c>
      <c r="B59" s="70"/>
      <c r="C59" s="6">
        <v>2412</v>
      </c>
      <c r="D59" s="6">
        <v>1575</v>
      </c>
      <c r="E59" s="6">
        <v>18</v>
      </c>
      <c r="F59" s="6">
        <v>224</v>
      </c>
      <c r="G59" s="6">
        <v>83</v>
      </c>
      <c r="H59" s="6">
        <v>26</v>
      </c>
      <c r="I59" s="6">
        <v>486</v>
      </c>
    </row>
    <row r="60" spans="1:9" s="16" customFormat="1" ht="12" customHeight="1" x14ac:dyDescent="0.2">
      <c r="A60" s="70" t="s">
        <v>45</v>
      </c>
      <c r="B60" s="70"/>
      <c r="C60" s="6">
        <v>6189</v>
      </c>
      <c r="D60" s="6">
        <v>4680</v>
      </c>
      <c r="E60" s="6">
        <v>42</v>
      </c>
      <c r="F60" s="6">
        <v>594</v>
      </c>
      <c r="G60" s="6">
        <v>23</v>
      </c>
      <c r="H60" s="6">
        <v>76</v>
      </c>
      <c r="I60" s="6">
        <v>774</v>
      </c>
    </row>
    <row r="61" spans="1:9" s="16" customFormat="1" ht="12" customHeight="1" x14ac:dyDescent="0.2">
      <c r="A61" s="70" t="s">
        <v>46</v>
      </c>
      <c r="B61" s="70"/>
      <c r="C61" s="6">
        <v>2437</v>
      </c>
      <c r="D61" s="6">
        <v>1866</v>
      </c>
      <c r="E61" s="6">
        <v>12</v>
      </c>
      <c r="F61" s="6">
        <v>101</v>
      </c>
      <c r="G61" s="6">
        <v>28</v>
      </c>
      <c r="H61" s="6">
        <v>12</v>
      </c>
      <c r="I61" s="6">
        <v>418</v>
      </c>
    </row>
    <row r="62" spans="1:9" s="16" customFormat="1" ht="12" customHeight="1" x14ac:dyDescent="0.2">
      <c r="A62" s="70" t="s">
        <v>47</v>
      </c>
      <c r="B62" s="70"/>
      <c r="C62" s="6">
        <v>14276</v>
      </c>
      <c r="D62" s="6">
        <v>10140</v>
      </c>
      <c r="E62" s="6">
        <v>136</v>
      </c>
      <c r="F62" s="6">
        <v>1199</v>
      </c>
      <c r="G62" s="6">
        <v>284</v>
      </c>
      <c r="H62" s="6">
        <v>142</v>
      </c>
      <c r="I62" s="6">
        <v>2375</v>
      </c>
    </row>
    <row r="63" spans="1:9" s="16" customFormat="1" ht="12" customHeight="1" x14ac:dyDescent="0.2">
      <c r="A63" s="70" t="s">
        <v>48</v>
      </c>
      <c r="B63" s="70"/>
      <c r="C63" s="6">
        <v>3676</v>
      </c>
      <c r="D63" s="6">
        <v>2793</v>
      </c>
      <c r="E63" s="6">
        <v>27</v>
      </c>
      <c r="F63" s="6">
        <v>147</v>
      </c>
      <c r="G63" s="6">
        <v>16</v>
      </c>
      <c r="H63" s="6">
        <v>12</v>
      </c>
      <c r="I63" s="6">
        <v>681</v>
      </c>
    </row>
    <row r="64" spans="1:9" s="16" customFormat="1" ht="12" customHeight="1" x14ac:dyDescent="0.2">
      <c r="A64" s="70" t="s">
        <v>49</v>
      </c>
      <c r="B64" s="70"/>
      <c r="C64" s="6">
        <v>2367</v>
      </c>
      <c r="D64" s="6">
        <v>1624</v>
      </c>
      <c r="E64" s="6">
        <v>15</v>
      </c>
      <c r="F64" s="6">
        <v>239</v>
      </c>
      <c r="G64" s="6">
        <v>75</v>
      </c>
      <c r="H64" s="6">
        <v>14</v>
      </c>
      <c r="I64" s="6">
        <v>400</v>
      </c>
    </row>
    <row r="65" spans="1:9" s="16" customFormat="1" ht="12" customHeight="1" x14ac:dyDescent="0.2">
      <c r="A65" s="70" t="s">
        <v>50</v>
      </c>
      <c r="B65" s="70"/>
      <c r="C65" s="6">
        <v>2513</v>
      </c>
      <c r="D65" s="6">
        <v>1780</v>
      </c>
      <c r="E65" s="6">
        <v>23</v>
      </c>
      <c r="F65" s="6">
        <v>225</v>
      </c>
      <c r="G65" s="6">
        <v>41</v>
      </c>
      <c r="H65" s="6">
        <v>16</v>
      </c>
      <c r="I65" s="6">
        <v>428</v>
      </c>
    </row>
    <row r="66" spans="1:9" s="16" customFormat="1" ht="12" customHeight="1" x14ac:dyDescent="0.2">
      <c r="A66" s="70" t="s">
        <v>51</v>
      </c>
      <c r="B66" s="70"/>
      <c r="C66" s="6">
        <v>4505</v>
      </c>
      <c r="D66" s="6">
        <v>3229</v>
      </c>
      <c r="E66" s="6">
        <v>53</v>
      </c>
      <c r="F66" s="6">
        <v>415</v>
      </c>
      <c r="G66" s="6">
        <v>47</v>
      </c>
      <c r="H66" s="6">
        <v>42</v>
      </c>
      <c r="I66" s="6">
        <v>719</v>
      </c>
    </row>
    <row r="67" spans="1:9" s="16" customFormat="1" ht="12" customHeight="1" x14ac:dyDescent="0.2">
      <c r="A67" s="71" t="s">
        <v>52</v>
      </c>
      <c r="B67" s="71"/>
      <c r="C67" s="11">
        <v>2870</v>
      </c>
      <c r="D67" s="11">
        <v>2168</v>
      </c>
      <c r="E67" s="11">
        <v>22</v>
      </c>
      <c r="F67" s="11">
        <v>106</v>
      </c>
      <c r="G67" s="11">
        <v>4</v>
      </c>
      <c r="H67" s="11">
        <v>6</v>
      </c>
      <c r="I67" s="11">
        <v>564</v>
      </c>
    </row>
    <row r="68" spans="1:9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s="16" customFormat="1" ht="12" customHeight="1" x14ac:dyDescent="0.2">
      <c r="A69" s="69" t="s">
        <v>53</v>
      </c>
      <c r="B69" s="69"/>
      <c r="C69" s="5">
        <v>132829</v>
      </c>
      <c r="D69" s="5">
        <v>96270</v>
      </c>
      <c r="E69" s="5">
        <v>1458</v>
      </c>
      <c r="F69" s="5">
        <v>9960</v>
      </c>
      <c r="G69" s="5">
        <v>986</v>
      </c>
      <c r="H69" s="5">
        <v>1204</v>
      </c>
      <c r="I69" s="5">
        <v>22951</v>
      </c>
    </row>
    <row r="70" spans="1:9" s="16" customFormat="1" ht="12" customHeight="1" x14ac:dyDescent="0.2">
      <c r="A70" s="70" t="s">
        <v>54</v>
      </c>
      <c r="B70" s="70"/>
      <c r="C70" s="6">
        <v>3855</v>
      </c>
      <c r="D70" s="6">
        <v>2809</v>
      </c>
      <c r="E70" s="6">
        <v>22</v>
      </c>
      <c r="F70" s="6">
        <v>286</v>
      </c>
      <c r="G70" s="6">
        <v>15</v>
      </c>
      <c r="H70" s="6">
        <v>37</v>
      </c>
      <c r="I70" s="6">
        <v>686</v>
      </c>
    </row>
    <row r="71" spans="1:9" s="16" customFormat="1" ht="12" customHeight="1" x14ac:dyDescent="0.2">
      <c r="A71" s="70" t="s">
        <v>55</v>
      </c>
      <c r="B71" s="70"/>
      <c r="C71" s="6">
        <v>1281</v>
      </c>
      <c r="D71" s="6">
        <v>904</v>
      </c>
      <c r="E71" s="6">
        <v>12</v>
      </c>
      <c r="F71" s="6">
        <v>77</v>
      </c>
      <c r="G71" s="6">
        <v>73</v>
      </c>
      <c r="H71" s="6">
        <v>8</v>
      </c>
      <c r="I71" s="6">
        <v>207</v>
      </c>
    </row>
    <row r="72" spans="1:9" s="16" customFormat="1" ht="12" customHeight="1" x14ac:dyDescent="0.2">
      <c r="A72" s="70" t="s">
        <v>56</v>
      </c>
      <c r="B72" s="70"/>
      <c r="C72" s="6">
        <v>323</v>
      </c>
      <c r="D72" s="6">
        <v>218</v>
      </c>
      <c r="E72" s="6">
        <v>6</v>
      </c>
      <c r="F72" s="6">
        <v>24</v>
      </c>
      <c r="G72" s="6">
        <v>8</v>
      </c>
      <c r="H72" s="6">
        <v>2</v>
      </c>
      <c r="I72" s="6">
        <v>65</v>
      </c>
    </row>
    <row r="73" spans="1:9" s="16" customFormat="1" ht="12" customHeight="1" x14ac:dyDescent="0.2">
      <c r="A73" s="70" t="s">
        <v>57</v>
      </c>
      <c r="B73" s="70"/>
      <c r="C73" s="6">
        <v>894</v>
      </c>
      <c r="D73" s="6">
        <v>579</v>
      </c>
      <c r="E73" s="6">
        <v>17</v>
      </c>
      <c r="F73" s="6">
        <v>62</v>
      </c>
      <c r="G73" s="6">
        <v>34</v>
      </c>
      <c r="H73" s="6">
        <v>9</v>
      </c>
      <c r="I73" s="6">
        <v>193</v>
      </c>
    </row>
    <row r="74" spans="1:9" s="16" customFormat="1" ht="12" customHeight="1" x14ac:dyDescent="0.2">
      <c r="A74" s="70" t="s">
        <v>58</v>
      </c>
      <c r="B74" s="70"/>
      <c r="C74" s="6">
        <v>296</v>
      </c>
      <c r="D74" s="6">
        <v>201</v>
      </c>
      <c r="E74" s="6">
        <v>8</v>
      </c>
      <c r="F74" s="6">
        <v>20</v>
      </c>
      <c r="G74" s="6">
        <v>11</v>
      </c>
      <c r="H74" s="6">
        <v>4</v>
      </c>
      <c r="I74" s="6">
        <v>52</v>
      </c>
    </row>
    <row r="75" spans="1:9" s="16" customFormat="1" ht="12" customHeight="1" x14ac:dyDescent="0.2">
      <c r="A75" s="70" t="s">
        <v>59</v>
      </c>
      <c r="B75" s="70"/>
      <c r="C75" s="6">
        <v>1782</v>
      </c>
      <c r="D75" s="6">
        <v>1133</v>
      </c>
      <c r="E75" s="6">
        <v>29</v>
      </c>
      <c r="F75" s="6">
        <v>321</v>
      </c>
      <c r="G75" s="6">
        <v>15</v>
      </c>
      <c r="H75" s="6">
        <v>19</v>
      </c>
      <c r="I75" s="6">
        <v>265</v>
      </c>
    </row>
    <row r="76" spans="1:9" s="16" customFormat="1" ht="12" customHeight="1" x14ac:dyDescent="0.2">
      <c r="A76" s="70" t="s">
        <v>60</v>
      </c>
      <c r="B76" s="70"/>
      <c r="C76" s="6">
        <v>692</v>
      </c>
      <c r="D76" s="6">
        <v>446</v>
      </c>
      <c r="E76" s="6">
        <v>8</v>
      </c>
      <c r="F76" s="6">
        <v>56</v>
      </c>
      <c r="G76" s="6">
        <v>30</v>
      </c>
      <c r="H76" s="6">
        <v>6</v>
      </c>
      <c r="I76" s="6">
        <v>146</v>
      </c>
    </row>
    <row r="77" spans="1:9" s="16" customFormat="1" ht="12" customHeight="1" x14ac:dyDescent="0.2">
      <c r="A77" s="70" t="s">
        <v>61</v>
      </c>
      <c r="B77" s="70"/>
      <c r="C77" s="6">
        <v>3243</v>
      </c>
      <c r="D77" s="6">
        <v>2203</v>
      </c>
      <c r="E77" s="6">
        <v>33</v>
      </c>
      <c r="F77" s="6">
        <v>467</v>
      </c>
      <c r="G77" s="6">
        <v>17</v>
      </c>
      <c r="H77" s="6">
        <v>24</v>
      </c>
      <c r="I77" s="6">
        <v>499</v>
      </c>
    </row>
    <row r="78" spans="1:9" s="16" customFormat="1" ht="12" customHeight="1" x14ac:dyDescent="0.2">
      <c r="A78" s="70" t="s">
        <v>62</v>
      </c>
      <c r="B78" s="70"/>
      <c r="C78" s="6">
        <v>918</v>
      </c>
      <c r="D78" s="6">
        <v>692</v>
      </c>
      <c r="E78" s="6">
        <v>4</v>
      </c>
      <c r="F78" s="6">
        <v>23</v>
      </c>
      <c r="G78" s="6">
        <v>0</v>
      </c>
      <c r="H78" s="6">
        <v>3</v>
      </c>
      <c r="I78" s="6">
        <v>196</v>
      </c>
    </row>
    <row r="79" spans="1:9" s="16" customFormat="1" ht="12" customHeight="1" x14ac:dyDescent="0.2">
      <c r="A79" s="70" t="s">
        <v>63</v>
      </c>
      <c r="B79" s="70"/>
      <c r="C79" s="6">
        <v>419</v>
      </c>
      <c r="D79" s="6">
        <v>315</v>
      </c>
      <c r="E79" s="6">
        <v>4</v>
      </c>
      <c r="F79" s="6">
        <v>18</v>
      </c>
      <c r="G79" s="6">
        <v>8</v>
      </c>
      <c r="H79" s="6">
        <v>1</v>
      </c>
      <c r="I79" s="6">
        <v>73</v>
      </c>
    </row>
    <row r="80" spans="1:9" s="16" customFormat="1" ht="12" customHeight="1" x14ac:dyDescent="0.2">
      <c r="A80" s="70" t="s">
        <v>64</v>
      </c>
      <c r="B80" s="70"/>
      <c r="C80" s="6">
        <v>635</v>
      </c>
      <c r="D80" s="6">
        <v>484</v>
      </c>
      <c r="E80" s="6">
        <v>9</v>
      </c>
      <c r="F80" s="6">
        <v>24</v>
      </c>
      <c r="G80" s="6">
        <v>9</v>
      </c>
      <c r="H80" s="6">
        <v>2</v>
      </c>
      <c r="I80" s="6">
        <v>107</v>
      </c>
    </row>
    <row r="81" spans="1:9" s="16" customFormat="1" ht="12" customHeight="1" x14ac:dyDescent="0.2">
      <c r="A81" s="70" t="s">
        <v>65</v>
      </c>
      <c r="B81" s="70"/>
      <c r="C81" s="6">
        <v>1565</v>
      </c>
      <c r="D81" s="6">
        <v>1126</v>
      </c>
      <c r="E81" s="6">
        <v>11</v>
      </c>
      <c r="F81" s="6">
        <v>156</v>
      </c>
      <c r="G81" s="6">
        <v>5</v>
      </c>
      <c r="H81" s="6">
        <v>36</v>
      </c>
      <c r="I81" s="6">
        <v>231</v>
      </c>
    </row>
    <row r="82" spans="1:9" s="16" customFormat="1" ht="12" customHeight="1" x14ac:dyDescent="0.2">
      <c r="A82" s="70" t="s">
        <v>66</v>
      </c>
      <c r="B82" s="70"/>
      <c r="C82" s="6">
        <v>1902</v>
      </c>
      <c r="D82" s="6">
        <v>1402</v>
      </c>
      <c r="E82" s="6">
        <v>11</v>
      </c>
      <c r="F82" s="6">
        <v>76</v>
      </c>
      <c r="G82" s="6">
        <v>2</v>
      </c>
      <c r="H82" s="6">
        <v>4</v>
      </c>
      <c r="I82" s="6">
        <v>407</v>
      </c>
    </row>
    <row r="83" spans="1:9" s="16" customFormat="1" ht="12" customHeight="1" x14ac:dyDescent="0.2">
      <c r="A83" s="70" t="s">
        <v>67</v>
      </c>
      <c r="B83" s="70"/>
      <c r="C83" s="6">
        <v>5863</v>
      </c>
      <c r="D83" s="6">
        <v>4074</v>
      </c>
      <c r="E83" s="6">
        <v>133</v>
      </c>
      <c r="F83" s="6">
        <v>379</v>
      </c>
      <c r="G83" s="6">
        <v>93</v>
      </c>
      <c r="H83" s="6">
        <v>52</v>
      </c>
      <c r="I83" s="6">
        <v>1132</v>
      </c>
    </row>
    <row r="84" spans="1:9" s="16" customFormat="1" ht="12" customHeight="1" x14ac:dyDescent="0.2">
      <c r="A84" s="70" t="s">
        <v>68</v>
      </c>
      <c r="B84" s="70"/>
      <c r="C84" s="6">
        <v>3243</v>
      </c>
      <c r="D84" s="6">
        <v>2405</v>
      </c>
      <c r="E84" s="6">
        <v>25</v>
      </c>
      <c r="F84" s="6">
        <v>197</v>
      </c>
      <c r="G84" s="6">
        <v>8</v>
      </c>
      <c r="H84" s="6">
        <v>26</v>
      </c>
      <c r="I84" s="6">
        <v>582</v>
      </c>
    </row>
    <row r="85" spans="1:9" s="16" customFormat="1" ht="12" customHeight="1" x14ac:dyDescent="0.2">
      <c r="A85" s="70" t="s">
        <v>69</v>
      </c>
      <c r="B85" s="70"/>
      <c r="C85" s="6">
        <v>4715</v>
      </c>
      <c r="D85" s="6">
        <v>3445</v>
      </c>
      <c r="E85" s="6">
        <v>60</v>
      </c>
      <c r="F85" s="6">
        <v>224</v>
      </c>
      <c r="G85" s="6">
        <v>24</v>
      </c>
      <c r="H85" s="6">
        <v>34</v>
      </c>
      <c r="I85" s="6">
        <v>928</v>
      </c>
    </row>
    <row r="86" spans="1:9" s="16" customFormat="1" ht="12" customHeight="1" x14ac:dyDescent="0.2">
      <c r="A86" s="70" t="s">
        <v>70</v>
      </c>
      <c r="B86" s="70"/>
      <c r="C86" s="6">
        <v>1992</v>
      </c>
      <c r="D86" s="6">
        <v>1398</v>
      </c>
      <c r="E86" s="6">
        <v>30</v>
      </c>
      <c r="F86" s="6">
        <v>78</v>
      </c>
      <c r="G86" s="6">
        <v>28</v>
      </c>
      <c r="H86" s="6">
        <v>18</v>
      </c>
      <c r="I86" s="6">
        <v>440</v>
      </c>
    </row>
    <row r="87" spans="1:9" s="16" customFormat="1" ht="12" customHeight="1" x14ac:dyDescent="0.2">
      <c r="A87" s="70" t="s">
        <v>71</v>
      </c>
      <c r="B87" s="70"/>
      <c r="C87" s="6">
        <v>1329</v>
      </c>
      <c r="D87" s="6">
        <v>963</v>
      </c>
      <c r="E87" s="6">
        <v>10</v>
      </c>
      <c r="F87" s="6">
        <v>72</v>
      </c>
      <c r="G87" s="6">
        <v>9</v>
      </c>
      <c r="H87" s="6">
        <v>5</v>
      </c>
      <c r="I87" s="6">
        <v>270</v>
      </c>
    </row>
    <row r="88" spans="1:9" s="16" customFormat="1" ht="12" customHeight="1" x14ac:dyDescent="0.2">
      <c r="A88" s="70" t="s">
        <v>72</v>
      </c>
      <c r="B88" s="70"/>
      <c r="C88" s="6">
        <v>620</v>
      </c>
      <c r="D88" s="6">
        <v>393</v>
      </c>
      <c r="E88" s="6">
        <v>23</v>
      </c>
      <c r="F88" s="6">
        <v>35</v>
      </c>
      <c r="G88" s="6">
        <v>12</v>
      </c>
      <c r="H88" s="6">
        <v>3</v>
      </c>
      <c r="I88" s="6">
        <v>154</v>
      </c>
    </row>
    <row r="89" spans="1:9" s="16" customFormat="1" ht="12" customHeight="1" x14ac:dyDescent="0.2">
      <c r="A89" s="70" t="s">
        <v>73</v>
      </c>
      <c r="B89" s="70"/>
      <c r="C89" s="6">
        <v>599</v>
      </c>
      <c r="D89" s="6">
        <v>397</v>
      </c>
      <c r="E89" s="6">
        <v>3</v>
      </c>
      <c r="F89" s="6">
        <v>91</v>
      </c>
      <c r="G89" s="6">
        <v>1</v>
      </c>
      <c r="H89" s="6">
        <v>4</v>
      </c>
      <c r="I89" s="6">
        <v>103</v>
      </c>
    </row>
    <row r="90" spans="1:9" s="16" customFormat="1" ht="12" customHeight="1" x14ac:dyDescent="0.2">
      <c r="A90" s="70" t="s">
        <v>74</v>
      </c>
      <c r="B90" s="70"/>
      <c r="C90" s="6">
        <v>1351</v>
      </c>
      <c r="D90" s="6">
        <v>986</v>
      </c>
      <c r="E90" s="6">
        <v>10</v>
      </c>
      <c r="F90" s="6">
        <v>103</v>
      </c>
      <c r="G90" s="6">
        <v>4</v>
      </c>
      <c r="H90" s="6">
        <v>14</v>
      </c>
      <c r="I90" s="6">
        <v>234</v>
      </c>
    </row>
    <row r="91" spans="1:9" s="16" customFormat="1" ht="12" customHeight="1" x14ac:dyDescent="0.2">
      <c r="A91" s="70" t="s">
        <v>75</v>
      </c>
      <c r="B91" s="70"/>
      <c r="C91" s="6">
        <v>2021</v>
      </c>
      <c r="D91" s="6">
        <v>1379</v>
      </c>
      <c r="E91" s="6">
        <v>9</v>
      </c>
      <c r="F91" s="6">
        <v>297</v>
      </c>
      <c r="G91" s="6">
        <v>16</v>
      </c>
      <c r="H91" s="6">
        <v>40</v>
      </c>
      <c r="I91" s="6">
        <v>280</v>
      </c>
    </row>
    <row r="92" spans="1:9" s="16" customFormat="1" ht="12" customHeight="1" x14ac:dyDescent="0.2">
      <c r="A92" s="70" t="s">
        <v>76</v>
      </c>
      <c r="B92" s="70"/>
      <c r="C92" s="6">
        <v>51126</v>
      </c>
      <c r="D92" s="6">
        <v>37802</v>
      </c>
      <c r="E92" s="6">
        <v>510</v>
      </c>
      <c r="F92" s="6">
        <v>3640</v>
      </c>
      <c r="G92" s="6">
        <v>177</v>
      </c>
      <c r="H92" s="6">
        <v>521</v>
      </c>
      <c r="I92" s="6">
        <v>8476</v>
      </c>
    </row>
    <row r="93" spans="1:9" s="16" customFormat="1" ht="12" customHeight="1" x14ac:dyDescent="0.2">
      <c r="A93" s="70" t="s">
        <v>77</v>
      </c>
      <c r="B93" s="70"/>
      <c r="C93" s="6">
        <v>1374</v>
      </c>
      <c r="D93" s="6">
        <v>1021</v>
      </c>
      <c r="E93" s="6">
        <v>12</v>
      </c>
      <c r="F93" s="6">
        <v>73</v>
      </c>
      <c r="G93" s="6">
        <v>2</v>
      </c>
      <c r="H93" s="6">
        <v>9</v>
      </c>
      <c r="I93" s="6">
        <v>257</v>
      </c>
    </row>
    <row r="94" spans="1:9" s="16" customFormat="1" ht="12" customHeight="1" x14ac:dyDescent="0.2">
      <c r="A94" s="70" t="s">
        <v>78</v>
      </c>
      <c r="B94" s="70"/>
      <c r="C94" s="6">
        <v>1898</v>
      </c>
      <c r="D94" s="6">
        <v>1284</v>
      </c>
      <c r="E94" s="6">
        <v>15</v>
      </c>
      <c r="F94" s="6">
        <v>250</v>
      </c>
      <c r="G94" s="6">
        <v>13</v>
      </c>
      <c r="H94" s="6">
        <v>20</v>
      </c>
      <c r="I94" s="6">
        <v>316</v>
      </c>
    </row>
    <row r="95" spans="1:9" s="16" customFormat="1" ht="12" customHeight="1" x14ac:dyDescent="0.2">
      <c r="A95" s="70" t="s">
        <v>79</v>
      </c>
      <c r="B95" s="70"/>
      <c r="C95" s="6">
        <v>4079</v>
      </c>
      <c r="D95" s="6">
        <v>3171</v>
      </c>
      <c r="E95" s="6">
        <v>18</v>
      </c>
      <c r="F95" s="6">
        <v>183</v>
      </c>
      <c r="G95" s="6">
        <v>1</v>
      </c>
      <c r="H95" s="6">
        <v>3</v>
      </c>
      <c r="I95" s="6">
        <v>703</v>
      </c>
    </row>
    <row r="96" spans="1:9" s="16" customFormat="1" ht="12" customHeight="1" x14ac:dyDescent="0.2">
      <c r="A96" s="70" t="s">
        <v>80</v>
      </c>
      <c r="B96" s="70"/>
      <c r="C96" s="6">
        <v>1412</v>
      </c>
      <c r="D96" s="6">
        <v>1081</v>
      </c>
      <c r="E96" s="6">
        <v>16</v>
      </c>
      <c r="F96" s="6">
        <v>59</v>
      </c>
      <c r="G96" s="6">
        <v>0</v>
      </c>
      <c r="H96" s="6">
        <v>8</v>
      </c>
      <c r="I96" s="6">
        <v>248</v>
      </c>
    </row>
    <row r="97" spans="1:9" s="16" customFormat="1" ht="12" customHeight="1" x14ac:dyDescent="0.2">
      <c r="A97" s="70" t="s">
        <v>81</v>
      </c>
      <c r="B97" s="70"/>
      <c r="C97" s="6">
        <v>2105</v>
      </c>
      <c r="D97" s="6">
        <v>1266</v>
      </c>
      <c r="E97" s="6">
        <v>24</v>
      </c>
      <c r="F97" s="6">
        <v>488</v>
      </c>
      <c r="G97" s="6">
        <v>25</v>
      </c>
      <c r="H97" s="6">
        <v>38</v>
      </c>
      <c r="I97" s="6">
        <v>264</v>
      </c>
    </row>
    <row r="98" spans="1:9" s="16" customFormat="1" ht="12" customHeight="1" x14ac:dyDescent="0.2">
      <c r="A98" s="70" t="s">
        <v>82</v>
      </c>
      <c r="B98" s="70"/>
      <c r="C98" s="6">
        <v>254</v>
      </c>
      <c r="D98" s="6">
        <v>157</v>
      </c>
      <c r="E98" s="6">
        <v>10</v>
      </c>
      <c r="F98" s="6">
        <v>24</v>
      </c>
      <c r="G98" s="6">
        <v>15</v>
      </c>
      <c r="H98" s="6">
        <v>1</v>
      </c>
      <c r="I98" s="6">
        <v>47</v>
      </c>
    </row>
    <row r="99" spans="1:9" s="16" customFormat="1" ht="12" customHeight="1" x14ac:dyDescent="0.2">
      <c r="A99" s="70" t="s">
        <v>83</v>
      </c>
      <c r="B99" s="70"/>
      <c r="C99" s="6">
        <v>4791</v>
      </c>
      <c r="D99" s="6">
        <v>3324</v>
      </c>
      <c r="E99" s="6">
        <v>83</v>
      </c>
      <c r="F99" s="6">
        <v>588</v>
      </c>
      <c r="G99" s="6">
        <v>67</v>
      </c>
      <c r="H99" s="6">
        <v>33</v>
      </c>
      <c r="I99" s="6">
        <v>696</v>
      </c>
    </row>
    <row r="100" spans="1:9" s="16" customFormat="1" ht="12" customHeight="1" x14ac:dyDescent="0.2">
      <c r="A100" s="70" t="s">
        <v>84</v>
      </c>
      <c r="B100" s="70"/>
      <c r="C100" s="6">
        <v>713</v>
      </c>
      <c r="D100" s="6">
        <v>593</v>
      </c>
      <c r="E100" s="6">
        <v>2</v>
      </c>
      <c r="F100" s="6">
        <v>20</v>
      </c>
      <c r="G100" s="6">
        <v>1</v>
      </c>
      <c r="H100" s="6">
        <v>2</v>
      </c>
      <c r="I100" s="6">
        <v>95</v>
      </c>
    </row>
    <row r="101" spans="1:9" s="16" customFormat="1" ht="12" customHeight="1" x14ac:dyDescent="0.2">
      <c r="A101" s="70" t="s">
        <v>85</v>
      </c>
      <c r="B101" s="70"/>
      <c r="C101" s="6">
        <v>928</v>
      </c>
      <c r="D101" s="6">
        <v>592</v>
      </c>
      <c r="E101" s="6">
        <v>10</v>
      </c>
      <c r="F101" s="6">
        <v>96</v>
      </c>
      <c r="G101" s="6">
        <v>7</v>
      </c>
      <c r="H101" s="6">
        <v>36</v>
      </c>
      <c r="I101" s="6">
        <v>187</v>
      </c>
    </row>
    <row r="102" spans="1:9" s="16" customFormat="1" ht="12" customHeight="1" x14ac:dyDescent="0.2">
      <c r="A102" s="70" t="s">
        <v>86</v>
      </c>
      <c r="B102" s="70"/>
      <c r="C102" s="6">
        <v>333</v>
      </c>
      <c r="D102" s="6">
        <v>211</v>
      </c>
      <c r="E102" s="6">
        <v>5</v>
      </c>
      <c r="F102" s="6">
        <v>14</v>
      </c>
      <c r="G102" s="6">
        <v>13</v>
      </c>
      <c r="H102" s="6">
        <v>1</v>
      </c>
      <c r="I102" s="6">
        <v>89</v>
      </c>
    </row>
    <row r="103" spans="1:9" s="16" customFormat="1" ht="12" customHeight="1" x14ac:dyDescent="0.2">
      <c r="A103" s="70" t="s">
        <v>87</v>
      </c>
      <c r="B103" s="70"/>
      <c r="C103" s="6">
        <v>778</v>
      </c>
      <c r="D103" s="6">
        <v>493</v>
      </c>
      <c r="E103" s="6">
        <v>12</v>
      </c>
      <c r="F103" s="6">
        <v>39</v>
      </c>
      <c r="G103" s="6">
        <v>58</v>
      </c>
      <c r="H103" s="6">
        <v>5</v>
      </c>
      <c r="I103" s="6">
        <v>171</v>
      </c>
    </row>
    <row r="104" spans="1:9" s="16" customFormat="1" ht="12" customHeight="1" x14ac:dyDescent="0.2">
      <c r="A104" s="70" t="s">
        <v>88</v>
      </c>
      <c r="B104" s="70"/>
      <c r="C104" s="6">
        <v>1208</v>
      </c>
      <c r="D104" s="6">
        <v>901</v>
      </c>
      <c r="E104" s="6">
        <v>16</v>
      </c>
      <c r="F104" s="6">
        <v>42</v>
      </c>
      <c r="G104" s="6">
        <v>10</v>
      </c>
      <c r="H104" s="6">
        <v>2</v>
      </c>
      <c r="I104" s="6">
        <v>237</v>
      </c>
    </row>
    <row r="105" spans="1:9" s="16" customFormat="1" ht="12" customHeight="1" x14ac:dyDescent="0.2">
      <c r="A105" s="70" t="s">
        <v>89</v>
      </c>
      <c r="B105" s="70"/>
      <c r="C105" s="6">
        <v>3326</v>
      </c>
      <c r="D105" s="6">
        <v>2692</v>
      </c>
      <c r="E105" s="6">
        <v>20</v>
      </c>
      <c r="F105" s="6">
        <v>131</v>
      </c>
      <c r="G105" s="6">
        <v>1</v>
      </c>
      <c r="H105" s="6">
        <v>11</v>
      </c>
      <c r="I105" s="6">
        <v>471</v>
      </c>
    </row>
    <row r="106" spans="1:9" s="16" customFormat="1" ht="12" customHeight="1" x14ac:dyDescent="0.2">
      <c r="A106" s="70" t="s">
        <v>90</v>
      </c>
      <c r="B106" s="70"/>
      <c r="C106" s="6">
        <v>1572</v>
      </c>
      <c r="D106" s="6">
        <v>1182</v>
      </c>
      <c r="E106" s="6">
        <v>18</v>
      </c>
      <c r="F106" s="6">
        <v>51</v>
      </c>
      <c r="G106" s="6">
        <v>5</v>
      </c>
      <c r="H106" s="6">
        <v>4</v>
      </c>
      <c r="I106" s="6">
        <v>312</v>
      </c>
    </row>
    <row r="107" spans="1:9" s="16" customFormat="1" ht="12" customHeight="1" x14ac:dyDescent="0.2">
      <c r="A107" s="70" t="s">
        <v>91</v>
      </c>
      <c r="B107" s="70"/>
      <c r="C107" s="6">
        <v>1533</v>
      </c>
      <c r="D107" s="6">
        <v>1183</v>
      </c>
      <c r="E107" s="6">
        <v>16</v>
      </c>
      <c r="F107" s="6">
        <v>45</v>
      </c>
      <c r="G107" s="6">
        <v>4</v>
      </c>
      <c r="H107" s="6">
        <v>1</v>
      </c>
      <c r="I107" s="6">
        <v>284</v>
      </c>
    </row>
    <row r="108" spans="1:9" s="16" customFormat="1" ht="12" customHeight="1" x14ac:dyDescent="0.2">
      <c r="A108" s="70" t="s">
        <v>92</v>
      </c>
      <c r="B108" s="70"/>
      <c r="C108" s="6">
        <v>1215</v>
      </c>
      <c r="D108" s="6">
        <v>867</v>
      </c>
      <c r="E108" s="6">
        <v>10</v>
      </c>
      <c r="F108" s="6">
        <v>58</v>
      </c>
      <c r="G108" s="6">
        <v>10</v>
      </c>
      <c r="H108" s="6">
        <v>6</v>
      </c>
      <c r="I108" s="6">
        <v>264</v>
      </c>
    </row>
    <row r="109" spans="1:9" s="16" customFormat="1" ht="12" customHeight="1" x14ac:dyDescent="0.2">
      <c r="A109" s="70" t="s">
        <v>93</v>
      </c>
      <c r="B109" s="70"/>
      <c r="C109" s="6">
        <v>1677</v>
      </c>
      <c r="D109" s="6">
        <v>1295</v>
      </c>
      <c r="E109" s="6">
        <v>8</v>
      </c>
      <c r="F109" s="6">
        <v>77</v>
      </c>
      <c r="G109" s="6">
        <v>1</v>
      </c>
      <c r="H109" s="6">
        <v>4</v>
      </c>
      <c r="I109" s="6">
        <v>292</v>
      </c>
    </row>
    <row r="110" spans="1:9" s="16" customFormat="1" ht="12" customHeight="1" x14ac:dyDescent="0.2">
      <c r="A110" s="70" t="s">
        <v>94</v>
      </c>
      <c r="B110" s="70"/>
      <c r="C110" s="6">
        <v>1500</v>
      </c>
      <c r="D110" s="6">
        <v>1139</v>
      </c>
      <c r="E110" s="6">
        <v>19</v>
      </c>
      <c r="F110" s="6">
        <v>58</v>
      </c>
      <c r="G110" s="6">
        <v>3</v>
      </c>
      <c r="H110" s="6">
        <v>4</v>
      </c>
      <c r="I110" s="6">
        <v>277</v>
      </c>
    </row>
    <row r="111" spans="1:9" s="16" customFormat="1" ht="12" customHeight="1" x14ac:dyDescent="0.2">
      <c r="A111" s="70" t="s">
        <v>95</v>
      </c>
      <c r="B111" s="70"/>
      <c r="C111" s="6">
        <v>2976</v>
      </c>
      <c r="D111" s="6">
        <v>2124</v>
      </c>
      <c r="E111" s="6">
        <v>30</v>
      </c>
      <c r="F111" s="6">
        <v>297</v>
      </c>
      <c r="G111" s="6">
        <v>12</v>
      </c>
      <c r="H111" s="6">
        <v>72</v>
      </c>
      <c r="I111" s="6">
        <v>441</v>
      </c>
    </row>
    <row r="112" spans="1:9" s="16" customFormat="1" ht="12" customHeight="1" x14ac:dyDescent="0.2">
      <c r="A112" s="70" t="s">
        <v>169</v>
      </c>
      <c r="B112" s="76"/>
      <c r="C112" s="6">
        <v>3015</v>
      </c>
      <c r="D112" s="6">
        <v>2030</v>
      </c>
      <c r="E112" s="6">
        <v>69</v>
      </c>
      <c r="F112" s="6">
        <v>254</v>
      </c>
      <c r="G112" s="6">
        <v>95</v>
      </c>
      <c r="H112" s="6">
        <v>33</v>
      </c>
      <c r="I112" s="6">
        <v>534</v>
      </c>
    </row>
    <row r="113" spans="1:9" s="16" customFormat="1" ht="12" customHeight="1" x14ac:dyDescent="0.2">
      <c r="A113" s="70" t="s">
        <v>171</v>
      </c>
      <c r="B113" s="76"/>
      <c r="C113" s="6">
        <v>2798</v>
      </c>
      <c r="D113" s="6">
        <v>2006</v>
      </c>
      <c r="E113" s="6">
        <v>36</v>
      </c>
      <c r="F113" s="6">
        <v>191</v>
      </c>
      <c r="G113" s="6">
        <v>18</v>
      </c>
      <c r="H113" s="6">
        <v>27</v>
      </c>
      <c r="I113" s="6">
        <v>520</v>
      </c>
    </row>
    <row r="114" spans="1:9" s="16" customFormat="1" ht="12" customHeight="1" x14ac:dyDescent="0.2">
      <c r="A114" s="70" t="s">
        <v>96</v>
      </c>
      <c r="B114" s="70"/>
      <c r="C114" s="6">
        <v>629</v>
      </c>
      <c r="D114" s="6">
        <v>453</v>
      </c>
      <c r="E114" s="6">
        <v>8</v>
      </c>
      <c r="F114" s="6">
        <v>20</v>
      </c>
      <c r="G114" s="6">
        <v>3</v>
      </c>
      <c r="H114" s="6">
        <v>0</v>
      </c>
      <c r="I114" s="6">
        <v>145</v>
      </c>
    </row>
    <row r="115" spans="1:9" s="16" customFormat="1" ht="12" customHeight="1" x14ac:dyDescent="0.2">
      <c r="A115" s="70" t="s">
        <v>97</v>
      </c>
      <c r="B115" s="70"/>
      <c r="C115" s="6">
        <v>1686</v>
      </c>
      <c r="D115" s="6">
        <v>1176</v>
      </c>
      <c r="E115" s="6">
        <v>12</v>
      </c>
      <c r="F115" s="6">
        <v>163</v>
      </c>
      <c r="G115" s="6">
        <v>20</v>
      </c>
      <c r="H115" s="6">
        <v>11</v>
      </c>
      <c r="I115" s="6">
        <v>304</v>
      </c>
    </row>
    <row r="116" spans="1:9" s="16" customFormat="1" ht="12" customHeight="1" x14ac:dyDescent="0.2">
      <c r="A116" s="75" t="s">
        <v>98</v>
      </c>
      <c r="B116" s="75"/>
      <c r="C116" s="11">
        <v>365</v>
      </c>
      <c r="D116" s="11">
        <v>275</v>
      </c>
      <c r="E116" s="11">
        <v>2</v>
      </c>
      <c r="F116" s="11">
        <v>13</v>
      </c>
      <c r="G116" s="11">
        <v>3</v>
      </c>
      <c r="H116" s="11">
        <v>1</v>
      </c>
      <c r="I116" s="11">
        <v>71</v>
      </c>
    </row>
    <row r="117" spans="1:9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</row>
    <row r="118" spans="1:9" s="16" customFormat="1" ht="12" customHeight="1" x14ac:dyDescent="0.2">
      <c r="A118" s="69" t="s">
        <v>99</v>
      </c>
      <c r="B118" s="69"/>
      <c r="C118" s="5">
        <v>51622</v>
      </c>
      <c r="D118" s="5">
        <v>37298</v>
      </c>
      <c r="E118" s="5">
        <v>642</v>
      </c>
      <c r="F118" s="5">
        <v>4347</v>
      </c>
      <c r="G118" s="5">
        <v>302</v>
      </c>
      <c r="H118" s="5">
        <v>450</v>
      </c>
      <c r="I118" s="5">
        <v>8583</v>
      </c>
    </row>
    <row r="119" spans="1:9" s="16" customFormat="1" ht="12" customHeight="1" x14ac:dyDescent="0.2">
      <c r="A119" s="70" t="s">
        <v>100</v>
      </c>
      <c r="B119" s="70"/>
      <c r="C119" s="6">
        <v>4403</v>
      </c>
      <c r="D119" s="6">
        <v>3321</v>
      </c>
      <c r="E119" s="6">
        <v>26</v>
      </c>
      <c r="F119" s="6">
        <v>287</v>
      </c>
      <c r="G119" s="6">
        <v>14</v>
      </c>
      <c r="H119" s="6">
        <v>19</v>
      </c>
      <c r="I119" s="6">
        <v>736</v>
      </c>
    </row>
    <row r="120" spans="1:9" s="16" customFormat="1" ht="12" customHeight="1" x14ac:dyDescent="0.2">
      <c r="A120" s="70" t="s">
        <v>101</v>
      </c>
      <c r="B120" s="70"/>
      <c r="C120" s="6">
        <v>691</v>
      </c>
      <c r="D120" s="6">
        <v>502</v>
      </c>
      <c r="E120" s="6">
        <v>13</v>
      </c>
      <c r="F120" s="6">
        <v>33</v>
      </c>
      <c r="G120" s="6">
        <v>3</v>
      </c>
      <c r="H120" s="6">
        <v>1</v>
      </c>
      <c r="I120" s="6">
        <v>139</v>
      </c>
    </row>
    <row r="121" spans="1:9" s="16" customFormat="1" ht="12" customHeight="1" x14ac:dyDescent="0.2">
      <c r="A121" s="70" t="s">
        <v>102</v>
      </c>
      <c r="B121" s="70"/>
      <c r="C121" s="6">
        <v>1584</v>
      </c>
      <c r="D121" s="6">
        <v>1133</v>
      </c>
      <c r="E121" s="6">
        <v>17</v>
      </c>
      <c r="F121" s="6">
        <v>142</v>
      </c>
      <c r="G121" s="6">
        <v>12</v>
      </c>
      <c r="H121" s="6">
        <v>8</v>
      </c>
      <c r="I121" s="6">
        <v>272</v>
      </c>
    </row>
    <row r="122" spans="1:9" s="16" customFormat="1" ht="12" customHeight="1" x14ac:dyDescent="0.2">
      <c r="A122" s="70" t="s">
        <v>103</v>
      </c>
      <c r="B122" s="70"/>
      <c r="C122" s="6">
        <v>990</v>
      </c>
      <c r="D122" s="6">
        <v>688</v>
      </c>
      <c r="E122" s="6">
        <v>8</v>
      </c>
      <c r="F122" s="6">
        <v>103</v>
      </c>
      <c r="G122" s="6">
        <v>18</v>
      </c>
      <c r="H122" s="6">
        <v>16</v>
      </c>
      <c r="I122" s="6">
        <v>157</v>
      </c>
    </row>
    <row r="123" spans="1:9" s="16" customFormat="1" ht="12" customHeight="1" x14ac:dyDescent="0.2">
      <c r="A123" s="70" t="s">
        <v>104</v>
      </c>
      <c r="B123" s="70"/>
      <c r="C123" s="6">
        <v>3084</v>
      </c>
      <c r="D123" s="6">
        <v>2311</v>
      </c>
      <c r="E123" s="6">
        <v>37</v>
      </c>
      <c r="F123" s="6">
        <v>173</v>
      </c>
      <c r="G123" s="6">
        <v>41</v>
      </c>
      <c r="H123" s="6">
        <v>17</v>
      </c>
      <c r="I123" s="6">
        <v>505</v>
      </c>
    </row>
    <row r="124" spans="1:9" s="16" customFormat="1" ht="12" customHeight="1" x14ac:dyDescent="0.2">
      <c r="A124" s="70" t="s">
        <v>105</v>
      </c>
      <c r="B124" s="70"/>
      <c r="C124" s="6">
        <v>4965</v>
      </c>
      <c r="D124" s="6">
        <v>3497</v>
      </c>
      <c r="E124" s="6">
        <v>50</v>
      </c>
      <c r="F124" s="6">
        <v>570</v>
      </c>
      <c r="G124" s="6">
        <v>59</v>
      </c>
      <c r="H124" s="6">
        <v>46</v>
      </c>
      <c r="I124" s="6">
        <v>743</v>
      </c>
    </row>
    <row r="125" spans="1:9" s="16" customFormat="1" ht="12" customHeight="1" x14ac:dyDescent="0.2">
      <c r="A125" s="70" t="s">
        <v>106</v>
      </c>
      <c r="B125" s="70"/>
      <c r="C125" s="6">
        <v>4275</v>
      </c>
      <c r="D125" s="6">
        <v>3084</v>
      </c>
      <c r="E125" s="6">
        <v>72</v>
      </c>
      <c r="F125" s="6">
        <v>393</v>
      </c>
      <c r="G125" s="6">
        <v>30</v>
      </c>
      <c r="H125" s="6">
        <v>35</v>
      </c>
      <c r="I125" s="6">
        <v>661</v>
      </c>
    </row>
    <row r="126" spans="1:9" s="16" customFormat="1" ht="12" customHeight="1" x14ac:dyDescent="0.2">
      <c r="A126" s="70" t="s">
        <v>107</v>
      </c>
      <c r="B126" s="70"/>
      <c r="C126" s="6">
        <v>1626</v>
      </c>
      <c r="D126" s="6">
        <v>972</v>
      </c>
      <c r="E126" s="6">
        <v>38</v>
      </c>
      <c r="F126" s="6">
        <v>344</v>
      </c>
      <c r="G126" s="6">
        <v>22</v>
      </c>
      <c r="H126" s="6">
        <v>26</v>
      </c>
      <c r="I126" s="6">
        <v>224</v>
      </c>
    </row>
    <row r="127" spans="1:9" s="16" customFormat="1" ht="12" customHeight="1" x14ac:dyDescent="0.2">
      <c r="A127" s="70" t="s">
        <v>108</v>
      </c>
      <c r="B127" s="70"/>
      <c r="C127" s="6">
        <v>9983</v>
      </c>
      <c r="D127" s="6">
        <v>7345</v>
      </c>
      <c r="E127" s="6">
        <v>162</v>
      </c>
      <c r="F127" s="6">
        <v>724</v>
      </c>
      <c r="G127" s="6">
        <v>6</v>
      </c>
      <c r="H127" s="6">
        <v>91</v>
      </c>
      <c r="I127" s="6">
        <v>1655</v>
      </c>
    </row>
    <row r="128" spans="1:9" s="16" customFormat="1" ht="12" customHeight="1" x14ac:dyDescent="0.2">
      <c r="A128" s="70" t="s">
        <v>109</v>
      </c>
      <c r="B128" s="70"/>
      <c r="C128" s="6">
        <v>5571</v>
      </c>
      <c r="D128" s="6">
        <v>3884</v>
      </c>
      <c r="E128" s="6">
        <v>57</v>
      </c>
      <c r="F128" s="6">
        <v>505</v>
      </c>
      <c r="G128" s="6">
        <v>20</v>
      </c>
      <c r="H128" s="6">
        <v>47</v>
      </c>
      <c r="I128" s="6">
        <v>1058</v>
      </c>
    </row>
    <row r="129" spans="1:9" s="16" customFormat="1" ht="12" customHeight="1" x14ac:dyDescent="0.2">
      <c r="A129" s="70" t="s">
        <v>110</v>
      </c>
      <c r="B129" s="70"/>
      <c r="C129" s="6">
        <v>159</v>
      </c>
      <c r="D129" s="6">
        <v>110</v>
      </c>
      <c r="E129" s="6">
        <v>4</v>
      </c>
      <c r="F129" s="6">
        <v>11</v>
      </c>
      <c r="G129" s="6">
        <v>2</v>
      </c>
      <c r="H129" s="6">
        <v>1</v>
      </c>
      <c r="I129" s="6">
        <v>31</v>
      </c>
    </row>
    <row r="130" spans="1:9" s="16" customFormat="1" ht="12" customHeight="1" x14ac:dyDescent="0.2">
      <c r="A130" s="70" t="s">
        <v>111</v>
      </c>
      <c r="B130" s="70"/>
      <c r="C130" s="6">
        <v>5190</v>
      </c>
      <c r="D130" s="6">
        <v>3924</v>
      </c>
      <c r="E130" s="6">
        <v>45</v>
      </c>
      <c r="F130" s="6">
        <v>268</v>
      </c>
      <c r="G130" s="6">
        <v>6</v>
      </c>
      <c r="H130" s="6">
        <v>30</v>
      </c>
      <c r="I130" s="6">
        <v>917</v>
      </c>
    </row>
    <row r="131" spans="1:9" s="16" customFormat="1" ht="12" customHeight="1" x14ac:dyDescent="0.2">
      <c r="A131" s="70" t="s">
        <v>112</v>
      </c>
      <c r="B131" s="70"/>
      <c r="C131" s="6">
        <v>1703</v>
      </c>
      <c r="D131" s="6">
        <v>1344</v>
      </c>
      <c r="E131" s="6">
        <v>15</v>
      </c>
      <c r="F131" s="6">
        <v>71</v>
      </c>
      <c r="G131" s="6">
        <v>2</v>
      </c>
      <c r="H131" s="6">
        <v>2</v>
      </c>
      <c r="I131" s="6">
        <v>269</v>
      </c>
    </row>
    <row r="132" spans="1:9" s="16" customFormat="1" ht="12" customHeight="1" x14ac:dyDescent="0.2">
      <c r="A132" s="70" t="s">
        <v>113</v>
      </c>
      <c r="B132" s="70"/>
      <c r="C132" s="6">
        <v>549</v>
      </c>
      <c r="D132" s="6">
        <v>379</v>
      </c>
      <c r="E132" s="6">
        <v>8</v>
      </c>
      <c r="F132" s="6">
        <v>80</v>
      </c>
      <c r="G132" s="6">
        <v>5</v>
      </c>
      <c r="H132" s="6">
        <v>8</v>
      </c>
      <c r="I132" s="6">
        <v>69</v>
      </c>
    </row>
    <row r="133" spans="1:9" s="16" customFormat="1" ht="12" customHeight="1" x14ac:dyDescent="0.2">
      <c r="A133" s="70" t="s">
        <v>114</v>
      </c>
      <c r="B133" s="70"/>
      <c r="C133" s="6">
        <v>634</v>
      </c>
      <c r="D133" s="6">
        <v>458</v>
      </c>
      <c r="E133" s="6">
        <v>7</v>
      </c>
      <c r="F133" s="6">
        <v>24</v>
      </c>
      <c r="G133" s="6">
        <v>1</v>
      </c>
      <c r="H133" s="6">
        <v>4</v>
      </c>
      <c r="I133" s="6">
        <v>140</v>
      </c>
    </row>
    <row r="134" spans="1:9" s="16" customFormat="1" ht="12" customHeight="1" x14ac:dyDescent="0.2">
      <c r="A134" s="70" t="s">
        <v>115</v>
      </c>
      <c r="B134" s="70"/>
      <c r="C134" s="6">
        <v>556</v>
      </c>
      <c r="D134" s="6">
        <v>384</v>
      </c>
      <c r="E134" s="6">
        <v>5</v>
      </c>
      <c r="F134" s="6">
        <v>65</v>
      </c>
      <c r="G134" s="6">
        <v>1</v>
      </c>
      <c r="H134" s="6">
        <v>15</v>
      </c>
      <c r="I134" s="6">
        <v>86</v>
      </c>
    </row>
    <row r="135" spans="1:9" s="16" customFormat="1" ht="12" customHeight="1" x14ac:dyDescent="0.2">
      <c r="A135" s="70" t="s">
        <v>116</v>
      </c>
      <c r="B135" s="70"/>
      <c r="C135" s="6">
        <v>2538</v>
      </c>
      <c r="D135" s="6">
        <v>1825</v>
      </c>
      <c r="E135" s="6">
        <v>35</v>
      </c>
      <c r="F135" s="6">
        <v>217</v>
      </c>
      <c r="G135" s="6">
        <v>11</v>
      </c>
      <c r="H135" s="6">
        <v>37</v>
      </c>
      <c r="I135" s="6">
        <v>413</v>
      </c>
    </row>
    <row r="136" spans="1:9" s="16" customFormat="1" ht="12" customHeight="1" x14ac:dyDescent="0.2">
      <c r="A136" s="70" t="s">
        <v>117</v>
      </c>
      <c r="B136" s="70"/>
      <c r="C136" s="6">
        <v>2405</v>
      </c>
      <c r="D136" s="6">
        <v>1651</v>
      </c>
      <c r="E136" s="6">
        <v>34</v>
      </c>
      <c r="F136" s="6">
        <v>233</v>
      </c>
      <c r="G136" s="6">
        <v>13</v>
      </c>
      <c r="H136" s="6">
        <v>28</v>
      </c>
      <c r="I136" s="6">
        <v>446</v>
      </c>
    </row>
    <row r="137" spans="1:9" s="16" customFormat="1" ht="12" customHeight="1" x14ac:dyDescent="0.2">
      <c r="A137" s="23" t="s">
        <v>168</v>
      </c>
      <c r="B137" s="23"/>
      <c r="C137" s="11">
        <v>716</v>
      </c>
      <c r="D137" s="11">
        <v>486</v>
      </c>
      <c r="E137" s="11">
        <v>9</v>
      </c>
      <c r="F137" s="11">
        <v>104</v>
      </c>
      <c r="G137" s="11">
        <v>36</v>
      </c>
      <c r="H137" s="11">
        <v>19</v>
      </c>
      <c r="I137" s="11">
        <v>62</v>
      </c>
    </row>
    <row r="138" spans="1:9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</row>
    <row r="139" spans="1:9" s="16" customFormat="1" ht="12" customHeight="1" x14ac:dyDescent="0.2">
      <c r="A139" s="69" t="s">
        <v>118</v>
      </c>
      <c r="B139" s="69"/>
      <c r="C139" s="5">
        <v>5512</v>
      </c>
      <c r="D139" s="5">
        <v>3715</v>
      </c>
      <c r="E139" s="5">
        <v>81</v>
      </c>
      <c r="F139" s="5">
        <v>649</v>
      </c>
      <c r="G139" s="5">
        <v>239</v>
      </c>
      <c r="H139" s="5">
        <v>146</v>
      </c>
      <c r="I139" s="5">
        <v>682</v>
      </c>
    </row>
    <row r="140" spans="1:9" s="16" customFormat="1" ht="12" customHeight="1" x14ac:dyDescent="0.2">
      <c r="A140" s="70" t="s">
        <v>119</v>
      </c>
      <c r="B140" s="70"/>
      <c r="C140" s="6">
        <v>1311</v>
      </c>
      <c r="D140" s="6">
        <v>953</v>
      </c>
      <c r="E140" s="6">
        <v>19</v>
      </c>
      <c r="F140" s="6">
        <v>128</v>
      </c>
      <c r="G140" s="6">
        <v>17</v>
      </c>
      <c r="H140" s="6">
        <v>13</v>
      </c>
      <c r="I140" s="6">
        <v>181</v>
      </c>
    </row>
    <row r="141" spans="1:9" s="16" customFormat="1" ht="12" customHeight="1" x14ac:dyDescent="0.2">
      <c r="A141" s="70" t="s">
        <v>120</v>
      </c>
      <c r="B141" s="70"/>
      <c r="C141" s="6">
        <v>77</v>
      </c>
      <c r="D141" s="6">
        <v>34</v>
      </c>
      <c r="E141" s="6">
        <v>0</v>
      </c>
      <c r="F141" s="6">
        <v>11</v>
      </c>
      <c r="G141" s="6">
        <v>12</v>
      </c>
      <c r="H141" s="6">
        <v>16</v>
      </c>
      <c r="I141" s="6">
        <v>4</v>
      </c>
    </row>
    <row r="142" spans="1:9" s="16" customFormat="1" ht="12" customHeight="1" x14ac:dyDescent="0.2">
      <c r="A142" s="70" t="s">
        <v>121</v>
      </c>
      <c r="B142" s="70"/>
      <c r="C142" s="6">
        <v>63</v>
      </c>
      <c r="D142" s="6">
        <v>33</v>
      </c>
      <c r="E142" s="6">
        <v>1</v>
      </c>
      <c r="F142" s="6">
        <v>14</v>
      </c>
      <c r="G142" s="6">
        <v>11</v>
      </c>
      <c r="H142" s="6">
        <v>2</v>
      </c>
      <c r="I142" s="6">
        <v>2</v>
      </c>
    </row>
    <row r="143" spans="1:9" s="16" customFormat="1" ht="12" customHeight="1" x14ac:dyDescent="0.2">
      <c r="A143" s="70" t="s">
        <v>122</v>
      </c>
      <c r="B143" s="70"/>
      <c r="C143" s="6">
        <v>46</v>
      </c>
      <c r="D143" s="6">
        <v>25</v>
      </c>
      <c r="E143" s="6">
        <v>0</v>
      </c>
      <c r="F143" s="6">
        <v>6</v>
      </c>
      <c r="G143" s="6">
        <v>12</v>
      </c>
      <c r="H143" s="6">
        <v>2</v>
      </c>
      <c r="I143" s="6">
        <v>1</v>
      </c>
    </row>
    <row r="144" spans="1:9" s="16" customFormat="1" ht="12" customHeight="1" x14ac:dyDescent="0.2">
      <c r="A144" s="70" t="s">
        <v>123</v>
      </c>
      <c r="B144" s="70"/>
      <c r="C144" s="6">
        <v>1087</v>
      </c>
      <c r="D144" s="6">
        <v>672</v>
      </c>
      <c r="E144" s="6">
        <v>22</v>
      </c>
      <c r="F144" s="6">
        <v>165</v>
      </c>
      <c r="G144" s="6">
        <v>41</v>
      </c>
      <c r="H144" s="6">
        <v>64</v>
      </c>
      <c r="I144" s="6">
        <v>123</v>
      </c>
    </row>
    <row r="145" spans="1:9" s="16" customFormat="1" ht="12" customHeight="1" x14ac:dyDescent="0.2">
      <c r="A145" s="70" t="s">
        <v>124</v>
      </c>
      <c r="B145" s="70"/>
      <c r="C145" s="6">
        <v>586</v>
      </c>
      <c r="D145" s="6">
        <v>320</v>
      </c>
      <c r="E145" s="6">
        <v>8</v>
      </c>
      <c r="F145" s="6">
        <v>87</v>
      </c>
      <c r="G145" s="6">
        <v>86</v>
      </c>
      <c r="H145" s="6">
        <v>31</v>
      </c>
      <c r="I145" s="6">
        <v>54</v>
      </c>
    </row>
    <row r="146" spans="1:9" s="16" customFormat="1" ht="12" customHeight="1" x14ac:dyDescent="0.2">
      <c r="A146" s="70" t="s">
        <v>125</v>
      </c>
      <c r="B146" s="70"/>
      <c r="C146" s="6">
        <v>24</v>
      </c>
      <c r="D146" s="6">
        <v>16</v>
      </c>
      <c r="E146" s="6">
        <v>0</v>
      </c>
      <c r="F146" s="6">
        <v>4</v>
      </c>
      <c r="G146" s="6">
        <v>0</v>
      </c>
      <c r="H146" s="6">
        <v>0</v>
      </c>
      <c r="I146" s="6">
        <v>4</v>
      </c>
    </row>
    <row r="147" spans="1:9" s="16" customFormat="1" ht="12" customHeight="1" x14ac:dyDescent="0.2">
      <c r="A147" s="71" t="s">
        <v>126</v>
      </c>
      <c r="B147" s="71"/>
      <c r="C147" s="11">
        <v>2318</v>
      </c>
      <c r="D147" s="11">
        <v>1662</v>
      </c>
      <c r="E147" s="11">
        <v>31</v>
      </c>
      <c r="F147" s="11">
        <v>234</v>
      </c>
      <c r="G147" s="11">
        <v>60</v>
      </c>
      <c r="H147" s="11">
        <v>18</v>
      </c>
      <c r="I147" s="11">
        <v>313</v>
      </c>
    </row>
    <row r="148" spans="1:9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</row>
    <row r="149" spans="1:9" s="16" customFormat="1" ht="12" customHeight="1" x14ac:dyDescent="0.2">
      <c r="A149" s="69" t="s">
        <v>127</v>
      </c>
      <c r="B149" s="69"/>
      <c r="C149" s="5">
        <v>46635</v>
      </c>
      <c r="D149" s="5">
        <v>34718</v>
      </c>
      <c r="E149" s="5">
        <v>463</v>
      </c>
      <c r="F149" s="5">
        <v>3874</v>
      </c>
      <c r="G149" s="5">
        <v>538</v>
      </c>
      <c r="H149" s="5">
        <v>657</v>
      </c>
      <c r="I149" s="5">
        <v>6385</v>
      </c>
    </row>
    <row r="150" spans="1:9" s="16" customFormat="1" ht="12" customHeight="1" x14ac:dyDescent="0.2">
      <c r="A150" s="70" t="s">
        <v>128</v>
      </c>
      <c r="B150" s="70"/>
      <c r="C150" s="6">
        <v>4515</v>
      </c>
      <c r="D150" s="6">
        <v>3272</v>
      </c>
      <c r="E150" s="6">
        <v>40</v>
      </c>
      <c r="F150" s="6">
        <v>456</v>
      </c>
      <c r="G150" s="6">
        <v>21</v>
      </c>
      <c r="H150" s="6">
        <v>150</v>
      </c>
      <c r="I150" s="6">
        <v>576</v>
      </c>
    </row>
    <row r="151" spans="1:9" s="16" customFormat="1" ht="12" customHeight="1" x14ac:dyDescent="0.2">
      <c r="A151" s="70" t="s">
        <v>129</v>
      </c>
      <c r="B151" s="70"/>
      <c r="C151" s="6">
        <v>34869</v>
      </c>
      <c r="D151" s="6">
        <v>26355</v>
      </c>
      <c r="E151" s="6">
        <v>343</v>
      </c>
      <c r="F151" s="6">
        <v>2613</v>
      </c>
      <c r="G151" s="6">
        <v>328</v>
      </c>
      <c r="H151" s="6">
        <v>427</v>
      </c>
      <c r="I151" s="6">
        <v>4803</v>
      </c>
    </row>
    <row r="152" spans="1:9" s="16" customFormat="1" ht="12" customHeight="1" x14ac:dyDescent="0.2">
      <c r="A152" s="70" t="s">
        <v>130</v>
      </c>
      <c r="B152" s="70"/>
      <c r="C152" s="6">
        <v>2725</v>
      </c>
      <c r="D152" s="6">
        <v>1963</v>
      </c>
      <c r="E152" s="6">
        <v>28</v>
      </c>
      <c r="F152" s="6">
        <v>289</v>
      </c>
      <c r="G152" s="6">
        <v>52</v>
      </c>
      <c r="H152" s="6">
        <v>39</v>
      </c>
      <c r="I152" s="6">
        <v>354</v>
      </c>
    </row>
    <row r="153" spans="1:9" s="16" customFormat="1" ht="12" customHeight="1" x14ac:dyDescent="0.2">
      <c r="A153" s="70" t="s">
        <v>131</v>
      </c>
      <c r="B153" s="70"/>
      <c r="C153" s="6">
        <v>360</v>
      </c>
      <c r="D153" s="6">
        <v>253</v>
      </c>
      <c r="E153" s="6">
        <v>4</v>
      </c>
      <c r="F153" s="6">
        <v>29</v>
      </c>
      <c r="G153" s="6">
        <v>27</v>
      </c>
      <c r="H153" s="6">
        <v>3</v>
      </c>
      <c r="I153" s="6">
        <v>44</v>
      </c>
    </row>
    <row r="154" spans="1:9" s="16" customFormat="1" ht="12" customHeight="1" x14ac:dyDescent="0.2">
      <c r="A154" s="70" t="s">
        <v>132</v>
      </c>
      <c r="B154" s="70"/>
      <c r="C154" s="6">
        <v>1389</v>
      </c>
      <c r="D154" s="6">
        <v>1018</v>
      </c>
      <c r="E154" s="6">
        <v>22</v>
      </c>
      <c r="F154" s="6">
        <v>115</v>
      </c>
      <c r="G154" s="6">
        <v>13</v>
      </c>
      <c r="H154" s="6">
        <v>8</v>
      </c>
      <c r="I154" s="6">
        <v>213</v>
      </c>
    </row>
    <row r="155" spans="1:9" s="16" customFormat="1" ht="12" customHeight="1" x14ac:dyDescent="0.2">
      <c r="A155" s="75" t="s">
        <v>133</v>
      </c>
      <c r="B155" s="75"/>
      <c r="C155" s="11">
        <v>2777</v>
      </c>
      <c r="D155" s="11">
        <v>1857</v>
      </c>
      <c r="E155" s="11">
        <v>26</v>
      </c>
      <c r="F155" s="11">
        <v>372</v>
      </c>
      <c r="G155" s="11">
        <v>97</v>
      </c>
      <c r="H155" s="11">
        <v>30</v>
      </c>
      <c r="I155" s="11">
        <v>395</v>
      </c>
    </row>
    <row r="156" spans="1:9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</row>
    <row r="157" spans="1:9" s="16" customFormat="1" ht="12" customHeight="1" x14ac:dyDescent="0.2">
      <c r="A157" s="69" t="s">
        <v>134</v>
      </c>
      <c r="B157" s="69"/>
      <c r="C157" s="5">
        <v>9183</v>
      </c>
      <c r="D157" s="5">
        <v>6666</v>
      </c>
      <c r="E157" s="5">
        <v>116</v>
      </c>
      <c r="F157" s="5">
        <v>937</v>
      </c>
      <c r="G157" s="5">
        <v>165</v>
      </c>
      <c r="H157" s="5">
        <v>256</v>
      </c>
      <c r="I157" s="5">
        <v>1043</v>
      </c>
    </row>
    <row r="158" spans="1:9" s="16" customFormat="1" ht="12" customHeight="1" x14ac:dyDescent="0.2">
      <c r="A158" s="70" t="s">
        <v>135</v>
      </c>
      <c r="B158" s="70"/>
      <c r="C158" s="6">
        <v>5171</v>
      </c>
      <c r="D158" s="6">
        <v>3872</v>
      </c>
      <c r="E158" s="6">
        <v>81</v>
      </c>
      <c r="F158" s="6">
        <v>496</v>
      </c>
      <c r="G158" s="6">
        <v>87</v>
      </c>
      <c r="H158" s="6">
        <v>62</v>
      </c>
      <c r="I158" s="6">
        <v>573</v>
      </c>
    </row>
    <row r="159" spans="1:9" s="16" customFormat="1" ht="12" customHeight="1" x14ac:dyDescent="0.2">
      <c r="A159" s="75" t="s">
        <v>161</v>
      </c>
      <c r="B159" s="75"/>
      <c r="C159" s="11">
        <v>4012</v>
      </c>
      <c r="D159" s="11">
        <v>2794</v>
      </c>
      <c r="E159" s="11">
        <v>35</v>
      </c>
      <c r="F159" s="11">
        <v>441</v>
      </c>
      <c r="G159" s="11">
        <v>78</v>
      </c>
      <c r="H159" s="11">
        <v>194</v>
      </c>
      <c r="I159" s="11">
        <v>470</v>
      </c>
    </row>
    <row r="160" spans="1:9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</row>
    <row r="161" spans="1:9" s="16" customFormat="1" ht="12" customHeight="1" x14ac:dyDescent="0.2">
      <c r="A161" s="69" t="s">
        <v>136</v>
      </c>
      <c r="B161" s="69"/>
      <c r="C161" s="5">
        <v>5861</v>
      </c>
      <c r="D161" s="5">
        <v>3733</v>
      </c>
      <c r="E161" s="5">
        <v>59</v>
      </c>
      <c r="F161" s="5">
        <v>746</v>
      </c>
      <c r="G161" s="5">
        <v>559</v>
      </c>
      <c r="H161" s="5">
        <v>175</v>
      </c>
      <c r="I161" s="5">
        <v>589</v>
      </c>
    </row>
    <row r="162" spans="1:9" s="16" customFormat="1" ht="12" customHeight="1" x14ac:dyDescent="0.2">
      <c r="A162" s="70" t="s">
        <v>137</v>
      </c>
      <c r="B162" s="70"/>
      <c r="C162" s="6">
        <v>1929</v>
      </c>
      <c r="D162" s="6">
        <v>1250</v>
      </c>
      <c r="E162" s="6">
        <v>20</v>
      </c>
      <c r="F162" s="6">
        <v>204</v>
      </c>
      <c r="G162" s="6">
        <v>198</v>
      </c>
      <c r="H162" s="6">
        <v>54</v>
      </c>
      <c r="I162" s="6">
        <v>203</v>
      </c>
    </row>
    <row r="163" spans="1:9" s="16" customFormat="1" ht="12" customHeight="1" x14ac:dyDescent="0.2">
      <c r="A163" s="70" t="s">
        <v>138</v>
      </c>
      <c r="B163" s="70"/>
      <c r="C163" s="6">
        <v>1897</v>
      </c>
      <c r="D163" s="6">
        <v>1170</v>
      </c>
      <c r="E163" s="6">
        <v>21</v>
      </c>
      <c r="F163" s="6">
        <v>252</v>
      </c>
      <c r="G163" s="6">
        <v>222</v>
      </c>
      <c r="H163" s="6">
        <v>55</v>
      </c>
      <c r="I163" s="6">
        <v>177</v>
      </c>
    </row>
    <row r="164" spans="1:9" s="16" customFormat="1" ht="12" customHeight="1" x14ac:dyDescent="0.2">
      <c r="A164" s="75" t="s">
        <v>139</v>
      </c>
      <c r="B164" s="75"/>
      <c r="C164" s="11">
        <v>2035</v>
      </c>
      <c r="D164" s="15">
        <v>1313</v>
      </c>
      <c r="E164" s="15">
        <v>18</v>
      </c>
      <c r="F164" s="15">
        <v>290</v>
      </c>
      <c r="G164" s="15">
        <v>139</v>
      </c>
      <c r="H164" s="15">
        <v>66</v>
      </c>
      <c r="I164" s="15">
        <v>209</v>
      </c>
    </row>
    <row r="165" spans="1:9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</row>
    <row r="166" spans="1:9" s="16" customFormat="1" ht="12" customHeight="1" x14ac:dyDescent="0.2">
      <c r="A166" s="69" t="s">
        <v>140</v>
      </c>
      <c r="B166" s="69"/>
      <c r="C166" s="5">
        <v>8221</v>
      </c>
      <c r="D166" s="5">
        <v>5727</v>
      </c>
      <c r="E166" s="5">
        <v>143</v>
      </c>
      <c r="F166" s="5">
        <v>771</v>
      </c>
      <c r="G166" s="5">
        <v>455</v>
      </c>
      <c r="H166" s="5">
        <v>232</v>
      </c>
      <c r="I166" s="5">
        <v>893</v>
      </c>
    </row>
    <row r="167" spans="1:9" s="16" customFormat="1" ht="12" customHeight="1" x14ac:dyDescent="0.2">
      <c r="A167" s="70" t="s">
        <v>141</v>
      </c>
      <c r="B167" s="70"/>
      <c r="C167" s="6">
        <v>1434</v>
      </c>
      <c r="D167" s="6">
        <v>908</v>
      </c>
      <c r="E167" s="6">
        <v>20</v>
      </c>
      <c r="F167" s="6">
        <v>200</v>
      </c>
      <c r="G167" s="6">
        <v>101</v>
      </c>
      <c r="H167" s="6">
        <v>68</v>
      </c>
      <c r="I167" s="6">
        <v>137</v>
      </c>
    </row>
    <row r="168" spans="1:9" s="16" customFormat="1" ht="12" customHeight="1" x14ac:dyDescent="0.2">
      <c r="A168" s="70" t="s">
        <v>142</v>
      </c>
      <c r="B168" s="70"/>
      <c r="C168" s="6">
        <v>92</v>
      </c>
      <c r="D168" s="6">
        <v>58</v>
      </c>
      <c r="E168" s="6">
        <v>3</v>
      </c>
      <c r="F168" s="6">
        <v>11</v>
      </c>
      <c r="G168" s="6">
        <v>7</v>
      </c>
      <c r="H168" s="6">
        <v>4</v>
      </c>
      <c r="I168" s="6">
        <v>9</v>
      </c>
    </row>
    <row r="169" spans="1:9" s="16" customFormat="1" ht="12" customHeight="1" x14ac:dyDescent="0.2">
      <c r="A169" s="70" t="s">
        <v>143</v>
      </c>
      <c r="B169" s="70"/>
      <c r="C169" s="6">
        <v>732</v>
      </c>
      <c r="D169" s="6">
        <v>563</v>
      </c>
      <c r="E169" s="6">
        <v>3</v>
      </c>
      <c r="F169" s="6">
        <v>62</v>
      </c>
      <c r="G169" s="6">
        <v>11</v>
      </c>
      <c r="H169" s="6">
        <v>26</v>
      </c>
      <c r="I169" s="6">
        <v>67</v>
      </c>
    </row>
    <row r="170" spans="1:9" s="16" customFormat="1" ht="12" customHeight="1" x14ac:dyDescent="0.2">
      <c r="A170" s="70" t="s">
        <v>144</v>
      </c>
      <c r="B170" s="70"/>
      <c r="C170" s="6">
        <v>173</v>
      </c>
      <c r="D170" s="6">
        <v>121</v>
      </c>
      <c r="E170" s="6">
        <v>2</v>
      </c>
      <c r="F170" s="6">
        <v>12</v>
      </c>
      <c r="G170" s="6">
        <v>13</v>
      </c>
      <c r="H170" s="6">
        <v>1</v>
      </c>
      <c r="I170" s="6">
        <v>24</v>
      </c>
    </row>
    <row r="171" spans="1:9" s="16" customFormat="1" ht="12" customHeight="1" x14ac:dyDescent="0.2">
      <c r="A171" s="70" t="s">
        <v>145</v>
      </c>
      <c r="B171" s="70"/>
      <c r="C171" s="6">
        <v>2567</v>
      </c>
      <c r="D171" s="6">
        <v>1799</v>
      </c>
      <c r="E171" s="6">
        <v>54</v>
      </c>
      <c r="F171" s="6">
        <v>212</v>
      </c>
      <c r="G171" s="6">
        <v>154</v>
      </c>
      <c r="H171" s="6">
        <v>48</v>
      </c>
      <c r="I171" s="6">
        <v>300</v>
      </c>
    </row>
    <row r="172" spans="1:9" s="16" customFormat="1" ht="12" customHeight="1" x14ac:dyDescent="0.2">
      <c r="A172" s="70" t="s">
        <v>146</v>
      </c>
      <c r="B172" s="70"/>
      <c r="C172" s="6">
        <v>673</v>
      </c>
      <c r="D172" s="6">
        <v>509</v>
      </c>
      <c r="E172" s="6">
        <v>5</v>
      </c>
      <c r="F172" s="6">
        <v>62</v>
      </c>
      <c r="G172" s="6">
        <v>15</v>
      </c>
      <c r="H172" s="6">
        <v>8</v>
      </c>
      <c r="I172" s="6">
        <v>74</v>
      </c>
    </row>
    <row r="173" spans="1:9" s="16" customFormat="1" ht="12" customHeight="1" x14ac:dyDescent="0.2">
      <c r="A173" s="70" t="s">
        <v>147</v>
      </c>
      <c r="B173" s="70"/>
      <c r="C173" s="6">
        <v>360</v>
      </c>
      <c r="D173" s="6">
        <v>233</v>
      </c>
      <c r="E173" s="6">
        <v>18</v>
      </c>
      <c r="F173" s="6">
        <v>33</v>
      </c>
      <c r="G173" s="6">
        <v>13</v>
      </c>
      <c r="H173" s="6">
        <v>9</v>
      </c>
      <c r="I173" s="6">
        <v>54</v>
      </c>
    </row>
    <row r="174" spans="1:9" s="16" customFormat="1" ht="12" customHeight="1" x14ac:dyDescent="0.2">
      <c r="A174" s="70" t="s">
        <v>148</v>
      </c>
      <c r="B174" s="70"/>
      <c r="C174" s="6">
        <v>765</v>
      </c>
      <c r="D174" s="6">
        <v>599</v>
      </c>
      <c r="E174" s="6">
        <v>11</v>
      </c>
      <c r="F174" s="6">
        <v>40</v>
      </c>
      <c r="G174" s="6">
        <v>17</v>
      </c>
      <c r="H174" s="6">
        <v>5</v>
      </c>
      <c r="I174" s="6">
        <v>93</v>
      </c>
    </row>
    <row r="175" spans="1:9" s="16" customFormat="1" ht="12" customHeight="1" x14ac:dyDescent="0.2">
      <c r="A175" s="70" t="s">
        <v>149</v>
      </c>
      <c r="B175" s="70"/>
      <c r="C175" s="6">
        <v>387</v>
      </c>
      <c r="D175" s="6">
        <v>255</v>
      </c>
      <c r="E175" s="6">
        <v>8</v>
      </c>
      <c r="F175" s="6">
        <v>37</v>
      </c>
      <c r="G175" s="6">
        <v>20</v>
      </c>
      <c r="H175" s="6">
        <v>20</v>
      </c>
      <c r="I175" s="6">
        <v>47</v>
      </c>
    </row>
    <row r="176" spans="1:9" s="16" customFormat="1" ht="12" customHeight="1" x14ac:dyDescent="0.2">
      <c r="A176" s="75" t="s">
        <v>150</v>
      </c>
      <c r="B176" s="75"/>
      <c r="C176" s="11">
        <v>1038</v>
      </c>
      <c r="D176" s="11">
        <v>682</v>
      </c>
      <c r="E176" s="11">
        <v>19</v>
      </c>
      <c r="F176" s="11">
        <v>102</v>
      </c>
      <c r="G176" s="11">
        <v>104</v>
      </c>
      <c r="H176" s="11">
        <v>43</v>
      </c>
      <c r="I176" s="11">
        <v>88</v>
      </c>
    </row>
    <row r="177" spans="1:9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</row>
    <row r="178" spans="1:9" s="16" customFormat="1" ht="12" customHeight="1" x14ac:dyDescent="0.2">
      <c r="A178" s="69" t="s">
        <v>151</v>
      </c>
      <c r="B178" s="69"/>
      <c r="C178" s="5">
        <v>306464</v>
      </c>
      <c r="D178" s="5">
        <v>221688</v>
      </c>
      <c r="E178" s="5">
        <v>3401</v>
      </c>
      <c r="F178" s="5">
        <v>25010</v>
      </c>
      <c r="G178" s="5">
        <v>3961</v>
      </c>
      <c r="H178" s="5">
        <v>3505</v>
      </c>
      <c r="I178" s="5">
        <v>48899</v>
      </c>
    </row>
    <row r="179" spans="1:9" s="16" customFormat="1" ht="12" customHeight="1" x14ac:dyDescent="0.2">
      <c r="A179" s="70" t="s">
        <v>152</v>
      </c>
      <c r="B179" s="70"/>
      <c r="C179" s="6">
        <v>46601</v>
      </c>
      <c r="D179" s="6">
        <v>33561</v>
      </c>
      <c r="E179" s="6">
        <v>439</v>
      </c>
      <c r="F179" s="6">
        <v>3726</v>
      </c>
      <c r="G179" s="6">
        <v>717</v>
      </c>
      <c r="H179" s="6">
        <v>385</v>
      </c>
      <c r="I179" s="6">
        <v>7773</v>
      </c>
    </row>
    <row r="180" spans="1:9" s="16" customFormat="1" ht="12" customHeight="1" x14ac:dyDescent="0.2">
      <c r="A180" s="70" t="s">
        <v>153</v>
      </c>
      <c r="B180" s="70"/>
      <c r="C180" s="6">
        <v>132829</v>
      </c>
      <c r="D180" s="6">
        <v>96270</v>
      </c>
      <c r="E180" s="6">
        <v>1458</v>
      </c>
      <c r="F180" s="6">
        <v>9960</v>
      </c>
      <c r="G180" s="6">
        <v>986</v>
      </c>
      <c r="H180" s="6">
        <v>1204</v>
      </c>
      <c r="I180" s="6">
        <v>22951</v>
      </c>
    </row>
    <row r="181" spans="1:9" s="16" customFormat="1" ht="12" customHeight="1" x14ac:dyDescent="0.2">
      <c r="A181" s="70" t="s">
        <v>154</v>
      </c>
      <c r="B181" s="70"/>
      <c r="C181" s="6">
        <v>51622</v>
      </c>
      <c r="D181" s="6">
        <v>37298</v>
      </c>
      <c r="E181" s="6">
        <v>642</v>
      </c>
      <c r="F181" s="6">
        <v>4347</v>
      </c>
      <c r="G181" s="6">
        <v>302</v>
      </c>
      <c r="H181" s="6">
        <v>450</v>
      </c>
      <c r="I181" s="6">
        <v>8583</v>
      </c>
    </row>
    <row r="182" spans="1:9" s="16" customFormat="1" ht="12" customHeight="1" x14ac:dyDescent="0.2">
      <c r="A182" s="70" t="s">
        <v>155</v>
      </c>
      <c r="B182" s="70"/>
      <c r="C182" s="6">
        <v>5512</v>
      </c>
      <c r="D182" s="6">
        <v>3715</v>
      </c>
      <c r="E182" s="6">
        <v>81</v>
      </c>
      <c r="F182" s="6">
        <v>649</v>
      </c>
      <c r="G182" s="6">
        <v>239</v>
      </c>
      <c r="H182" s="6">
        <v>146</v>
      </c>
      <c r="I182" s="6">
        <v>682</v>
      </c>
    </row>
    <row r="183" spans="1:9" s="16" customFormat="1" ht="12" customHeight="1" x14ac:dyDescent="0.2">
      <c r="A183" s="70" t="s">
        <v>156</v>
      </c>
      <c r="B183" s="70"/>
      <c r="C183" s="6">
        <v>46635</v>
      </c>
      <c r="D183" s="6">
        <v>34718</v>
      </c>
      <c r="E183" s="6">
        <v>463</v>
      </c>
      <c r="F183" s="6">
        <v>3874</v>
      </c>
      <c r="G183" s="6">
        <v>538</v>
      </c>
      <c r="H183" s="6">
        <v>657</v>
      </c>
      <c r="I183" s="6">
        <v>6385</v>
      </c>
    </row>
    <row r="184" spans="1:9" s="16" customFormat="1" ht="12" customHeight="1" x14ac:dyDescent="0.2">
      <c r="A184" s="70" t="s">
        <v>157</v>
      </c>
      <c r="B184" s="70"/>
      <c r="C184" s="6">
        <v>9183</v>
      </c>
      <c r="D184" s="6">
        <v>6666</v>
      </c>
      <c r="E184" s="6">
        <v>116</v>
      </c>
      <c r="F184" s="6">
        <v>937</v>
      </c>
      <c r="G184" s="6">
        <v>165</v>
      </c>
      <c r="H184" s="6">
        <v>256</v>
      </c>
      <c r="I184" s="6">
        <v>1043</v>
      </c>
    </row>
    <row r="185" spans="1:9" s="16" customFormat="1" ht="12" customHeight="1" x14ac:dyDescent="0.2">
      <c r="A185" s="70" t="s">
        <v>158</v>
      </c>
      <c r="B185" s="70"/>
      <c r="C185" s="6">
        <v>5861</v>
      </c>
      <c r="D185" s="6">
        <v>3733</v>
      </c>
      <c r="E185" s="6">
        <v>59</v>
      </c>
      <c r="F185" s="6">
        <v>746</v>
      </c>
      <c r="G185" s="6">
        <v>559</v>
      </c>
      <c r="H185" s="6">
        <v>175</v>
      </c>
      <c r="I185" s="6">
        <v>589</v>
      </c>
    </row>
    <row r="186" spans="1:9" s="16" customFormat="1" ht="12" customHeight="1" x14ac:dyDescent="0.2">
      <c r="A186" s="71" t="s">
        <v>159</v>
      </c>
      <c r="B186" s="71"/>
      <c r="C186" s="11">
        <v>8221</v>
      </c>
      <c r="D186" s="11">
        <v>5727</v>
      </c>
      <c r="E186" s="11">
        <v>143</v>
      </c>
      <c r="F186" s="11">
        <v>771</v>
      </c>
      <c r="G186" s="11">
        <v>455</v>
      </c>
      <c r="H186" s="11">
        <v>232</v>
      </c>
      <c r="I186" s="11">
        <v>893</v>
      </c>
    </row>
    <row r="187" spans="1:9" s="16" customFormat="1" ht="12" customHeight="1" x14ac:dyDescent="0.2">
      <c r="A187" s="23"/>
      <c r="B187" s="23"/>
      <c r="C187" s="15"/>
      <c r="D187" s="15"/>
      <c r="E187" s="15"/>
      <c r="F187" s="15"/>
      <c r="G187" s="15"/>
      <c r="H187" s="15"/>
      <c r="I187" s="15"/>
    </row>
    <row r="188" spans="1:9" s="16" customFormat="1" ht="12" customHeight="1" x14ac:dyDescent="0.2">
      <c r="A188" s="69" t="s">
        <v>162</v>
      </c>
      <c r="B188" s="69"/>
      <c r="C188" s="5">
        <v>282479</v>
      </c>
      <c r="D188" s="5">
        <v>205258</v>
      </c>
      <c r="E188" s="5">
        <v>3053</v>
      </c>
      <c r="F188" s="5">
        <v>22384</v>
      </c>
      <c r="G188" s="5">
        <v>2645</v>
      </c>
      <c r="H188" s="5">
        <v>2886</v>
      </c>
      <c r="I188" s="5">
        <v>46253</v>
      </c>
    </row>
    <row r="189" spans="1:9" s="16" customFormat="1" ht="12" customHeight="1" x14ac:dyDescent="0.2">
      <c r="A189" s="70" t="s">
        <v>163</v>
      </c>
      <c r="B189" s="70"/>
      <c r="C189" s="6">
        <v>43550</v>
      </c>
      <c r="D189" s="6">
        <v>32502</v>
      </c>
      <c r="E189" s="6">
        <v>431</v>
      </c>
      <c r="F189" s="6">
        <v>3556</v>
      </c>
      <c r="G189" s="6">
        <v>459</v>
      </c>
      <c r="H189" s="6">
        <v>615</v>
      </c>
      <c r="I189" s="6">
        <v>5987</v>
      </c>
    </row>
    <row r="190" spans="1:9" s="16" customFormat="1" ht="12" customHeight="1" x14ac:dyDescent="0.2">
      <c r="A190" s="70" t="s">
        <v>164</v>
      </c>
      <c r="B190" s="70"/>
      <c r="C190" s="8">
        <v>47020</v>
      </c>
      <c r="D190" s="8">
        <v>33876</v>
      </c>
      <c r="E190" s="8">
        <v>443</v>
      </c>
      <c r="F190" s="8">
        <v>3744</v>
      </c>
      <c r="G190" s="8">
        <v>725</v>
      </c>
      <c r="H190" s="8">
        <v>386</v>
      </c>
      <c r="I190" s="8">
        <v>7846</v>
      </c>
    </row>
    <row r="191" spans="1:9" s="16" customFormat="1" ht="12" customHeight="1" x14ac:dyDescent="0.2">
      <c r="A191" s="70" t="s">
        <v>165</v>
      </c>
      <c r="B191" s="70"/>
      <c r="C191" s="6">
        <v>42727</v>
      </c>
      <c r="D191" s="6">
        <v>31135</v>
      </c>
      <c r="E191" s="6">
        <v>533</v>
      </c>
      <c r="F191" s="6">
        <v>3296</v>
      </c>
      <c r="G191" s="6">
        <v>204</v>
      </c>
      <c r="H191" s="6">
        <v>357</v>
      </c>
      <c r="I191" s="6">
        <v>7202</v>
      </c>
    </row>
    <row r="192" spans="1:9" s="16" customFormat="1" ht="12" customHeight="1" x14ac:dyDescent="0.2">
      <c r="A192" s="70" t="s">
        <v>166</v>
      </c>
      <c r="B192" s="70"/>
      <c r="C192" s="6">
        <v>132410</v>
      </c>
      <c r="D192" s="6">
        <v>95955</v>
      </c>
      <c r="E192" s="6">
        <v>1454</v>
      </c>
      <c r="F192" s="6">
        <v>9942</v>
      </c>
      <c r="G192" s="6">
        <v>978</v>
      </c>
      <c r="H192" s="6">
        <v>1203</v>
      </c>
      <c r="I192" s="6">
        <v>22878</v>
      </c>
    </row>
    <row r="193" spans="1:10" s="16" customFormat="1" ht="12" customHeight="1" x14ac:dyDescent="0.2">
      <c r="A193" s="25" t="s">
        <v>160</v>
      </c>
      <c r="B193" s="25"/>
      <c r="C193" s="11">
        <v>16772</v>
      </c>
      <c r="D193" s="11">
        <v>11790</v>
      </c>
      <c r="E193" s="11">
        <v>192</v>
      </c>
      <c r="F193" s="11">
        <v>1846</v>
      </c>
      <c r="G193" s="11">
        <v>279</v>
      </c>
      <c r="H193" s="11">
        <v>325</v>
      </c>
      <c r="I193" s="11">
        <v>2340</v>
      </c>
    </row>
    <row r="194" spans="1:10" s="16" customFormat="1" ht="12" customHeight="1" x14ac:dyDescent="0.2">
      <c r="A194" s="24"/>
      <c r="B194" s="24"/>
      <c r="C194" s="14"/>
      <c r="D194" s="14"/>
      <c r="E194" s="14"/>
      <c r="F194" s="14"/>
      <c r="G194" s="14"/>
      <c r="H194" s="14"/>
      <c r="I194" s="14"/>
    </row>
    <row r="195" spans="1:10" s="16" customFormat="1" ht="12" customHeight="1" x14ac:dyDescent="0.2">
      <c r="A195" s="26" t="s">
        <v>167</v>
      </c>
      <c r="B195" s="26"/>
      <c r="C195" s="27">
        <v>23985</v>
      </c>
      <c r="D195" s="27">
        <v>16430</v>
      </c>
      <c r="E195" s="27">
        <v>348</v>
      </c>
      <c r="F195" s="27">
        <v>2626</v>
      </c>
      <c r="G195" s="27">
        <v>1316</v>
      </c>
      <c r="H195" s="27">
        <v>619</v>
      </c>
      <c r="I195" s="27">
        <v>2646</v>
      </c>
    </row>
    <row r="196" spans="1:10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</row>
    <row r="197" spans="1:10" s="20" customFormat="1" ht="12" customHeight="1" x14ac:dyDescent="0.2">
      <c r="A197" s="59" t="s">
        <v>170</v>
      </c>
      <c r="B197" s="59"/>
      <c r="C197" s="59"/>
      <c r="D197" s="58"/>
      <c r="E197" s="58"/>
      <c r="F197" s="58"/>
      <c r="G197" s="58"/>
      <c r="H197" s="58"/>
      <c r="I197" s="58"/>
    </row>
    <row r="198" spans="1:10" s="50" customFormat="1" ht="12" customHeight="1" x14ac:dyDescent="0.2">
      <c r="A198" s="64" t="s">
        <v>183</v>
      </c>
      <c r="B198" s="64"/>
      <c r="C198" s="64"/>
      <c r="D198" s="64"/>
      <c r="E198" s="64"/>
      <c r="F198" s="64"/>
      <c r="G198" s="64"/>
      <c r="H198" s="64"/>
      <c r="I198" s="64"/>
    </row>
    <row r="199" spans="1:10" s="50" customFormat="1" ht="12" customHeight="1" x14ac:dyDescent="0.2">
      <c r="A199" s="65" t="s">
        <v>184</v>
      </c>
      <c r="B199" s="66"/>
      <c r="C199" s="66"/>
      <c r="D199" s="66"/>
      <c r="E199" s="66"/>
      <c r="F199" s="66"/>
      <c r="G199" s="66"/>
      <c r="H199" s="66"/>
      <c r="I199" s="66"/>
      <c r="J199" s="51"/>
    </row>
    <row r="200" spans="1:10" s="50" customFormat="1" ht="11.45" customHeight="1" x14ac:dyDescent="0.2">
      <c r="A200" s="53" t="s">
        <v>185</v>
      </c>
      <c r="B200" s="64"/>
      <c r="C200" s="64"/>
      <c r="D200" s="64"/>
      <c r="E200" s="64"/>
      <c r="F200" s="64"/>
      <c r="G200" s="64"/>
      <c r="H200" s="64"/>
      <c r="I200" s="64"/>
    </row>
    <row r="201" spans="1:10" s="50" customFormat="1" ht="5.25" customHeight="1" x14ac:dyDescent="0.2">
      <c r="A201" s="67"/>
      <c r="B201" s="67"/>
      <c r="C201" s="67"/>
      <c r="D201" s="67"/>
      <c r="E201" s="67"/>
      <c r="F201" s="67"/>
      <c r="G201" s="67"/>
      <c r="H201" s="67"/>
      <c r="I201" s="67"/>
    </row>
    <row r="202" spans="1:10" s="52" customFormat="1" ht="11.45" customHeight="1" x14ac:dyDescent="0.2">
      <c r="A202" s="53" t="s">
        <v>186</v>
      </c>
      <c r="B202" s="53"/>
      <c r="C202" s="53"/>
      <c r="D202" s="53"/>
      <c r="E202" s="53"/>
      <c r="F202" s="53"/>
      <c r="G202" s="53"/>
      <c r="H202" s="53"/>
      <c r="I202" s="53"/>
    </row>
    <row r="203" spans="1:10" s="52" customFormat="1" ht="5.2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54"/>
    </row>
    <row r="204" spans="1:10" s="50" customFormat="1" ht="11.45" customHeight="1" x14ac:dyDescent="0.2">
      <c r="A204" s="55" t="s">
        <v>198</v>
      </c>
      <c r="B204" s="55"/>
      <c r="C204" s="55"/>
      <c r="D204" s="55"/>
      <c r="E204" s="55"/>
      <c r="F204" s="55"/>
      <c r="G204" s="55"/>
      <c r="H204" s="55"/>
      <c r="I204" s="55"/>
    </row>
    <row r="205" spans="1:10" s="52" customFormat="1" ht="11.45" customHeight="1" x14ac:dyDescent="0.2">
      <c r="A205" s="56" t="s">
        <v>187</v>
      </c>
      <c r="B205" s="56"/>
      <c r="C205" s="56"/>
      <c r="D205" s="56"/>
      <c r="E205" s="56"/>
      <c r="F205" s="56"/>
      <c r="G205" s="56"/>
      <c r="H205" s="56"/>
      <c r="I205" s="56"/>
    </row>
  </sheetData>
  <mergeCells count="166">
    <mergeCell ref="A161:B161"/>
    <mergeCell ref="A162:B162"/>
    <mergeCell ref="A163:B163"/>
    <mergeCell ref="A164:B164"/>
    <mergeCell ref="A157:B157"/>
    <mergeCell ref="A158:B158"/>
    <mergeCell ref="A159:B159"/>
    <mergeCell ref="A155:B155"/>
    <mergeCell ref="A153:B153"/>
    <mergeCell ref="A154:B154"/>
    <mergeCell ref="A191:B191"/>
    <mergeCell ref="A192:B192"/>
    <mergeCell ref="A172:B172"/>
    <mergeCell ref="A173:B173"/>
    <mergeCell ref="A174:B174"/>
    <mergeCell ref="A175:B175"/>
    <mergeCell ref="A176:B176"/>
    <mergeCell ref="A166:B166"/>
    <mergeCell ref="A167:B167"/>
    <mergeCell ref="A168:B168"/>
    <mergeCell ref="A169:B169"/>
    <mergeCell ref="A170:B170"/>
    <mergeCell ref="A171:B17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9:B139"/>
    <mergeCell ref="A140:B140"/>
    <mergeCell ref="A147:B147"/>
    <mergeCell ref="A149:B149"/>
    <mergeCell ref="A150:B150"/>
    <mergeCell ref="A151:B151"/>
    <mergeCell ref="A131:B131"/>
    <mergeCell ref="A132:B132"/>
    <mergeCell ref="A133:B133"/>
    <mergeCell ref="A134:B134"/>
    <mergeCell ref="A126:B126"/>
    <mergeCell ref="A127:B127"/>
    <mergeCell ref="A128:B128"/>
    <mergeCell ref="A129:B129"/>
    <mergeCell ref="A130:B130"/>
    <mergeCell ref="A123:B123"/>
    <mergeCell ref="A124:B124"/>
    <mergeCell ref="A125:B125"/>
    <mergeCell ref="A118:B118"/>
    <mergeCell ref="A119:B119"/>
    <mergeCell ref="A120:B120"/>
    <mergeCell ref="A121:B121"/>
    <mergeCell ref="A122:B122"/>
    <mergeCell ref="A110:B110"/>
    <mergeCell ref="A111:B111"/>
    <mergeCell ref="A114:B114"/>
    <mergeCell ref="A115:B115"/>
    <mergeCell ref="A116:B116"/>
    <mergeCell ref="A112:B112"/>
    <mergeCell ref="A113:B113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B67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54:B54"/>
    <mergeCell ref="A56:B56"/>
    <mergeCell ref="A57:B57"/>
    <mergeCell ref="A58:B58"/>
    <mergeCell ref="A59:B59"/>
    <mergeCell ref="A60:B60"/>
    <mergeCell ref="A52:B52"/>
    <mergeCell ref="A53:B53"/>
    <mergeCell ref="A31:B31"/>
    <mergeCell ref="A32:B32"/>
    <mergeCell ref="A37:B37"/>
    <mergeCell ref="A38:B38"/>
    <mergeCell ref="A39:B39"/>
    <mergeCell ref="A41:B41"/>
    <mergeCell ref="A61:B61"/>
    <mergeCell ref="A23:B23"/>
    <mergeCell ref="A9:B9"/>
    <mergeCell ref="A11:B11"/>
    <mergeCell ref="A12:B12"/>
    <mergeCell ref="A16:B16"/>
    <mergeCell ref="A42:B42"/>
    <mergeCell ref="A43:B43"/>
    <mergeCell ref="A46:B46"/>
    <mergeCell ref="A51:B51"/>
    <mergeCell ref="A202:I202"/>
    <mergeCell ref="A203:I203"/>
    <mergeCell ref="A204:I204"/>
    <mergeCell ref="A205:I205"/>
    <mergeCell ref="A196:I196"/>
    <mergeCell ref="A197:I197"/>
    <mergeCell ref="A1:I1"/>
    <mergeCell ref="A2:I2"/>
    <mergeCell ref="A3:I3"/>
    <mergeCell ref="A4:I4"/>
    <mergeCell ref="A7:B7"/>
    <mergeCell ref="A198:I198"/>
    <mergeCell ref="A199:I199"/>
    <mergeCell ref="A200:I200"/>
    <mergeCell ref="A201:I201"/>
    <mergeCell ref="A5:B5"/>
    <mergeCell ref="A188:B188"/>
    <mergeCell ref="A189:B189"/>
    <mergeCell ref="A190:B190"/>
    <mergeCell ref="A24:B24"/>
    <mergeCell ref="A25:B25"/>
    <mergeCell ref="A28:B28"/>
    <mergeCell ref="A20:B20"/>
    <mergeCell ref="A22:B22"/>
  </mergeCells>
  <hyperlinks>
    <hyperlink ref="A199:I199" r:id="rId1" display="2 V. le definizioni nel Glossario in www.ti.ch/ustat &gt; Prodotti &gt; Definizioni &gt; Glossario &gt; 11 Mobilità e trasporti."/>
  </hyperlinks>
  <pageMargins left="0.17" right="0.18" top="0.18" bottom="0.32" header="0.17" footer="0.23"/>
  <pageSetup paperSize="9" scale="90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31" customFormat="1" ht="12.75" customHeight="1" x14ac:dyDescent="0.2">
      <c r="A2" s="60" t="s">
        <v>188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275031</v>
      </c>
      <c r="D9" s="2">
        <f t="shared" si="0"/>
        <v>281175</v>
      </c>
      <c r="E9" s="2">
        <f t="shared" si="0"/>
        <v>286606</v>
      </c>
      <c r="F9" s="2">
        <f t="shared" si="0"/>
        <v>291517</v>
      </c>
      <c r="G9" s="2">
        <f t="shared" si="0"/>
        <v>296640</v>
      </c>
      <c r="H9" s="2">
        <f t="shared" si="0"/>
        <v>301627</v>
      </c>
      <c r="I9" s="2">
        <f t="shared" si="0"/>
        <v>305357</v>
      </c>
      <c r="J9" s="2">
        <f t="shared" si="0"/>
        <v>306961</v>
      </c>
      <c r="K9" s="2">
        <f t="shared" si="0"/>
        <v>306401</v>
      </c>
      <c r="L9" s="2">
        <f t="shared" si="0"/>
        <v>304845</v>
      </c>
      <c r="M9" s="2">
        <f t="shared" si="0"/>
        <v>304109</v>
      </c>
      <c r="N9" s="2">
        <v>306136</v>
      </c>
      <c r="O9" s="2">
        <v>306336</v>
      </c>
      <c r="P9" s="2">
        <v>306464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20947</v>
      </c>
      <c r="D11" s="5">
        <f t="shared" si="1"/>
        <v>21486</v>
      </c>
      <c r="E11" s="5">
        <f t="shared" si="1"/>
        <v>21786</v>
      </c>
      <c r="F11" s="5">
        <f t="shared" si="1"/>
        <v>21973</v>
      </c>
      <c r="G11" s="5">
        <f t="shared" si="1"/>
        <v>22291</v>
      </c>
      <c r="H11" s="5">
        <f t="shared" si="1"/>
        <v>22700</v>
      </c>
      <c r="I11" s="5">
        <f t="shared" si="1"/>
        <v>22988</v>
      </c>
      <c r="J11" s="5">
        <f t="shared" si="1"/>
        <v>23195</v>
      </c>
      <c r="K11" s="5">
        <f t="shared" si="1"/>
        <v>23160</v>
      </c>
      <c r="L11" s="5">
        <f t="shared" si="1"/>
        <v>23102</v>
      </c>
      <c r="M11" s="5">
        <f t="shared" si="1"/>
        <v>23143</v>
      </c>
      <c r="N11" s="5">
        <v>23395</v>
      </c>
      <c r="O11" s="5">
        <v>23328</v>
      </c>
      <c r="P11" s="5">
        <v>23265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8023</v>
      </c>
      <c r="D12" s="6">
        <f t="shared" si="2"/>
        <v>8187</v>
      </c>
      <c r="E12" s="6">
        <f t="shared" si="2"/>
        <v>8267</v>
      </c>
      <c r="F12" s="6">
        <f t="shared" si="2"/>
        <v>8278</v>
      </c>
      <c r="G12" s="6">
        <f t="shared" si="2"/>
        <v>8304</v>
      </c>
      <c r="H12" s="6">
        <f t="shared" si="2"/>
        <v>8352</v>
      </c>
      <c r="I12" s="6">
        <f t="shared" si="2"/>
        <v>8408</v>
      </c>
      <c r="J12" s="6">
        <f t="shared" si="2"/>
        <v>8414</v>
      </c>
      <c r="K12" s="6">
        <f t="shared" si="2"/>
        <v>8407</v>
      </c>
      <c r="L12" s="6">
        <f t="shared" si="2"/>
        <v>8269</v>
      </c>
      <c r="M12" s="6">
        <f t="shared" si="2"/>
        <v>8320</v>
      </c>
      <c r="N12" s="6">
        <v>8307</v>
      </c>
      <c r="O12" s="6">
        <v>8234</v>
      </c>
      <c r="P12" s="6">
        <v>8221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2962</v>
      </c>
      <c r="D13" s="6">
        <f t="shared" ref="D13:M13" si="3">D167+D168+D170+D175+D176</f>
        <v>3001</v>
      </c>
      <c r="E13" s="6">
        <f t="shared" si="3"/>
        <v>3059</v>
      </c>
      <c r="F13" s="6">
        <f t="shared" si="3"/>
        <v>3036</v>
      </c>
      <c r="G13" s="6">
        <f t="shared" si="3"/>
        <v>3099</v>
      </c>
      <c r="H13" s="6">
        <f t="shared" si="3"/>
        <v>3114</v>
      </c>
      <c r="I13" s="6">
        <f t="shared" si="3"/>
        <v>3136</v>
      </c>
      <c r="J13" s="6">
        <f t="shared" si="3"/>
        <v>3154</v>
      </c>
      <c r="K13" s="6">
        <f t="shared" si="3"/>
        <v>3149</v>
      </c>
      <c r="L13" s="6">
        <f t="shared" si="3"/>
        <v>3129</v>
      </c>
      <c r="M13" s="6">
        <f t="shared" si="3"/>
        <v>3175</v>
      </c>
      <c r="N13" s="6">
        <v>3186</v>
      </c>
      <c r="O13" s="6">
        <v>3112</v>
      </c>
      <c r="P13" s="6">
        <v>3124</v>
      </c>
    </row>
    <row r="14" spans="1:16" s="16" customFormat="1" ht="12" customHeight="1" x14ac:dyDescent="0.2">
      <c r="A14" s="7"/>
      <c r="B14" s="8" t="s">
        <v>4</v>
      </c>
      <c r="C14" s="6">
        <f>+C171</f>
        <v>2601</v>
      </c>
      <c r="D14" s="6">
        <f t="shared" ref="D14:M14" si="4">+D171</f>
        <v>2659</v>
      </c>
      <c r="E14" s="6">
        <f t="shared" si="4"/>
        <v>2692</v>
      </c>
      <c r="F14" s="6">
        <f t="shared" si="4"/>
        <v>2659</v>
      </c>
      <c r="G14" s="6">
        <f t="shared" si="4"/>
        <v>2663</v>
      </c>
      <c r="H14" s="6">
        <f t="shared" si="4"/>
        <v>2696</v>
      </c>
      <c r="I14" s="6">
        <f t="shared" si="4"/>
        <v>2700</v>
      </c>
      <c r="J14" s="6">
        <f t="shared" si="4"/>
        <v>2702</v>
      </c>
      <c r="K14" s="6">
        <f t="shared" si="4"/>
        <v>2672</v>
      </c>
      <c r="L14" s="6">
        <f t="shared" si="4"/>
        <v>2579</v>
      </c>
      <c r="M14" s="6">
        <f t="shared" si="4"/>
        <v>2592</v>
      </c>
      <c r="N14" s="6">
        <v>2579</v>
      </c>
      <c r="O14" s="6">
        <v>2573</v>
      </c>
      <c r="P14" s="6">
        <v>2567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2460</v>
      </c>
      <c r="D15" s="6">
        <f t="shared" ref="D15:M15" si="5">D169+D172+D173+D174</f>
        <v>2527</v>
      </c>
      <c r="E15" s="6">
        <f t="shared" si="5"/>
        <v>2516</v>
      </c>
      <c r="F15" s="6">
        <f t="shared" si="5"/>
        <v>2583</v>
      </c>
      <c r="G15" s="6">
        <f t="shared" si="5"/>
        <v>2542</v>
      </c>
      <c r="H15" s="6">
        <f t="shared" si="5"/>
        <v>2542</v>
      </c>
      <c r="I15" s="6">
        <f t="shared" si="5"/>
        <v>2572</v>
      </c>
      <c r="J15" s="6">
        <f t="shared" si="5"/>
        <v>2558</v>
      </c>
      <c r="K15" s="6">
        <f t="shared" si="5"/>
        <v>2586</v>
      </c>
      <c r="L15" s="6">
        <f t="shared" si="5"/>
        <v>2561</v>
      </c>
      <c r="M15" s="6">
        <f t="shared" si="5"/>
        <v>2553</v>
      </c>
      <c r="N15" s="6">
        <v>2542</v>
      </c>
      <c r="O15" s="6">
        <v>2549</v>
      </c>
      <c r="P15" s="6">
        <v>2530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5105</v>
      </c>
      <c r="D16" s="6">
        <f t="shared" si="6"/>
        <v>5202</v>
      </c>
      <c r="E16" s="6">
        <f t="shared" si="6"/>
        <v>5252</v>
      </c>
      <c r="F16" s="6">
        <f t="shared" si="6"/>
        <v>5316</v>
      </c>
      <c r="G16" s="6">
        <f t="shared" si="6"/>
        <v>5470</v>
      </c>
      <c r="H16" s="6">
        <f t="shared" si="6"/>
        <v>5594</v>
      </c>
      <c r="I16" s="6">
        <f t="shared" si="6"/>
        <v>5727</v>
      </c>
      <c r="J16" s="6">
        <f t="shared" si="6"/>
        <v>5781</v>
      </c>
      <c r="K16" s="6">
        <f t="shared" si="6"/>
        <v>5753</v>
      </c>
      <c r="L16" s="6">
        <f t="shared" si="6"/>
        <v>5753</v>
      </c>
      <c r="M16" s="6">
        <f t="shared" si="6"/>
        <v>5780</v>
      </c>
      <c r="N16" s="6">
        <v>5857</v>
      </c>
      <c r="O16" s="6">
        <v>5874</v>
      </c>
      <c r="P16" s="6">
        <v>5861</v>
      </c>
    </row>
    <row r="17" spans="1:16" s="16" customFormat="1" ht="12" customHeight="1" x14ac:dyDescent="0.2">
      <c r="A17" s="7"/>
      <c r="B17" s="8" t="s">
        <v>7</v>
      </c>
      <c r="C17" s="6">
        <f>+C163</f>
        <v>1709</v>
      </c>
      <c r="D17" s="6">
        <f t="shared" ref="D17:M17" si="7">+D163</f>
        <v>1723</v>
      </c>
      <c r="E17" s="6">
        <f t="shared" si="7"/>
        <v>1715</v>
      </c>
      <c r="F17" s="6">
        <f t="shared" si="7"/>
        <v>1706</v>
      </c>
      <c r="G17" s="6">
        <f t="shared" si="7"/>
        <v>1734</v>
      </c>
      <c r="H17" s="6">
        <f t="shared" si="7"/>
        <v>1788</v>
      </c>
      <c r="I17" s="6">
        <f t="shared" si="7"/>
        <v>1850</v>
      </c>
      <c r="J17" s="6">
        <f t="shared" si="7"/>
        <v>1882</v>
      </c>
      <c r="K17" s="6">
        <f t="shared" si="7"/>
        <v>1884</v>
      </c>
      <c r="L17" s="6">
        <f t="shared" si="7"/>
        <v>1897</v>
      </c>
      <c r="M17" s="6">
        <f t="shared" si="7"/>
        <v>1874</v>
      </c>
      <c r="N17" s="6">
        <v>1889</v>
      </c>
      <c r="O17" s="6">
        <v>1891</v>
      </c>
      <c r="P17" s="6">
        <v>1897</v>
      </c>
    </row>
    <row r="18" spans="1:16" s="16" customFormat="1" ht="12" customHeight="1" x14ac:dyDescent="0.2">
      <c r="A18" s="7"/>
      <c r="B18" s="8" t="s">
        <v>8</v>
      </c>
      <c r="C18" s="6">
        <f>+C162</f>
        <v>1531</v>
      </c>
      <c r="D18" s="6">
        <f t="shared" ref="D18:M18" si="8">+D162</f>
        <v>1589</v>
      </c>
      <c r="E18" s="6">
        <f t="shared" si="8"/>
        <v>1620</v>
      </c>
      <c r="F18" s="6">
        <f t="shared" si="8"/>
        <v>1650</v>
      </c>
      <c r="G18" s="6">
        <f t="shared" si="8"/>
        <v>1695</v>
      </c>
      <c r="H18" s="6">
        <f t="shared" si="8"/>
        <v>1685</v>
      </c>
      <c r="I18" s="6">
        <f t="shared" si="8"/>
        <v>1729</v>
      </c>
      <c r="J18" s="6">
        <f t="shared" si="8"/>
        <v>1750</v>
      </c>
      <c r="K18" s="6">
        <f t="shared" si="8"/>
        <v>1726</v>
      </c>
      <c r="L18" s="6">
        <f t="shared" si="8"/>
        <v>1726</v>
      </c>
      <c r="M18" s="6">
        <f t="shared" si="8"/>
        <v>1755</v>
      </c>
      <c r="N18" s="6">
        <v>1925</v>
      </c>
      <c r="O18" s="6">
        <v>1939</v>
      </c>
      <c r="P18" s="6">
        <v>1929</v>
      </c>
    </row>
    <row r="19" spans="1:16" s="16" customFormat="1" ht="12" customHeight="1" x14ac:dyDescent="0.2">
      <c r="A19" s="10"/>
      <c r="B19" s="8" t="s">
        <v>9</v>
      </c>
      <c r="C19" s="6">
        <f>C164</f>
        <v>1865</v>
      </c>
      <c r="D19" s="6">
        <f t="shared" ref="D19:M19" si="9">D164</f>
        <v>1890</v>
      </c>
      <c r="E19" s="6">
        <f t="shared" si="9"/>
        <v>1917</v>
      </c>
      <c r="F19" s="6">
        <f t="shared" si="9"/>
        <v>1960</v>
      </c>
      <c r="G19" s="6">
        <f t="shared" si="9"/>
        <v>2041</v>
      </c>
      <c r="H19" s="6">
        <f t="shared" si="9"/>
        <v>2121</v>
      </c>
      <c r="I19" s="6">
        <f t="shared" si="9"/>
        <v>2148</v>
      </c>
      <c r="J19" s="6">
        <f t="shared" si="9"/>
        <v>2149</v>
      </c>
      <c r="K19" s="6">
        <f t="shared" si="9"/>
        <v>2143</v>
      </c>
      <c r="L19" s="6">
        <f t="shared" si="9"/>
        <v>2130</v>
      </c>
      <c r="M19" s="6">
        <f t="shared" si="9"/>
        <v>2151</v>
      </c>
      <c r="N19" s="6">
        <v>2043</v>
      </c>
      <c r="O19" s="6">
        <v>2044</v>
      </c>
      <c r="P19" s="6">
        <v>2035</v>
      </c>
    </row>
    <row r="20" spans="1:16" s="16" customFormat="1" ht="12" customHeight="1" x14ac:dyDescent="0.2">
      <c r="A20" s="71" t="s">
        <v>10</v>
      </c>
      <c r="B20" s="71"/>
      <c r="C20" s="11">
        <f>C158+C159</f>
        <v>7819</v>
      </c>
      <c r="D20" s="11">
        <f t="shared" ref="D20:M20" si="10">D158+D159</f>
        <v>8097</v>
      </c>
      <c r="E20" s="11">
        <f t="shared" si="10"/>
        <v>8267</v>
      </c>
      <c r="F20" s="11">
        <f t="shared" si="10"/>
        <v>8379</v>
      </c>
      <c r="G20" s="11">
        <f t="shared" si="10"/>
        <v>8517</v>
      </c>
      <c r="H20" s="11">
        <f t="shared" si="10"/>
        <v>8754</v>
      </c>
      <c r="I20" s="11">
        <f t="shared" si="10"/>
        <v>8853</v>
      </c>
      <c r="J20" s="11">
        <f t="shared" si="10"/>
        <v>9000</v>
      </c>
      <c r="K20" s="11">
        <f t="shared" si="10"/>
        <v>9000</v>
      </c>
      <c r="L20" s="11">
        <f t="shared" si="10"/>
        <v>9080</v>
      </c>
      <c r="M20" s="11">
        <f t="shared" si="10"/>
        <v>9043</v>
      </c>
      <c r="N20" s="11">
        <v>9231</v>
      </c>
      <c r="O20" s="11">
        <v>9220</v>
      </c>
      <c r="P20" s="11">
        <v>9183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53528</v>
      </c>
      <c r="D22" s="5">
        <f t="shared" si="11"/>
        <v>54554</v>
      </c>
      <c r="E22" s="5">
        <f t="shared" si="11"/>
        <v>55431</v>
      </c>
      <c r="F22" s="5">
        <f t="shared" si="11"/>
        <v>56275</v>
      </c>
      <c r="G22" s="5">
        <f t="shared" si="11"/>
        <v>57002</v>
      </c>
      <c r="H22" s="5">
        <f t="shared" si="11"/>
        <v>57537</v>
      </c>
      <c r="I22" s="5">
        <f t="shared" si="11"/>
        <v>58196</v>
      </c>
      <c r="J22" s="5">
        <f t="shared" si="11"/>
        <v>58179</v>
      </c>
      <c r="K22" s="5">
        <f t="shared" si="11"/>
        <v>57913</v>
      </c>
      <c r="L22" s="5">
        <f t="shared" si="11"/>
        <v>57696</v>
      </c>
      <c r="M22" s="5">
        <f t="shared" si="11"/>
        <v>57518</v>
      </c>
      <c r="N22" s="5">
        <v>58087</v>
      </c>
      <c r="O22" s="5">
        <v>57910</v>
      </c>
      <c r="P22" s="5">
        <v>57134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30079</v>
      </c>
      <c r="D23" s="6">
        <f t="shared" si="12"/>
        <v>30456</v>
      </c>
      <c r="E23" s="6">
        <f t="shared" si="12"/>
        <v>30827</v>
      </c>
      <c r="F23" s="6">
        <f t="shared" si="12"/>
        <v>31177</v>
      </c>
      <c r="G23" s="6">
        <f t="shared" si="12"/>
        <v>31448</v>
      </c>
      <c r="H23" s="6">
        <f t="shared" si="12"/>
        <v>31585</v>
      </c>
      <c r="I23" s="6">
        <f t="shared" si="12"/>
        <v>31767</v>
      </c>
      <c r="J23" s="6">
        <f t="shared" si="12"/>
        <v>31741</v>
      </c>
      <c r="K23" s="6">
        <f t="shared" si="12"/>
        <v>31479</v>
      </c>
      <c r="L23" s="6">
        <f t="shared" si="12"/>
        <v>31194</v>
      </c>
      <c r="M23" s="6">
        <f t="shared" si="12"/>
        <v>31080</v>
      </c>
      <c r="N23" s="6">
        <v>31136</v>
      </c>
      <c r="O23" s="6">
        <v>30999</v>
      </c>
      <c r="P23" s="6">
        <v>30315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4438</v>
      </c>
      <c r="D24" s="6">
        <f t="shared" si="13"/>
        <v>4591</v>
      </c>
      <c r="E24" s="6">
        <f t="shared" si="13"/>
        <v>4763</v>
      </c>
      <c r="F24" s="6">
        <f t="shared" si="13"/>
        <v>4815</v>
      </c>
      <c r="G24" s="6">
        <f t="shared" si="13"/>
        <v>4821</v>
      </c>
      <c r="H24" s="6">
        <f t="shared" si="13"/>
        <v>4904</v>
      </c>
      <c r="I24" s="6">
        <f t="shared" si="13"/>
        <v>5041</v>
      </c>
      <c r="J24" s="6">
        <f t="shared" si="13"/>
        <v>4965</v>
      </c>
      <c r="K24" s="6">
        <f t="shared" si="13"/>
        <v>4940</v>
      </c>
      <c r="L24" s="6">
        <f t="shared" si="13"/>
        <v>4985</v>
      </c>
      <c r="M24" s="6">
        <f t="shared" si="13"/>
        <v>4889</v>
      </c>
      <c r="N24" s="6">
        <v>4975</v>
      </c>
      <c r="O24" s="6">
        <v>4983</v>
      </c>
      <c r="P24" s="6">
        <v>4965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10679</v>
      </c>
      <c r="D25" s="6">
        <f t="shared" si="14"/>
        <v>10985</v>
      </c>
      <c r="E25" s="6">
        <f t="shared" si="14"/>
        <v>11136</v>
      </c>
      <c r="F25" s="6">
        <f t="shared" si="14"/>
        <v>11392</v>
      </c>
      <c r="G25" s="6">
        <f t="shared" si="14"/>
        <v>11687</v>
      </c>
      <c r="H25" s="6">
        <f t="shared" si="14"/>
        <v>11843</v>
      </c>
      <c r="I25" s="6">
        <f t="shared" si="14"/>
        <v>12028</v>
      </c>
      <c r="J25" s="6">
        <f t="shared" si="14"/>
        <v>12100</v>
      </c>
      <c r="K25" s="6">
        <f t="shared" si="14"/>
        <v>12180</v>
      </c>
      <c r="L25" s="6">
        <f t="shared" si="14"/>
        <v>12231</v>
      </c>
      <c r="M25" s="6">
        <f t="shared" si="14"/>
        <v>12157</v>
      </c>
      <c r="N25" s="6">
        <v>12434</v>
      </c>
      <c r="O25" s="6">
        <v>12459</v>
      </c>
      <c r="P25" s="6">
        <v>12398</v>
      </c>
    </row>
    <row r="26" spans="1:16" s="16" customFormat="1" ht="12" customHeight="1" x14ac:dyDescent="0.2">
      <c r="A26" s="12"/>
      <c r="B26" s="8" t="s">
        <v>15</v>
      </c>
      <c r="C26" s="6">
        <f>+C129+C137</f>
        <v>719</v>
      </c>
      <c r="D26" s="6">
        <f t="shared" ref="D26:M26" si="15">+D129+D137</f>
        <v>736</v>
      </c>
      <c r="E26" s="6">
        <f t="shared" si="15"/>
        <v>754</v>
      </c>
      <c r="F26" s="6">
        <f t="shared" si="15"/>
        <v>758</v>
      </c>
      <c r="G26" s="6">
        <f t="shared" si="15"/>
        <v>754</v>
      </c>
      <c r="H26" s="6">
        <f t="shared" si="15"/>
        <v>790</v>
      </c>
      <c r="I26" s="6">
        <f t="shared" si="15"/>
        <v>790</v>
      </c>
      <c r="J26" s="6">
        <f t="shared" si="15"/>
        <v>797</v>
      </c>
      <c r="K26" s="6">
        <f t="shared" si="15"/>
        <v>812</v>
      </c>
      <c r="L26" s="6">
        <f t="shared" si="15"/>
        <v>781</v>
      </c>
      <c r="M26" s="6">
        <f t="shared" si="15"/>
        <v>760</v>
      </c>
      <c r="N26" s="6">
        <v>887</v>
      </c>
      <c r="O26" s="6">
        <v>893</v>
      </c>
      <c r="P26" s="6">
        <v>875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9960</v>
      </c>
      <c r="D27" s="6">
        <f t="shared" si="16"/>
        <v>10249</v>
      </c>
      <c r="E27" s="6">
        <f t="shared" si="16"/>
        <v>10382</v>
      </c>
      <c r="F27" s="6">
        <f t="shared" si="16"/>
        <v>10634</v>
      </c>
      <c r="G27" s="6">
        <f t="shared" si="16"/>
        <v>10933</v>
      </c>
      <c r="H27" s="6">
        <f t="shared" si="16"/>
        <v>11053</v>
      </c>
      <c r="I27" s="6">
        <f t="shared" si="16"/>
        <v>11238</v>
      </c>
      <c r="J27" s="6">
        <f t="shared" si="16"/>
        <v>11303</v>
      </c>
      <c r="K27" s="6">
        <f t="shared" si="16"/>
        <v>11368</v>
      </c>
      <c r="L27" s="6">
        <f t="shared" si="16"/>
        <v>11450</v>
      </c>
      <c r="M27" s="6">
        <f t="shared" si="16"/>
        <v>11397</v>
      </c>
      <c r="N27" s="6">
        <v>11547</v>
      </c>
      <c r="O27" s="6">
        <v>11566</v>
      </c>
      <c r="P27" s="6">
        <v>11523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3045</v>
      </c>
      <c r="D28" s="6">
        <f t="shared" si="17"/>
        <v>3099</v>
      </c>
      <c r="E28" s="6">
        <f t="shared" si="17"/>
        <v>3193</v>
      </c>
      <c r="F28" s="6">
        <f t="shared" si="17"/>
        <v>3208</v>
      </c>
      <c r="G28" s="6">
        <f t="shared" si="17"/>
        <v>3259</v>
      </c>
      <c r="H28" s="6">
        <f t="shared" si="17"/>
        <v>3313</v>
      </c>
      <c r="I28" s="6">
        <f t="shared" si="17"/>
        <v>3394</v>
      </c>
      <c r="J28" s="6">
        <f t="shared" si="17"/>
        <v>3405</v>
      </c>
      <c r="K28" s="6">
        <f t="shared" si="17"/>
        <v>3363</v>
      </c>
      <c r="L28" s="6">
        <f t="shared" si="17"/>
        <v>3341</v>
      </c>
      <c r="M28" s="6">
        <f t="shared" si="17"/>
        <v>3391</v>
      </c>
      <c r="N28" s="6">
        <v>3423</v>
      </c>
      <c r="O28" s="6">
        <v>3376</v>
      </c>
      <c r="P28" s="6">
        <v>3395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937</v>
      </c>
      <c r="D29" s="6">
        <f t="shared" si="18"/>
        <v>948</v>
      </c>
      <c r="E29" s="6">
        <f t="shared" si="18"/>
        <v>997</v>
      </c>
      <c r="F29" s="6">
        <f t="shared" si="18"/>
        <v>997</v>
      </c>
      <c r="G29" s="6">
        <f t="shared" si="18"/>
        <v>998</v>
      </c>
      <c r="H29" s="6">
        <f t="shared" si="18"/>
        <v>1016</v>
      </c>
      <c r="I29" s="6">
        <f t="shared" si="18"/>
        <v>1048</v>
      </c>
      <c r="J29" s="6">
        <f t="shared" si="18"/>
        <v>1039</v>
      </c>
      <c r="K29" s="6">
        <f t="shared" si="18"/>
        <v>1040</v>
      </c>
      <c r="L29" s="6">
        <f t="shared" si="18"/>
        <v>1046</v>
      </c>
      <c r="M29" s="6">
        <f t="shared" si="18"/>
        <v>1040</v>
      </c>
      <c r="N29" s="6">
        <v>1035</v>
      </c>
      <c r="O29" s="6">
        <v>1012</v>
      </c>
      <c r="P29" s="6">
        <v>990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2108</v>
      </c>
      <c r="D30" s="6">
        <f t="shared" si="19"/>
        <v>2151</v>
      </c>
      <c r="E30" s="6">
        <f t="shared" si="19"/>
        <v>2196</v>
      </c>
      <c r="F30" s="6">
        <f t="shared" si="19"/>
        <v>2211</v>
      </c>
      <c r="G30" s="6">
        <f t="shared" si="19"/>
        <v>2261</v>
      </c>
      <c r="H30" s="6">
        <f t="shared" si="19"/>
        <v>2297</v>
      </c>
      <c r="I30" s="6">
        <f t="shared" si="19"/>
        <v>2346</v>
      </c>
      <c r="J30" s="6">
        <f t="shared" si="19"/>
        <v>2366</v>
      </c>
      <c r="K30" s="6">
        <f t="shared" si="19"/>
        <v>2323</v>
      </c>
      <c r="L30" s="6">
        <f t="shared" si="19"/>
        <v>2295</v>
      </c>
      <c r="M30" s="6">
        <f t="shared" si="19"/>
        <v>2351</v>
      </c>
      <c r="N30" s="6">
        <v>2388</v>
      </c>
      <c r="O30" s="6">
        <v>2364</v>
      </c>
      <c r="P30" s="6">
        <v>2405</v>
      </c>
    </row>
    <row r="31" spans="1:16" s="16" customFormat="1" ht="12" customHeight="1" x14ac:dyDescent="0.2">
      <c r="A31" s="70" t="s">
        <v>20</v>
      </c>
      <c r="B31" s="70"/>
      <c r="C31" s="6">
        <f>C132</f>
        <v>544</v>
      </c>
      <c r="D31" s="6">
        <f t="shared" ref="D31:M31" si="20">D132</f>
        <v>559</v>
      </c>
      <c r="E31" s="6">
        <f t="shared" si="20"/>
        <v>552</v>
      </c>
      <c r="F31" s="6">
        <f t="shared" si="20"/>
        <v>561</v>
      </c>
      <c r="G31" s="6">
        <f t="shared" si="20"/>
        <v>571</v>
      </c>
      <c r="H31" s="6">
        <f t="shared" si="20"/>
        <v>598</v>
      </c>
      <c r="I31" s="6">
        <f t="shared" si="20"/>
        <v>582</v>
      </c>
      <c r="J31" s="6">
        <f t="shared" si="20"/>
        <v>575</v>
      </c>
      <c r="K31" s="6">
        <f t="shared" si="20"/>
        <v>559</v>
      </c>
      <c r="L31" s="6">
        <f t="shared" si="20"/>
        <v>546</v>
      </c>
      <c r="M31" s="6">
        <f t="shared" si="20"/>
        <v>549</v>
      </c>
      <c r="N31" s="6">
        <v>562</v>
      </c>
      <c r="O31" s="6">
        <v>557</v>
      </c>
      <c r="P31" s="6">
        <v>549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4743</v>
      </c>
      <c r="D32" s="6">
        <f t="shared" si="21"/>
        <v>4864</v>
      </c>
      <c r="E32" s="6">
        <f t="shared" si="21"/>
        <v>4960</v>
      </c>
      <c r="F32" s="6">
        <f t="shared" si="21"/>
        <v>5122</v>
      </c>
      <c r="G32" s="6">
        <f t="shared" si="21"/>
        <v>5216</v>
      </c>
      <c r="H32" s="6">
        <f t="shared" si="21"/>
        <v>5294</v>
      </c>
      <c r="I32" s="6">
        <f t="shared" si="21"/>
        <v>5384</v>
      </c>
      <c r="J32" s="6">
        <f t="shared" si="21"/>
        <v>5393</v>
      </c>
      <c r="K32" s="6">
        <f t="shared" si="21"/>
        <v>5392</v>
      </c>
      <c r="L32" s="6">
        <f t="shared" si="21"/>
        <v>5399</v>
      </c>
      <c r="M32" s="6">
        <f t="shared" si="21"/>
        <v>5452</v>
      </c>
      <c r="N32" s="6">
        <v>5557</v>
      </c>
      <c r="O32" s="6">
        <v>5536</v>
      </c>
      <c r="P32" s="6">
        <v>5512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549</v>
      </c>
      <c r="D33" s="6">
        <f t="shared" si="22"/>
        <v>537</v>
      </c>
      <c r="E33" s="6">
        <f t="shared" si="22"/>
        <v>541</v>
      </c>
      <c r="F33" s="6">
        <f t="shared" si="22"/>
        <v>536</v>
      </c>
      <c r="G33" s="6">
        <f t="shared" si="22"/>
        <v>544</v>
      </c>
      <c r="H33" s="6">
        <f t="shared" si="22"/>
        <v>525</v>
      </c>
      <c r="I33" s="6">
        <f t="shared" si="22"/>
        <v>517</v>
      </c>
      <c r="J33" s="6">
        <f t="shared" si="22"/>
        <v>530</v>
      </c>
      <c r="K33" s="6">
        <f t="shared" si="22"/>
        <v>537</v>
      </c>
      <c r="L33" s="6">
        <f t="shared" si="22"/>
        <v>525</v>
      </c>
      <c r="M33" s="6">
        <f t="shared" si="22"/>
        <v>544</v>
      </c>
      <c r="N33" s="6">
        <v>603</v>
      </c>
      <c r="O33" s="6">
        <v>589</v>
      </c>
      <c r="P33" s="6">
        <v>586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201</v>
      </c>
      <c r="D34" s="6">
        <f t="shared" si="23"/>
        <v>197</v>
      </c>
      <c r="E34" s="6">
        <f t="shared" si="23"/>
        <v>202</v>
      </c>
      <c r="F34" s="6">
        <f t="shared" si="23"/>
        <v>222</v>
      </c>
      <c r="G34" s="6">
        <f t="shared" si="23"/>
        <v>220</v>
      </c>
      <c r="H34" s="6">
        <f t="shared" si="23"/>
        <v>233</v>
      </c>
      <c r="I34" s="6">
        <f t="shared" si="23"/>
        <v>225</v>
      </c>
      <c r="J34" s="6">
        <f t="shared" si="23"/>
        <v>224</v>
      </c>
      <c r="K34" s="6">
        <f t="shared" si="23"/>
        <v>219</v>
      </c>
      <c r="L34" s="6">
        <f t="shared" si="23"/>
        <v>218</v>
      </c>
      <c r="M34" s="6">
        <f t="shared" si="23"/>
        <v>217</v>
      </c>
      <c r="N34" s="6">
        <v>216</v>
      </c>
      <c r="O34" s="6">
        <v>218</v>
      </c>
      <c r="P34" s="6">
        <v>210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3993</v>
      </c>
      <c r="D35" s="11">
        <f t="shared" si="24"/>
        <v>4130</v>
      </c>
      <c r="E35" s="11">
        <f t="shared" si="24"/>
        <v>4217</v>
      </c>
      <c r="F35" s="11">
        <f t="shared" si="24"/>
        <v>4364</v>
      </c>
      <c r="G35" s="11">
        <f t="shared" si="24"/>
        <v>4452</v>
      </c>
      <c r="H35" s="11">
        <f t="shared" si="24"/>
        <v>4536</v>
      </c>
      <c r="I35" s="11">
        <f t="shared" si="24"/>
        <v>4642</v>
      </c>
      <c r="J35" s="11">
        <f t="shared" si="24"/>
        <v>4639</v>
      </c>
      <c r="K35" s="11">
        <f t="shared" si="24"/>
        <v>4636</v>
      </c>
      <c r="L35" s="11">
        <f t="shared" si="24"/>
        <v>4656</v>
      </c>
      <c r="M35" s="11">
        <f t="shared" si="24"/>
        <v>4691</v>
      </c>
      <c r="N35" s="11">
        <v>4738</v>
      </c>
      <c r="O35" s="11">
        <v>4729</v>
      </c>
      <c r="P35" s="11">
        <v>4716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40151</v>
      </c>
      <c r="D37" s="5">
        <f t="shared" si="25"/>
        <v>41211</v>
      </c>
      <c r="E37" s="5">
        <f t="shared" si="25"/>
        <v>41811</v>
      </c>
      <c r="F37" s="5">
        <f t="shared" si="25"/>
        <v>42340</v>
      </c>
      <c r="G37" s="5">
        <f t="shared" si="25"/>
        <v>42981</v>
      </c>
      <c r="H37" s="5">
        <f t="shared" si="25"/>
        <v>44000</v>
      </c>
      <c r="I37" s="5">
        <f t="shared" si="25"/>
        <v>44749</v>
      </c>
      <c r="J37" s="5">
        <f t="shared" si="25"/>
        <v>45257</v>
      </c>
      <c r="K37" s="5">
        <f t="shared" si="25"/>
        <v>45480</v>
      </c>
      <c r="L37" s="5">
        <f t="shared" si="25"/>
        <v>45508</v>
      </c>
      <c r="M37" s="5">
        <f t="shared" si="25"/>
        <v>45308</v>
      </c>
      <c r="N37" s="5">
        <v>45689</v>
      </c>
      <c r="O37" s="5">
        <v>45907</v>
      </c>
      <c r="P37" s="5">
        <v>46275</v>
      </c>
    </row>
    <row r="38" spans="1:16" s="16" customFormat="1" ht="12" customHeight="1" x14ac:dyDescent="0.2">
      <c r="A38" s="70" t="s">
        <v>26</v>
      </c>
      <c r="B38" s="70"/>
      <c r="C38" s="6">
        <f>C150+C151+C154</f>
        <v>35806</v>
      </c>
      <c r="D38" s="6">
        <f t="shared" ref="D38:M38" si="26">D150+D151+D154</f>
        <v>36789</v>
      </c>
      <c r="E38" s="6">
        <f t="shared" si="26"/>
        <v>37338</v>
      </c>
      <c r="F38" s="6">
        <f t="shared" si="26"/>
        <v>37859</v>
      </c>
      <c r="G38" s="6">
        <f t="shared" si="26"/>
        <v>38370</v>
      </c>
      <c r="H38" s="6">
        <f t="shared" si="26"/>
        <v>39226</v>
      </c>
      <c r="I38" s="6">
        <f t="shared" si="26"/>
        <v>39761</v>
      </c>
      <c r="J38" s="6">
        <f t="shared" si="26"/>
        <v>40170</v>
      </c>
      <c r="K38" s="6">
        <f t="shared" si="26"/>
        <v>40281</v>
      </c>
      <c r="L38" s="6">
        <f t="shared" si="26"/>
        <v>40354</v>
      </c>
      <c r="M38" s="6">
        <f t="shared" si="26"/>
        <v>40070</v>
      </c>
      <c r="N38" s="6">
        <v>40306</v>
      </c>
      <c r="O38" s="6">
        <v>40518</v>
      </c>
      <c r="P38" s="6">
        <v>40773</v>
      </c>
    </row>
    <row r="39" spans="1:16" s="16" customFormat="1" ht="12" customHeight="1" x14ac:dyDescent="0.2">
      <c r="A39" s="71" t="s">
        <v>27</v>
      </c>
      <c r="B39" s="71"/>
      <c r="C39" s="11">
        <f>+C152+C155</f>
        <v>4345</v>
      </c>
      <c r="D39" s="11">
        <f t="shared" ref="D39:M39" si="27">+D152+D155</f>
        <v>4422</v>
      </c>
      <c r="E39" s="11">
        <f t="shared" si="27"/>
        <v>4473</v>
      </c>
      <c r="F39" s="11">
        <f t="shared" si="27"/>
        <v>4481</v>
      </c>
      <c r="G39" s="11">
        <f t="shared" si="27"/>
        <v>4611</v>
      </c>
      <c r="H39" s="11">
        <f t="shared" si="27"/>
        <v>4774</v>
      </c>
      <c r="I39" s="11">
        <f t="shared" si="27"/>
        <v>4988</v>
      </c>
      <c r="J39" s="11">
        <f t="shared" si="27"/>
        <v>5087</v>
      </c>
      <c r="K39" s="11">
        <f t="shared" si="27"/>
        <v>5199</v>
      </c>
      <c r="L39" s="11">
        <f t="shared" si="27"/>
        <v>5154</v>
      </c>
      <c r="M39" s="11">
        <f t="shared" si="27"/>
        <v>5238</v>
      </c>
      <c r="N39" s="11">
        <v>5383</v>
      </c>
      <c r="O39" s="11">
        <v>5389</v>
      </c>
      <c r="P39" s="11">
        <v>5502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113561</v>
      </c>
      <c r="D41" s="5">
        <f t="shared" si="28"/>
        <v>116115</v>
      </c>
      <c r="E41" s="5">
        <f t="shared" si="28"/>
        <v>118927</v>
      </c>
      <c r="F41" s="5">
        <f t="shared" si="28"/>
        <v>121198</v>
      </c>
      <c r="G41" s="5">
        <f t="shared" si="28"/>
        <v>123531</v>
      </c>
      <c r="H41" s="5">
        <f t="shared" si="28"/>
        <v>125797</v>
      </c>
      <c r="I41" s="5">
        <f t="shared" si="28"/>
        <v>127301</v>
      </c>
      <c r="J41" s="5">
        <f t="shared" si="28"/>
        <v>128036</v>
      </c>
      <c r="K41" s="5">
        <f t="shared" si="28"/>
        <v>127836</v>
      </c>
      <c r="L41" s="5">
        <f t="shared" si="28"/>
        <v>127017</v>
      </c>
      <c r="M41" s="5">
        <f t="shared" si="28"/>
        <v>126870</v>
      </c>
      <c r="N41" s="5">
        <v>127626</v>
      </c>
      <c r="O41" s="5">
        <v>127895</v>
      </c>
      <c r="P41" s="5">
        <v>128160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74713</v>
      </c>
      <c r="D42" s="6">
        <f t="shared" ref="D42:M42" si="29">D81+D82+D85+D86+D87+D89+D91+D92+D95+D96+D100+D101+D105+D107+D109+D110+D115+D116</f>
        <v>76246</v>
      </c>
      <c r="E42" s="6">
        <f t="shared" si="29"/>
        <v>77745</v>
      </c>
      <c r="F42" s="6">
        <f t="shared" si="29"/>
        <v>79025</v>
      </c>
      <c r="G42" s="6">
        <f t="shared" si="29"/>
        <v>80518</v>
      </c>
      <c r="H42" s="6">
        <f t="shared" si="29"/>
        <v>81842</v>
      </c>
      <c r="I42" s="6">
        <f t="shared" si="29"/>
        <v>82832</v>
      </c>
      <c r="J42" s="6">
        <f t="shared" si="29"/>
        <v>83080</v>
      </c>
      <c r="K42" s="6">
        <f t="shared" si="29"/>
        <v>82879</v>
      </c>
      <c r="L42" s="6">
        <f t="shared" si="29"/>
        <v>82087</v>
      </c>
      <c r="M42" s="6">
        <f t="shared" si="29"/>
        <v>81766</v>
      </c>
      <c r="N42" s="6">
        <v>82318</v>
      </c>
      <c r="O42" s="6">
        <v>82381</v>
      </c>
      <c r="P42" s="6">
        <v>82468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19671</v>
      </c>
      <c r="D43" s="6">
        <f t="shared" si="30"/>
        <v>20253</v>
      </c>
      <c r="E43" s="6">
        <f t="shared" si="30"/>
        <v>20977</v>
      </c>
      <c r="F43" s="6">
        <f t="shared" si="30"/>
        <v>21439</v>
      </c>
      <c r="G43" s="6">
        <f t="shared" si="30"/>
        <v>21820</v>
      </c>
      <c r="H43" s="6">
        <f t="shared" si="30"/>
        <v>22430</v>
      </c>
      <c r="I43" s="6">
        <f t="shared" si="30"/>
        <v>22832</v>
      </c>
      <c r="J43" s="6">
        <f t="shared" si="30"/>
        <v>23159</v>
      </c>
      <c r="K43" s="6">
        <f t="shared" si="30"/>
        <v>23324</v>
      </c>
      <c r="L43" s="6">
        <f t="shared" si="30"/>
        <v>23329</v>
      </c>
      <c r="M43" s="6">
        <f t="shared" si="30"/>
        <v>23595</v>
      </c>
      <c r="N43" s="6">
        <v>23595</v>
      </c>
      <c r="O43" s="6">
        <v>23799</v>
      </c>
      <c r="P43" s="6">
        <v>23906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12131</v>
      </c>
      <c r="D44" s="6">
        <f t="shared" ref="D44:M44" si="31">D75+D99+D90+D153+D94+D97+D111</f>
        <v>12578</v>
      </c>
      <c r="E44" s="6">
        <f t="shared" si="31"/>
        <v>13073</v>
      </c>
      <c r="F44" s="6">
        <f t="shared" si="31"/>
        <v>13427</v>
      </c>
      <c r="G44" s="6">
        <f t="shared" si="31"/>
        <v>13666</v>
      </c>
      <c r="H44" s="6">
        <f t="shared" si="31"/>
        <v>14173</v>
      </c>
      <c r="I44" s="6">
        <f t="shared" si="31"/>
        <v>14416</v>
      </c>
      <c r="J44" s="6">
        <f t="shared" si="31"/>
        <v>14667</v>
      </c>
      <c r="K44" s="6">
        <f t="shared" si="31"/>
        <v>14794</v>
      </c>
      <c r="L44" s="6">
        <f t="shared" si="31"/>
        <v>14812</v>
      </c>
      <c r="M44" s="6">
        <f t="shared" si="31"/>
        <v>15067</v>
      </c>
      <c r="N44" s="6">
        <v>15109</v>
      </c>
      <c r="O44" s="6">
        <v>15272</v>
      </c>
      <c r="P44" s="6">
        <v>15263</v>
      </c>
    </row>
    <row r="45" spans="1:16" s="16" customFormat="1" ht="12" customHeight="1" x14ac:dyDescent="0.2">
      <c r="A45" s="13"/>
      <c r="B45" s="8" t="s">
        <v>32</v>
      </c>
      <c r="C45" s="6">
        <f>C83+C104+C106</f>
        <v>7540</v>
      </c>
      <c r="D45" s="6">
        <f t="shared" ref="D45:M45" si="32">D83+D104+D106</f>
        <v>7675</v>
      </c>
      <c r="E45" s="6">
        <f t="shared" si="32"/>
        <v>7904</v>
      </c>
      <c r="F45" s="6">
        <f t="shared" si="32"/>
        <v>8012</v>
      </c>
      <c r="G45" s="6">
        <f t="shared" si="32"/>
        <v>8154</v>
      </c>
      <c r="H45" s="6">
        <f t="shared" si="32"/>
        <v>8257</v>
      </c>
      <c r="I45" s="6">
        <f t="shared" si="32"/>
        <v>8416</v>
      </c>
      <c r="J45" s="6">
        <f t="shared" si="32"/>
        <v>8492</v>
      </c>
      <c r="K45" s="6">
        <f t="shared" si="32"/>
        <v>8530</v>
      </c>
      <c r="L45" s="6">
        <f t="shared" si="32"/>
        <v>8517</v>
      </c>
      <c r="M45" s="6">
        <f t="shared" si="32"/>
        <v>8528</v>
      </c>
      <c r="N45" s="6">
        <v>8486</v>
      </c>
      <c r="O45" s="6">
        <v>8527</v>
      </c>
      <c r="P45" s="6">
        <v>8643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19177</v>
      </c>
      <c r="D46" s="6">
        <f t="shared" si="33"/>
        <v>19616</v>
      </c>
      <c r="E46" s="6">
        <f t="shared" si="33"/>
        <v>20205</v>
      </c>
      <c r="F46" s="6">
        <f t="shared" si="33"/>
        <v>20734</v>
      </c>
      <c r="G46" s="6">
        <f t="shared" si="33"/>
        <v>21193</v>
      </c>
      <c r="H46" s="6">
        <f t="shared" si="33"/>
        <v>21525</v>
      </c>
      <c r="I46" s="6">
        <f t="shared" si="33"/>
        <v>21637</v>
      </c>
      <c r="J46" s="6">
        <f t="shared" si="33"/>
        <v>21797</v>
      </c>
      <c r="K46" s="6">
        <f t="shared" si="33"/>
        <v>21633</v>
      </c>
      <c r="L46" s="6">
        <f t="shared" si="33"/>
        <v>21601</v>
      </c>
      <c r="M46" s="6">
        <f t="shared" si="33"/>
        <v>21509</v>
      </c>
      <c r="N46" s="6">
        <v>21713</v>
      </c>
      <c r="O46" s="6">
        <v>21715</v>
      </c>
      <c r="P46" s="6">
        <v>21786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2137</v>
      </c>
      <c r="D47" s="6">
        <f t="shared" ref="D47:M47" si="34">+D71+D72+D80+D98</f>
        <v>2153</v>
      </c>
      <c r="E47" s="6">
        <f t="shared" si="34"/>
        <v>2242</v>
      </c>
      <c r="F47" s="6">
        <f t="shared" si="34"/>
        <v>2298</v>
      </c>
      <c r="G47" s="6">
        <f t="shared" si="34"/>
        <v>2371</v>
      </c>
      <c r="H47" s="6">
        <f t="shared" si="34"/>
        <v>2425</v>
      </c>
      <c r="I47" s="6">
        <f t="shared" si="34"/>
        <v>2465</v>
      </c>
      <c r="J47" s="6">
        <f t="shared" si="34"/>
        <v>2486</v>
      </c>
      <c r="K47" s="6">
        <f t="shared" si="34"/>
        <v>2507</v>
      </c>
      <c r="L47" s="6">
        <f t="shared" si="34"/>
        <v>2533</v>
      </c>
      <c r="M47" s="6">
        <f t="shared" si="34"/>
        <v>2485</v>
      </c>
      <c r="N47" s="6">
        <v>2558</v>
      </c>
      <c r="O47" s="6">
        <v>2529</v>
      </c>
      <c r="P47" s="6">
        <v>2493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6070</v>
      </c>
      <c r="D48" s="6">
        <f t="shared" ref="D48:M48" si="35">D74+D76+D88+D103+D108+D112</f>
        <v>6233</v>
      </c>
      <c r="E48" s="6">
        <f t="shared" si="35"/>
        <v>6385</v>
      </c>
      <c r="F48" s="6">
        <f t="shared" si="35"/>
        <v>6567</v>
      </c>
      <c r="G48" s="6">
        <f t="shared" si="35"/>
        <v>6715</v>
      </c>
      <c r="H48" s="6">
        <f t="shared" si="35"/>
        <v>6784</v>
      </c>
      <c r="I48" s="6">
        <f t="shared" si="35"/>
        <v>6782</v>
      </c>
      <c r="J48" s="6">
        <f t="shared" si="35"/>
        <v>6775</v>
      </c>
      <c r="K48" s="6">
        <f t="shared" si="35"/>
        <v>6687</v>
      </c>
      <c r="L48" s="6">
        <f t="shared" si="35"/>
        <v>6626</v>
      </c>
      <c r="M48" s="6">
        <f t="shared" si="35"/>
        <v>6640</v>
      </c>
      <c r="N48" s="6">
        <v>6609</v>
      </c>
      <c r="O48" s="6">
        <v>6562</v>
      </c>
      <c r="P48" s="6">
        <v>6616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10970</v>
      </c>
      <c r="D49" s="11">
        <f t="shared" ref="D49:M49" si="36">D70+D77+D84+D93+D102+D114</f>
        <v>11230</v>
      </c>
      <c r="E49" s="11">
        <f t="shared" si="36"/>
        <v>11578</v>
      </c>
      <c r="F49" s="11">
        <f t="shared" si="36"/>
        <v>11869</v>
      </c>
      <c r="G49" s="11">
        <f t="shared" si="36"/>
        <v>12107</v>
      </c>
      <c r="H49" s="11">
        <f t="shared" si="36"/>
        <v>12316</v>
      </c>
      <c r="I49" s="11">
        <f t="shared" si="36"/>
        <v>12390</v>
      </c>
      <c r="J49" s="11">
        <f t="shared" si="36"/>
        <v>12536</v>
      </c>
      <c r="K49" s="11">
        <f t="shared" si="36"/>
        <v>12439</v>
      </c>
      <c r="L49" s="11">
        <f t="shared" si="36"/>
        <v>12442</v>
      </c>
      <c r="M49" s="11">
        <f t="shared" si="36"/>
        <v>12384</v>
      </c>
      <c r="N49" s="11">
        <v>12546</v>
      </c>
      <c r="O49" s="11">
        <v>12624</v>
      </c>
      <c r="P49" s="11">
        <v>12677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46844</v>
      </c>
      <c r="D51" s="5">
        <f t="shared" si="37"/>
        <v>47809</v>
      </c>
      <c r="E51" s="5">
        <f t="shared" si="37"/>
        <v>48651</v>
      </c>
      <c r="F51" s="5">
        <f t="shared" si="37"/>
        <v>49731</v>
      </c>
      <c r="G51" s="5">
        <f t="shared" si="37"/>
        <v>50835</v>
      </c>
      <c r="H51" s="5">
        <f t="shared" si="37"/>
        <v>51593</v>
      </c>
      <c r="I51" s="5">
        <f t="shared" si="37"/>
        <v>52123</v>
      </c>
      <c r="J51" s="5">
        <f t="shared" si="37"/>
        <v>52294</v>
      </c>
      <c r="K51" s="5">
        <f t="shared" si="37"/>
        <v>52012</v>
      </c>
      <c r="L51" s="5">
        <f t="shared" si="37"/>
        <v>51522</v>
      </c>
      <c r="M51" s="5">
        <f t="shared" si="37"/>
        <v>51270</v>
      </c>
      <c r="N51" s="5">
        <v>51339</v>
      </c>
      <c r="O51" s="5">
        <v>51296</v>
      </c>
      <c r="P51" s="5">
        <v>51630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15497</v>
      </c>
      <c r="D52" s="6">
        <f t="shared" si="38"/>
        <v>15803</v>
      </c>
      <c r="E52" s="6">
        <f t="shared" si="38"/>
        <v>16103</v>
      </c>
      <c r="F52" s="6">
        <f t="shared" si="38"/>
        <v>16459</v>
      </c>
      <c r="G52" s="6">
        <f t="shared" si="38"/>
        <v>16834</v>
      </c>
      <c r="H52" s="6">
        <f t="shared" si="38"/>
        <v>17061</v>
      </c>
      <c r="I52" s="6">
        <f t="shared" si="38"/>
        <v>17029</v>
      </c>
      <c r="J52" s="6">
        <f t="shared" si="38"/>
        <v>17067</v>
      </c>
      <c r="K52" s="6">
        <f t="shared" si="38"/>
        <v>16874</v>
      </c>
      <c r="L52" s="6">
        <f t="shared" si="38"/>
        <v>16505</v>
      </c>
      <c r="M52" s="6">
        <f t="shared" si="38"/>
        <v>16269</v>
      </c>
      <c r="N52" s="6">
        <v>16155</v>
      </c>
      <c r="O52" s="6">
        <v>16080</v>
      </c>
      <c r="P52" s="6">
        <v>16171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27581</v>
      </c>
      <c r="D53" s="6">
        <f t="shared" ref="D53:M53" si="39">D73+D78+D79+D61+D62+D64+D65+D66+D113</f>
        <v>28123</v>
      </c>
      <c r="E53" s="6">
        <f t="shared" si="39"/>
        <v>28597</v>
      </c>
      <c r="F53" s="6">
        <f t="shared" si="39"/>
        <v>29281</v>
      </c>
      <c r="G53" s="6">
        <f t="shared" si="39"/>
        <v>30033</v>
      </c>
      <c r="H53" s="6">
        <f t="shared" si="39"/>
        <v>30489</v>
      </c>
      <c r="I53" s="6">
        <f t="shared" si="39"/>
        <v>30901</v>
      </c>
      <c r="J53" s="6">
        <f t="shared" si="39"/>
        <v>30990</v>
      </c>
      <c r="K53" s="6">
        <f t="shared" si="39"/>
        <v>30939</v>
      </c>
      <c r="L53" s="6">
        <f t="shared" si="39"/>
        <v>30846</v>
      </c>
      <c r="M53" s="6">
        <f t="shared" si="39"/>
        <v>30801</v>
      </c>
      <c r="N53" s="6">
        <v>30911</v>
      </c>
      <c r="O53" s="6">
        <v>30920</v>
      </c>
      <c r="P53" s="6">
        <v>31127</v>
      </c>
    </row>
    <row r="54" spans="1:16" s="16" customFormat="1" ht="12" customHeight="1" x14ac:dyDescent="0.2">
      <c r="A54" s="71" t="s">
        <v>40</v>
      </c>
      <c r="B54" s="71"/>
      <c r="C54" s="11">
        <f>C59+C58</f>
        <v>3766</v>
      </c>
      <c r="D54" s="11">
        <f t="shared" ref="D54:M54" si="40">D59+D58</f>
        <v>3883</v>
      </c>
      <c r="E54" s="11">
        <f t="shared" si="40"/>
        <v>3951</v>
      </c>
      <c r="F54" s="11">
        <f t="shared" si="40"/>
        <v>3991</v>
      </c>
      <c r="G54" s="11">
        <f t="shared" si="40"/>
        <v>3968</v>
      </c>
      <c r="H54" s="11">
        <f t="shared" si="40"/>
        <v>4043</v>
      </c>
      <c r="I54" s="11">
        <f t="shared" si="40"/>
        <v>4193</v>
      </c>
      <c r="J54" s="11">
        <f t="shared" si="40"/>
        <v>4237</v>
      </c>
      <c r="K54" s="11">
        <f t="shared" si="40"/>
        <v>4199</v>
      </c>
      <c r="L54" s="11">
        <f t="shared" si="40"/>
        <v>4171</v>
      </c>
      <c r="M54" s="11">
        <f t="shared" si="40"/>
        <v>4200</v>
      </c>
      <c r="N54" s="11">
        <v>4273</v>
      </c>
      <c r="O54" s="11">
        <v>4296</v>
      </c>
      <c r="P54" s="11">
        <v>4332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42340</v>
      </c>
      <c r="D56" s="4">
        <f t="shared" si="41"/>
        <v>43236</v>
      </c>
      <c r="E56" s="4">
        <f t="shared" si="41"/>
        <v>44022</v>
      </c>
      <c r="F56" s="4">
        <f t="shared" si="41"/>
        <v>45013</v>
      </c>
      <c r="G56" s="4">
        <f t="shared" si="41"/>
        <v>46028</v>
      </c>
      <c r="H56" s="4">
        <f t="shared" si="41"/>
        <v>46710</v>
      </c>
      <c r="I56" s="4">
        <f t="shared" si="41"/>
        <v>47122</v>
      </c>
      <c r="J56" s="4">
        <f t="shared" si="41"/>
        <v>47229</v>
      </c>
      <c r="K56" s="4">
        <f t="shared" si="41"/>
        <v>46881</v>
      </c>
      <c r="L56" s="4">
        <f t="shared" si="41"/>
        <v>46454</v>
      </c>
      <c r="M56" s="4">
        <f t="shared" si="41"/>
        <v>46252</v>
      </c>
      <c r="N56" s="4">
        <v>46387</v>
      </c>
      <c r="O56" s="4">
        <v>46325</v>
      </c>
      <c r="P56" s="4">
        <v>46601</v>
      </c>
    </row>
    <row r="57" spans="1:16" s="16" customFormat="1" ht="12" customHeight="1" x14ac:dyDescent="0.2">
      <c r="A57" s="70" t="s">
        <v>42</v>
      </c>
      <c r="B57" s="70"/>
      <c r="C57" s="6">
        <f>+[1]Automobili!C56+'[1]Trasporto di persone'!C56+'[1]Traporto di cose'!C56+'[1]Veicoli agricoli'!C56+'[1]Veicoli industriali'!C56+'[1]Motoveicoli e motoleggere'!C56</f>
        <v>3117</v>
      </c>
      <c r="D57" s="6">
        <f>+[1]Automobili!D56+'[1]Trasporto di persone'!D56+'[1]Traporto di cose'!D56+'[1]Veicoli agricoli'!D56+'[1]Veicoli industriali'!D56+'[1]Motoveicoli e motoleggere'!D56</f>
        <v>3200</v>
      </c>
      <c r="E57" s="6">
        <f>+[1]Automobili!E56+'[1]Trasporto di persone'!E56+'[1]Traporto di cose'!E56+'[1]Veicoli agricoli'!E56+'[1]Veicoli industriali'!E56+'[1]Motoveicoli e motoleggere'!E56</f>
        <v>3234</v>
      </c>
      <c r="F57" s="6">
        <f>+[1]Automobili!F56+'[1]Trasporto di persone'!F56+'[1]Traporto di cose'!F56+'[1]Veicoli agricoli'!F56+'[1]Veicoli industriali'!F56+'[1]Motoveicoli e motoleggere'!F56</f>
        <v>3309</v>
      </c>
      <c r="G57" s="6">
        <f>+[1]Automobili!G56+'[1]Trasporto di persone'!G56+'[1]Traporto di cose'!G56+'[1]Veicoli agricoli'!G56+'[1]Veicoli industriali'!G56+'[1]Motoveicoli e motoleggere'!G56</f>
        <v>3417</v>
      </c>
      <c r="H57" s="6">
        <f>+[1]Automobili!H56+'[1]Trasporto di persone'!H56+'[1]Traporto di cose'!H56+'[1]Veicoli agricoli'!H56+'[1]Veicoli industriali'!H56+'[1]Motoveicoli e motoleggere'!H56</f>
        <v>3483</v>
      </c>
      <c r="I57" s="6">
        <f>+[1]Automobili!I56+'[1]Trasporto di persone'!I56+'[1]Traporto di cose'!I56+'[1]Veicoli agricoli'!I56+'[1]Veicoli industriali'!I56+'[1]Motoveicoli e motoleggere'!I56</f>
        <v>3445</v>
      </c>
      <c r="J57" s="6">
        <f>+[1]Automobili!J56+'[1]Trasporto di persone'!J56+'[1]Traporto di cose'!J56+'[1]Veicoli agricoli'!J56+'[1]Veicoli industriali'!J56+'[1]Motoveicoli e motoleggere'!J56</f>
        <v>3454</v>
      </c>
      <c r="K57" s="6">
        <f>+[1]Automobili!K56+'[1]Trasporto di persone'!K56+'[1]Traporto di cose'!K56+'[1]Veicoli agricoli'!K56+'[1]Veicoli industriali'!K56+'[1]Motoveicoli e motoleggere'!K56</f>
        <v>3431</v>
      </c>
      <c r="L57" s="6">
        <f>+[1]Automobili!L56+'[1]Trasporto di persone'!L56+'[1]Traporto di cose'!L56+'[1]Veicoli agricoli'!L56+'[1]Veicoli industriali'!L56+'[1]Motoveicoli e motoleggere'!L56</f>
        <v>3289</v>
      </c>
      <c r="M57" s="6">
        <f>+[1]Automobili!M56+'[1]Trasporto di persone'!M56+'[1]Traporto di cose'!M56+'[1]Veicoli agricoli'!M56+'[1]Veicoli industriali'!M56+'[1]Motoveicoli e motoleggere'!M56</f>
        <v>3307</v>
      </c>
      <c r="N57" s="6">
        <v>3391</v>
      </c>
      <c r="O57" s="6">
        <v>3369</v>
      </c>
      <c r="P57" s="6">
        <v>3436</v>
      </c>
    </row>
    <row r="58" spans="1:16" s="16" customFormat="1" ht="12" customHeight="1" x14ac:dyDescent="0.2">
      <c r="A58" s="70" t="s">
        <v>43</v>
      </c>
      <c r="B58" s="70"/>
      <c r="C58" s="6">
        <f>+[1]Automobili!C57+'[1]Trasporto di persone'!C57+'[1]Traporto di cose'!C57+'[1]Veicoli agricoli'!C57+'[1]Veicoli industriali'!C57+'[1]Motoveicoli e motoleggere'!C57</f>
        <v>1760</v>
      </c>
      <c r="D58" s="6">
        <f>+[1]Automobili!D57+'[1]Trasporto di persone'!D57+'[1]Traporto di cose'!D57+'[1]Veicoli agricoli'!D57+'[1]Veicoli industriali'!D57+'[1]Motoveicoli e motoleggere'!D57</f>
        <v>1828</v>
      </c>
      <c r="E58" s="6">
        <f>+[1]Automobili!E57+'[1]Trasporto di persone'!E57+'[1]Traporto di cose'!E57+'[1]Veicoli agricoli'!E57+'[1]Veicoli industriali'!E57+'[1]Motoveicoli e motoleggere'!E57</f>
        <v>1848</v>
      </c>
      <c r="F58" s="6">
        <f>+[1]Automobili!F57+'[1]Trasporto di persone'!F57+'[1]Traporto di cose'!F57+'[1]Veicoli agricoli'!F57+'[1]Veicoli industriali'!F57+'[1]Motoveicoli e motoleggere'!F57</f>
        <v>1872</v>
      </c>
      <c r="G58" s="6">
        <f>+[1]Automobili!G57+'[1]Trasporto di persone'!G57+'[1]Traporto di cose'!G57+'[1]Veicoli agricoli'!G57+'[1]Veicoli industriali'!G57+'[1]Motoveicoli e motoleggere'!G57</f>
        <v>1838</v>
      </c>
      <c r="H58" s="6">
        <f>+[1]Automobili!H57+'[1]Trasporto di persone'!H57+'[1]Traporto di cose'!H57+'[1]Veicoli agricoli'!H57+'[1]Veicoli industriali'!H57+'[1]Motoveicoli e motoleggere'!H57</f>
        <v>1889</v>
      </c>
      <c r="I58" s="6">
        <f>+[1]Automobili!I57+'[1]Trasporto di persone'!I57+'[1]Traporto di cose'!I57+'[1]Veicoli agricoli'!I57+'[1]Veicoli industriali'!I57+'[1]Motoveicoli e motoleggere'!I57</f>
        <v>2001</v>
      </c>
      <c r="J58" s="6">
        <f>+[1]Automobili!J57+'[1]Trasporto di persone'!J57+'[1]Traporto di cose'!J57+'[1]Veicoli agricoli'!J57+'[1]Veicoli industriali'!J57+'[1]Motoveicoli e motoleggere'!J57</f>
        <v>1986</v>
      </c>
      <c r="K58" s="6">
        <f>+[1]Automobili!K57+'[1]Trasporto di persone'!K57+'[1]Traporto di cose'!K57+'[1]Veicoli agricoli'!K57+'[1]Veicoli industriali'!K57+'[1]Motoveicoli e motoleggere'!K57</f>
        <v>1937</v>
      </c>
      <c r="L58" s="6">
        <f>+[1]Automobili!L57+'[1]Trasporto di persone'!L57+'[1]Traporto di cose'!L57+'[1]Veicoli agricoli'!L57+'[1]Veicoli industriali'!L57+'[1]Motoveicoli e motoleggere'!L57</f>
        <v>1926</v>
      </c>
      <c r="M58" s="6">
        <f>+[1]Automobili!M57+'[1]Trasporto di persone'!M57+'[1]Traporto di cose'!M57+'[1]Veicoli agricoli'!M57+'[1]Veicoli industriali'!M57+'[1]Motoveicoli e motoleggere'!M57</f>
        <v>1918</v>
      </c>
      <c r="N58" s="6">
        <v>1909</v>
      </c>
      <c r="O58" s="6">
        <v>1899</v>
      </c>
      <c r="P58" s="6">
        <v>1920</v>
      </c>
    </row>
    <row r="59" spans="1:16" s="16" customFormat="1" ht="12" customHeight="1" x14ac:dyDescent="0.2">
      <c r="A59" s="70" t="s">
        <v>44</v>
      </c>
      <c r="B59" s="70"/>
      <c r="C59" s="6">
        <f>+[1]Automobili!C58+'[1]Trasporto di persone'!C58+'[1]Traporto di cose'!C58+'[1]Veicoli agricoli'!C58+'[1]Veicoli industriali'!C58+'[1]Motoveicoli e motoleggere'!C58</f>
        <v>2006</v>
      </c>
      <c r="D59" s="6">
        <f>+[1]Automobili!D58+'[1]Trasporto di persone'!D58+'[1]Traporto di cose'!D58+'[1]Veicoli agricoli'!D58+'[1]Veicoli industriali'!D58+'[1]Motoveicoli e motoleggere'!D58</f>
        <v>2055</v>
      </c>
      <c r="E59" s="6">
        <f>+[1]Automobili!E58+'[1]Trasporto di persone'!E58+'[1]Traporto di cose'!E58+'[1]Veicoli agricoli'!E58+'[1]Veicoli industriali'!E58+'[1]Motoveicoli e motoleggere'!E58</f>
        <v>2103</v>
      </c>
      <c r="F59" s="6">
        <f>+[1]Automobili!F58+'[1]Trasporto di persone'!F58+'[1]Traporto di cose'!F58+'[1]Veicoli agricoli'!F58+'[1]Veicoli industriali'!F58+'[1]Motoveicoli e motoleggere'!F58</f>
        <v>2119</v>
      </c>
      <c r="G59" s="6">
        <f>+[1]Automobili!G58+'[1]Trasporto di persone'!G58+'[1]Traporto di cose'!G58+'[1]Veicoli agricoli'!G58+'[1]Veicoli industriali'!G58+'[1]Motoveicoli e motoleggere'!G58</f>
        <v>2130</v>
      </c>
      <c r="H59" s="6">
        <f>+[1]Automobili!H58+'[1]Trasporto di persone'!H58+'[1]Traporto di cose'!H58+'[1]Veicoli agricoli'!H58+'[1]Veicoli industriali'!H58+'[1]Motoveicoli e motoleggere'!H58</f>
        <v>2154</v>
      </c>
      <c r="I59" s="6">
        <f>+[1]Automobili!I58+'[1]Trasporto di persone'!I58+'[1]Traporto di cose'!I58+'[1]Veicoli agricoli'!I58+'[1]Veicoli industriali'!I58+'[1]Motoveicoli e motoleggere'!I58</f>
        <v>2192</v>
      </c>
      <c r="J59" s="6">
        <f>+[1]Automobili!J58+'[1]Trasporto di persone'!J58+'[1]Traporto di cose'!J58+'[1]Veicoli agricoli'!J58+'[1]Veicoli industriali'!J58+'[1]Motoveicoli e motoleggere'!J58</f>
        <v>2251</v>
      </c>
      <c r="K59" s="6">
        <f>+[1]Automobili!K58+'[1]Trasporto di persone'!K58+'[1]Traporto di cose'!K58+'[1]Veicoli agricoli'!K58+'[1]Veicoli industriali'!K58+'[1]Motoveicoli e motoleggere'!K58</f>
        <v>2262</v>
      </c>
      <c r="L59" s="6">
        <f>+[1]Automobili!L58+'[1]Trasporto di persone'!L58+'[1]Traporto di cose'!L58+'[1]Veicoli agricoli'!L58+'[1]Veicoli industriali'!L58+'[1]Motoveicoli e motoleggere'!L58</f>
        <v>2245</v>
      </c>
      <c r="M59" s="6">
        <f>+[1]Automobili!M58+'[1]Trasporto di persone'!M58+'[1]Traporto di cose'!M58+'[1]Veicoli agricoli'!M58+'[1]Veicoli industriali'!M58+'[1]Motoveicoli e motoleggere'!M58</f>
        <v>2282</v>
      </c>
      <c r="N59" s="6">
        <v>2364</v>
      </c>
      <c r="O59" s="6">
        <v>2397</v>
      </c>
      <c r="P59" s="6">
        <v>2412</v>
      </c>
    </row>
    <row r="60" spans="1:16" s="16" customFormat="1" ht="12" customHeight="1" x14ac:dyDescent="0.2">
      <c r="A60" s="70" t="s">
        <v>45</v>
      </c>
      <c r="B60" s="70"/>
      <c r="C60" s="6">
        <f>+[1]Automobili!C59+'[1]Trasporto di persone'!C59+'[1]Traporto di cose'!C59+'[1]Veicoli agricoli'!C59+'[1]Veicoli industriali'!C59+'[1]Motoveicoli e motoleggere'!C59</f>
        <v>6261</v>
      </c>
      <c r="D60" s="6">
        <f>+[1]Automobili!D59+'[1]Trasporto di persone'!D59+'[1]Traporto di cose'!D59+'[1]Veicoli agricoli'!D59+'[1]Veicoli industriali'!D59+'[1]Motoveicoli e motoleggere'!D59</f>
        <v>6376</v>
      </c>
      <c r="E60" s="6">
        <f>+[1]Automobili!E59+'[1]Trasporto di persone'!E59+'[1]Traporto di cose'!E59+'[1]Veicoli agricoli'!E59+'[1]Veicoli industriali'!E59+'[1]Motoveicoli e motoleggere'!E59</f>
        <v>6555</v>
      </c>
      <c r="F60" s="6">
        <f>+[1]Automobili!F59+'[1]Trasporto di persone'!F59+'[1]Traporto di cose'!F59+'[1]Veicoli agricoli'!F59+'[1]Veicoli industriali'!F59+'[1]Motoveicoli e motoleggere'!F59</f>
        <v>6638</v>
      </c>
      <c r="G60" s="6">
        <f>+[1]Automobili!G59+'[1]Trasporto di persone'!G59+'[1]Traporto di cose'!G59+'[1]Veicoli agricoli'!G59+'[1]Veicoli industriali'!G59+'[1]Motoveicoli e motoleggere'!G59</f>
        <v>6765</v>
      </c>
      <c r="H60" s="6">
        <f>+[1]Automobili!H59+'[1]Trasporto di persone'!H59+'[1]Traporto di cose'!H59+'[1]Veicoli agricoli'!H59+'[1]Veicoli industriali'!H59+'[1]Motoveicoli e motoleggere'!H59</f>
        <v>6846</v>
      </c>
      <c r="I60" s="6">
        <f>+[1]Automobili!I59+'[1]Trasporto di persone'!I59+'[1]Traporto di cose'!I59+'[1]Veicoli agricoli'!I59+'[1]Veicoli industriali'!I59+'[1]Motoveicoli e motoleggere'!I59</f>
        <v>6912</v>
      </c>
      <c r="J60" s="6">
        <f>+[1]Automobili!J59+'[1]Trasporto di persone'!J59+'[1]Traporto di cose'!J59+'[1]Veicoli agricoli'!J59+'[1]Veicoli industriali'!J59+'[1]Motoveicoli e motoleggere'!J59</f>
        <v>6850</v>
      </c>
      <c r="K60" s="6">
        <f>+[1]Automobili!K59+'[1]Trasporto di persone'!K59+'[1]Traporto di cose'!K59+'[1]Veicoli agricoli'!K59+'[1]Veicoli industriali'!K59+'[1]Motoveicoli e motoleggere'!K59</f>
        <v>6762</v>
      </c>
      <c r="L60" s="6">
        <f>+[1]Automobili!L59+'[1]Trasporto di persone'!L59+'[1]Traporto di cose'!L59+'[1]Veicoli agricoli'!L59+'[1]Veicoli industriali'!L59+'[1]Motoveicoli e motoleggere'!L59</f>
        <v>6603</v>
      </c>
      <c r="M60" s="6">
        <f>+[1]Automobili!M59+'[1]Trasporto di persone'!M59+'[1]Traporto di cose'!M59+'[1]Veicoli agricoli'!M59+'[1]Veicoli industriali'!M59+'[1]Motoveicoli e motoleggere'!M59</f>
        <v>6482</v>
      </c>
      <c r="N60" s="6">
        <v>6301</v>
      </c>
      <c r="O60" s="6">
        <v>6222</v>
      </c>
      <c r="P60" s="6">
        <v>6189</v>
      </c>
    </row>
    <row r="61" spans="1:16" s="16" customFormat="1" ht="12" customHeight="1" x14ac:dyDescent="0.2">
      <c r="A61" s="70" t="s">
        <v>46</v>
      </c>
      <c r="B61" s="70"/>
      <c r="C61" s="6">
        <f>+[1]Automobili!C60+'[1]Trasporto di persone'!C60+'[1]Traporto di cose'!C60+'[1]Veicoli agricoli'!C60+'[1]Veicoli industriali'!C60+'[1]Motoveicoli e motoleggere'!C60</f>
        <v>2271</v>
      </c>
      <c r="D61" s="6">
        <f>+[1]Automobili!D60+'[1]Trasporto di persone'!D60+'[1]Traporto di cose'!D60+'[1]Veicoli agricoli'!D60+'[1]Veicoli industriali'!D60+'[1]Motoveicoli e motoleggere'!D60</f>
        <v>2312</v>
      </c>
      <c r="E61" s="6">
        <f>+[1]Automobili!E60+'[1]Trasporto di persone'!E60+'[1]Traporto di cose'!E60+'[1]Veicoli agricoli'!E60+'[1]Veicoli industriali'!E60+'[1]Motoveicoli e motoleggere'!E60</f>
        <v>2356</v>
      </c>
      <c r="F61" s="6">
        <f>+[1]Automobili!F60+'[1]Trasporto di persone'!F60+'[1]Traporto di cose'!F60+'[1]Veicoli agricoli'!F60+'[1]Veicoli industriali'!F60+'[1]Motoveicoli e motoleggere'!F60</f>
        <v>2340</v>
      </c>
      <c r="G61" s="6">
        <f>+[1]Automobili!G60+'[1]Trasporto di persone'!G60+'[1]Traporto di cose'!G60+'[1]Veicoli agricoli'!G60+'[1]Veicoli industriali'!G60+'[1]Motoveicoli e motoleggere'!G60</f>
        <v>2384</v>
      </c>
      <c r="H61" s="6">
        <f>+[1]Automobili!H60+'[1]Trasporto di persone'!H60+'[1]Traporto di cose'!H60+'[1]Veicoli agricoli'!H60+'[1]Veicoli industriali'!H60+'[1]Motoveicoli e motoleggere'!H60</f>
        <v>2414</v>
      </c>
      <c r="I61" s="6">
        <f>+[1]Automobili!I60+'[1]Trasporto di persone'!I60+'[1]Traporto di cose'!I60+'[1]Veicoli agricoli'!I60+'[1]Veicoli industriali'!I60+'[1]Motoveicoli e motoleggere'!I60</f>
        <v>2452</v>
      </c>
      <c r="J61" s="6">
        <f>+[1]Automobili!J60+'[1]Trasporto di persone'!J60+'[1]Traporto di cose'!J60+'[1]Veicoli agricoli'!J60+'[1]Veicoli industriali'!J60+'[1]Motoveicoli e motoleggere'!J60</f>
        <v>2470</v>
      </c>
      <c r="K61" s="6">
        <f>+[1]Automobili!K60+'[1]Trasporto di persone'!K60+'[1]Traporto di cose'!K60+'[1]Veicoli agricoli'!K60+'[1]Veicoli industriali'!K60+'[1]Motoveicoli e motoleggere'!K60</f>
        <v>2500</v>
      </c>
      <c r="L61" s="6">
        <f>+[1]Automobili!L60+'[1]Trasporto di persone'!L60+'[1]Traporto di cose'!L60+'[1]Veicoli agricoli'!L60+'[1]Veicoli industriali'!L60+'[1]Motoveicoli e motoleggere'!L60</f>
        <v>2491</v>
      </c>
      <c r="M61" s="6">
        <f>+[1]Automobili!M60+'[1]Trasporto di persone'!M60+'[1]Traporto di cose'!M60+'[1]Veicoli agricoli'!M60+'[1]Veicoli industriali'!M60+'[1]Motoveicoli e motoleggere'!M60</f>
        <v>2481</v>
      </c>
      <c r="N61" s="6">
        <v>2457</v>
      </c>
      <c r="O61" s="6">
        <v>2434</v>
      </c>
      <c r="P61" s="6">
        <v>2437</v>
      </c>
    </row>
    <row r="62" spans="1:16" s="16" customFormat="1" ht="12" customHeight="1" x14ac:dyDescent="0.2">
      <c r="A62" s="70" t="s">
        <v>47</v>
      </c>
      <c r="B62" s="70"/>
      <c r="C62" s="6">
        <f>+[1]Automobili!C61+'[1]Trasporto di persone'!C61+'[1]Traporto di cose'!C61+'[1]Veicoli agricoli'!C61+'[1]Veicoli industriali'!C61+'[1]Motoveicoli e motoleggere'!C61</f>
        <v>12422</v>
      </c>
      <c r="D62" s="6">
        <f>+[1]Automobili!D61+'[1]Trasporto di persone'!D61+'[1]Traporto di cose'!D61+'[1]Veicoli agricoli'!D61+'[1]Veicoli industriali'!D61+'[1]Motoveicoli e motoleggere'!D61</f>
        <v>12612</v>
      </c>
      <c r="E62" s="6">
        <f>+[1]Automobili!E61+'[1]Trasporto di persone'!E61+'[1]Traporto di cose'!E61+'[1]Veicoli agricoli'!E61+'[1]Veicoli industriali'!E61+'[1]Motoveicoli e motoleggere'!E61</f>
        <v>12862</v>
      </c>
      <c r="F62" s="6">
        <f>+[1]Automobili!F61+'[1]Trasporto di persone'!F61+'[1]Traporto di cose'!F61+'[1]Veicoli agricoli'!F61+'[1]Veicoli industriali'!F61+'[1]Motoveicoli e motoleggere'!F61</f>
        <v>13181</v>
      </c>
      <c r="G62" s="6">
        <f>+[1]Automobili!G61+'[1]Trasporto di persone'!G61+'[1]Traporto di cose'!G61+'[1]Veicoli agricoli'!G61+'[1]Veicoli industriali'!G61+'[1]Motoveicoli e motoleggere'!G61</f>
        <v>13592</v>
      </c>
      <c r="H62" s="6">
        <f>+[1]Automobili!H61+'[1]Trasporto di persone'!H61+'[1]Traporto di cose'!H61+'[1]Veicoli agricoli'!H61+'[1]Veicoli industriali'!H61+'[1]Motoveicoli e motoleggere'!H61</f>
        <v>13863</v>
      </c>
      <c r="I62" s="6">
        <f>+[1]Automobili!I61+'[1]Trasporto di persone'!I61+'[1]Traporto di cose'!I61+'[1]Veicoli agricoli'!I61+'[1]Veicoli industriali'!I61+'[1]Motoveicoli e motoleggere'!I61</f>
        <v>13972</v>
      </c>
      <c r="J62" s="6">
        <f>+[1]Automobili!J61+'[1]Trasporto di persone'!J61+'[1]Traporto di cose'!J61+'[1]Veicoli agricoli'!J61+'[1]Veicoli industriali'!J61+'[1]Motoveicoli e motoleggere'!J61</f>
        <v>14098</v>
      </c>
      <c r="K62" s="6">
        <f>+[1]Automobili!K61+'[1]Trasporto di persone'!K61+'[1]Traporto di cose'!K61+'[1]Veicoli agricoli'!K61+'[1]Veicoli industriali'!K61+'[1]Motoveicoli e motoleggere'!K61</f>
        <v>13955</v>
      </c>
      <c r="L62" s="6">
        <f>+[1]Automobili!L61+'[1]Trasporto di persone'!L61+'[1]Traporto di cose'!L61+'[1]Veicoli agricoli'!L61+'[1]Veicoli industriali'!L61+'[1]Motoveicoli e motoleggere'!L61</f>
        <v>13991</v>
      </c>
      <c r="M62" s="6">
        <f>+[1]Automobili!M61+'[1]Trasporto di persone'!M61+'[1]Traporto di cose'!M61+'[1]Veicoli agricoli'!M61+'[1]Veicoli industriali'!M61+'[1]Motoveicoli e motoleggere'!M61</f>
        <v>14023</v>
      </c>
      <c r="N62" s="6">
        <v>14082</v>
      </c>
      <c r="O62" s="6">
        <v>14014</v>
      </c>
      <c r="P62" s="6">
        <v>14276</v>
      </c>
    </row>
    <row r="63" spans="1:16" s="16" customFormat="1" ht="12" customHeight="1" x14ac:dyDescent="0.2">
      <c r="A63" s="70" t="s">
        <v>48</v>
      </c>
      <c r="B63" s="70"/>
      <c r="C63" s="6">
        <f>+[1]Automobili!C62+'[1]Trasporto di persone'!C62+'[1]Traporto di cose'!C62+'[1]Veicoli agricoli'!C62+'[1]Veicoli industriali'!C62+'[1]Motoveicoli e motoleggere'!C62</f>
        <v>3599</v>
      </c>
      <c r="D63" s="6">
        <f>+[1]Automobili!D62+'[1]Trasporto di persone'!D62+'[1]Traporto di cose'!D62+'[1]Veicoli agricoli'!D62+'[1]Veicoli industriali'!D62+'[1]Motoveicoli e motoleggere'!D62</f>
        <v>3677</v>
      </c>
      <c r="E63" s="6">
        <f>+[1]Automobili!E62+'[1]Trasporto di persone'!E62+'[1]Traporto di cose'!E62+'[1]Veicoli agricoli'!E62+'[1]Veicoli industriali'!E62+'[1]Motoveicoli e motoleggere'!E62</f>
        <v>3735</v>
      </c>
      <c r="F63" s="6">
        <f>+[1]Automobili!F62+'[1]Trasporto di persone'!F62+'[1]Traporto di cose'!F62+'[1]Veicoli agricoli'!F62+'[1]Veicoli industriali'!F62+'[1]Motoveicoli e motoleggere'!F62</f>
        <v>3861</v>
      </c>
      <c r="G63" s="6">
        <f>+[1]Automobili!G62+'[1]Trasporto di persone'!G62+'[1]Traporto di cose'!G62+'[1]Veicoli agricoli'!G62+'[1]Veicoli industriali'!G62+'[1]Motoveicoli e motoleggere'!G62</f>
        <v>3890</v>
      </c>
      <c r="H63" s="6">
        <f>+[1]Automobili!H62+'[1]Trasporto di persone'!H62+'[1]Traporto di cose'!H62+'[1]Veicoli agricoli'!H62+'[1]Veicoli industriali'!H62+'[1]Motoveicoli e motoleggere'!H62</f>
        <v>3889</v>
      </c>
      <c r="I63" s="6">
        <f>+[1]Automobili!I62+'[1]Trasporto di persone'!I62+'[1]Traporto di cose'!I62+'[1]Veicoli agricoli'!I62+'[1]Veicoli industriali'!I62+'[1]Motoveicoli e motoleggere'!I62</f>
        <v>3862</v>
      </c>
      <c r="J63" s="6">
        <f>+[1]Automobili!J62+'[1]Trasporto di persone'!J62+'[1]Traporto di cose'!J62+'[1]Veicoli agricoli'!J62+'[1]Veicoli industriali'!J62+'[1]Motoveicoli e motoleggere'!J62</f>
        <v>3873</v>
      </c>
      <c r="K63" s="6">
        <f>+[1]Automobili!K62+'[1]Trasporto di persone'!K62+'[1]Traporto di cose'!K62+'[1]Veicoli agricoli'!K62+'[1]Veicoli industriali'!K62+'[1]Motoveicoli e motoleggere'!K62</f>
        <v>3851</v>
      </c>
      <c r="L63" s="6">
        <f>+[1]Automobili!L62+'[1]Trasporto di persone'!L62+'[1]Traporto di cose'!L62+'[1]Veicoli agricoli'!L62+'[1]Veicoli industriali'!L62+'[1]Motoveicoli e motoleggere'!L62</f>
        <v>3831</v>
      </c>
      <c r="M63" s="6">
        <f>+[1]Automobili!M62+'[1]Trasporto di persone'!M62+'[1]Traporto di cose'!M62+'[1]Veicoli agricoli'!M62+'[1]Veicoli industriali'!M62+'[1]Motoveicoli e motoleggere'!M62</f>
        <v>3685</v>
      </c>
      <c r="N63" s="6">
        <v>3662</v>
      </c>
      <c r="O63" s="6">
        <v>3673</v>
      </c>
      <c r="P63" s="6">
        <v>3676</v>
      </c>
    </row>
    <row r="64" spans="1:16" s="16" customFormat="1" ht="12" customHeight="1" x14ac:dyDescent="0.2">
      <c r="A64" s="70" t="s">
        <v>49</v>
      </c>
      <c r="B64" s="70"/>
      <c r="C64" s="6">
        <f>+[1]Automobili!C63+'[1]Trasporto di persone'!C63+'[1]Traporto di cose'!C63+'[1]Veicoli agricoli'!C63+'[1]Veicoli industriali'!C63+'[1]Motoveicoli e motoleggere'!C63</f>
        <v>2283</v>
      </c>
      <c r="D64" s="6">
        <f>+[1]Automobili!D63+'[1]Trasporto di persone'!D63+'[1]Traporto di cose'!D63+'[1]Veicoli agricoli'!D63+'[1]Veicoli industriali'!D63+'[1]Motoveicoli e motoleggere'!D63</f>
        <v>2337</v>
      </c>
      <c r="E64" s="6">
        <f>+[1]Automobili!E63+'[1]Trasporto di persone'!E63+'[1]Traporto di cose'!E63+'[1]Veicoli agricoli'!E63+'[1]Veicoli industriali'!E63+'[1]Motoveicoli e motoleggere'!E63</f>
        <v>2369</v>
      </c>
      <c r="F64" s="6">
        <f>+[1]Automobili!F63+'[1]Trasporto di persone'!F63+'[1]Traporto di cose'!F63+'[1]Veicoli agricoli'!F63+'[1]Veicoli industriali'!F63+'[1]Motoveicoli e motoleggere'!F63</f>
        <v>2401</v>
      </c>
      <c r="G64" s="6">
        <f>+[1]Automobili!G63+'[1]Trasporto di persone'!G63+'[1]Traporto di cose'!G63+'[1]Veicoli agricoli'!G63+'[1]Veicoli industriali'!G63+'[1]Motoveicoli e motoleggere'!G63</f>
        <v>2393</v>
      </c>
      <c r="H64" s="6">
        <f>+[1]Automobili!H63+'[1]Trasporto di persone'!H63+'[1]Traporto di cose'!H63+'[1]Veicoli agricoli'!H63+'[1]Veicoli industriali'!H63+'[1]Motoveicoli e motoleggere'!H63</f>
        <v>2406</v>
      </c>
      <c r="I64" s="6">
        <f>+[1]Automobili!I63+'[1]Trasporto di persone'!I63+'[1]Traporto di cose'!I63+'[1]Veicoli agricoli'!I63+'[1]Veicoli industriali'!I63+'[1]Motoveicoli e motoleggere'!I63</f>
        <v>2503</v>
      </c>
      <c r="J64" s="6">
        <f>+[1]Automobili!J63+'[1]Trasporto di persone'!J63+'[1]Traporto di cose'!J63+'[1]Veicoli agricoli'!J63+'[1]Veicoli industriali'!J63+'[1]Motoveicoli e motoleggere'!J63</f>
        <v>2467</v>
      </c>
      <c r="K64" s="6">
        <f>+[1]Automobili!K63+'[1]Trasporto di persone'!K63+'[1]Traporto di cose'!K63+'[1]Veicoli agricoli'!K63+'[1]Veicoli industriali'!K63+'[1]Motoveicoli e motoleggere'!K63</f>
        <v>2446</v>
      </c>
      <c r="L64" s="6">
        <f>+[1]Automobili!L63+'[1]Trasporto di persone'!L63+'[1]Traporto di cose'!L63+'[1]Veicoli agricoli'!L63+'[1]Veicoli industriali'!L63+'[1]Motoveicoli e motoleggere'!L63</f>
        <v>2419</v>
      </c>
      <c r="M64" s="6">
        <f>+[1]Automobili!M63+'[1]Trasporto di persone'!M63+'[1]Traporto di cose'!M63+'[1]Veicoli agricoli'!M63+'[1]Veicoli industriali'!M63+'[1]Motoveicoli e motoleggere'!M63</f>
        <v>2370</v>
      </c>
      <c r="N64" s="6">
        <v>2381</v>
      </c>
      <c r="O64" s="6">
        <v>2410</v>
      </c>
      <c r="P64" s="6">
        <v>2367</v>
      </c>
    </row>
    <row r="65" spans="1:16" s="16" customFormat="1" ht="12" customHeight="1" x14ac:dyDescent="0.2">
      <c r="A65" s="70" t="s">
        <v>50</v>
      </c>
      <c r="B65" s="70"/>
      <c r="C65" s="6">
        <f>+[1]Automobili!C64+'[1]Trasporto di persone'!C64+'[1]Traporto di cose'!C64+'[1]Veicoli agricoli'!C64+'[1]Veicoli industriali'!C64+'[1]Motoveicoli e motoleggere'!C64</f>
        <v>2211</v>
      </c>
      <c r="D65" s="6">
        <f>+[1]Automobili!D64+'[1]Trasporto di persone'!D64+'[1]Traporto di cose'!D64+'[1]Veicoli agricoli'!D64+'[1]Veicoli industriali'!D64+'[1]Motoveicoli e motoleggere'!D64</f>
        <v>2267</v>
      </c>
      <c r="E65" s="6">
        <f>+[1]Automobili!E64+'[1]Trasporto di persone'!E64+'[1]Traporto di cose'!E64+'[1]Veicoli agricoli'!E64+'[1]Veicoli industriali'!E64+'[1]Motoveicoli e motoleggere'!E64</f>
        <v>2294</v>
      </c>
      <c r="F65" s="6">
        <f>+[1]Automobili!F64+'[1]Trasporto di persone'!F64+'[1]Traporto di cose'!F64+'[1]Veicoli agricoli'!F64+'[1]Veicoli industriali'!F64+'[1]Motoveicoli e motoleggere'!F64</f>
        <v>2342</v>
      </c>
      <c r="G65" s="6">
        <f>+[1]Automobili!G64+'[1]Trasporto di persone'!G64+'[1]Traporto di cose'!G64+'[1]Veicoli agricoli'!G64+'[1]Veicoli industriali'!G64+'[1]Motoveicoli e motoleggere'!G64</f>
        <v>2376</v>
      </c>
      <c r="H65" s="6">
        <f>+[1]Automobili!H64+'[1]Trasporto di persone'!H64+'[1]Traporto di cose'!H64+'[1]Veicoli agricoli'!H64+'[1]Veicoli industriali'!H64+'[1]Motoveicoli e motoleggere'!H64</f>
        <v>2425</v>
      </c>
      <c r="I65" s="6">
        <f>+[1]Automobili!I64+'[1]Trasporto di persone'!I64+'[1]Traporto di cose'!I64+'[1]Veicoli agricoli'!I64+'[1]Veicoli industriali'!I64+'[1]Motoveicoli e motoleggere'!I64</f>
        <v>2446</v>
      </c>
      <c r="J65" s="6">
        <f>+[1]Automobili!J64+'[1]Trasporto di persone'!J64+'[1]Traporto di cose'!J64+'[1]Veicoli agricoli'!J64+'[1]Veicoli industriali'!J64+'[1]Motoveicoli e motoleggere'!J64</f>
        <v>2420</v>
      </c>
      <c r="K65" s="6">
        <f>+[1]Automobili!K64+'[1]Trasporto di persone'!K64+'[1]Traporto di cose'!K64+'[1]Veicoli agricoli'!K64+'[1]Veicoli industriali'!K64+'[1]Motoveicoli e motoleggere'!K64</f>
        <v>2445</v>
      </c>
      <c r="L65" s="6">
        <f>+[1]Automobili!L64+'[1]Trasporto di persone'!L64+'[1]Traporto di cose'!L64+'[1]Veicoli agricoli'!L64+'[1]Veicoli industriali'!L64+'[1]Motoveicoli e motoleggere'!L64</f>
        <v>2477</v>
      </c>
      <c r="M65" s="6">
        <f>+[1]Automobili!M64+'[1]Trasporto di persone'!M64+'[1]Traporto di cose'!M64+'[1]Veicoli agricoli'!M64+'[1]Veicoli industriali'!M64+'[1]Motoveicoli e motoleggere'!M64</f>
        <v>2484</v>
      </c>
      <c r="N65" s="6">
        <v>2511</v>
      </c>
      <c r="O65" s="6">
        <v>2537</v>
      </c>
      <c r="P65" s="6">
        <v>2513</v>
      </c>
    </row>
    <row r="66" spans="1:16" s="16" customFormat="1" ht="12" customHeight="1" x14ac:dyDescent="0.2">
      <c r="A66" s="70" t="s">
        <v>51</v>
      </c>
      <c r="B66" s="70"/>
      <c r="C66" s="6">
        <f>+[1]Automobili!C65+'[1]Trasporto di persone'!C65+'[1]Traporto di cose'!C65+'[1]Veicoli agricoli'!C65+'[1]Veicoli industriali'!C65+'[1]Motoveicoli e motoleggere'!C65</f>
        <v>3890</v>
      </c>
      <c r="D66" s="6">
        <f>+[1]Automobili!D65+'[1]Trasporto di persone'!D65+'[1]Traporto di cose'!D65+'[1]Veicoli agricoli'!D65+'[1]Veicoli industriali'!D65+'[1]Motoveicoli e motoleggere'!D65</f>
        <v>4022</v>
      </c>
      <c r="E66" s="6">
        <f>+[1]Automobili!E65+'[1]Trasporto di persone'!E65+'[1]Traporto di cose'!E65+'[1]Veicoli agricoli'!E65+'[1]Veicoli industriali'!E65+'[1]Motoveicoli e motoleggere'!E65</f>
        <v>4087</v>
      </c>
      <c r="F66" s="6">
        <f>+[1]Automobili!F65+'[1]Trasporto di persone'!F65+'[1]Traporto di cose'!F65+'[1]Veicoli agricoli'!F65+'[1]Veicoli industriali'!F65+'[1]Motoveicoli e motoleggere'!F65</f>
        <v>4299</v>
      </c>
      <c r="G66" s="6">
        <f>+[1]Automobili!G65+'[1]Trasporto di persone'!G65+'[1]Traporto di cose'!G65+'[1]Veicoli agricoli'!G65+'[1]Veicoli industriali'!G65+'[1]Motoveicoli e motoleggere'!G65</f>
        <v>4481</v>
      </c>
      <c r="H66" s="6">
        <f>+[1]Automobili!H65+'[1]Trasporto di persone'!H65+'[1]Traporto di cose'!H65+'[1]Veicoli agricoli'!H65+'[1]Veicoli industriali'!H65+'[1]Motoveicoli e motoleggere'!H65</f>
        <v>4498</v>
      </c>
      <c r="I66" s="6">
        <f>+[1]Automobili!I65+'[1]Trasporto di persone'!I65+'[1]Traporto di cose'!I65+'[1]Veicoli agricoli'!I65+'[1]Veicoli industriali'!I65+'[1]Motoveicoli e motoleggere'!I65</f>
        <v>4527</v>
      </c>
      <c r="J66" s="6">
        <f>+[1]Automobili!J65+'[1]Trasporto di persone'!J65+'[1]Traporto di cose'!J65+'[1]Veicoli agricoli'!J65+'[1]Veicoli industriali'!J65+'[1]Motoveicoli e motoleggere'!J65</f>
        <v>4470</v>
      </c>
      <c r="K66" s="6">
        <f>+[1]Automobili!K65+'[1]Trasporto di persone'!K65+'[1]Traporto di cose'!K65+'[1]Veicoli agricoli'!K65+'[1]Veicoli industriali'!K65+'[1]Motoveicoli e motoleggere'!K65</f>
        <v>4462</v>
      </c>
      <c r="L66" s="6">
        <f>+[1]Automobili!L65+'[1]Trasporto di persone'!L65+'[1]Traporto di cose'!L65+'[1]Veicoli agricoli'!L65+'[1]Veicoli industriali'!L65+'[1]Motoveicoli e motoleggere'!L65</f>
        <v>4400</v>
      </c>
      <c r="M66" s="6">
        <f>+[1]Automobili!M65+'[1]Trasporto di persone'!M65+'[1]Traporto di cose'!M65+'[1]Veicoli agricoli'!M65+'[1]Veicoli industriali'!M65+'[1]Motoveicoli e motoleggere'!M65</f>
        <v>4425</v>
      </c>
      <c r="N66" s="6">
        <v>4528</v>
      </c>
      <c r="O66" s="6">
        <v>4554</v>
      </c>
      <c r="P66" s="6">
        <v>4505</v>
      </c>
    </row>
    <row r="67" spans="1:16" s="16" customFormat="1" ht="12" customHeight="1" x14ac:dyDescent="0.2">
      <c r="A67" s="71" t="s">
        <v>52</v>
      </c>
      <c r="B67" s="71"/>
      <c r="C67" s="11">
        <f>+[1]Automobili!C66+'[1]Trasporto di persone'!C66+'[1]Traporto di cose'!C66+'[1]Veicoli agricoli'!C66+'[1]Veicoli industriali'!C66+'[1]Motoveicoli e motoleggere'!C66</f>
        <v>2520</v>
      </c>
      <c r="D67" s="11">
        <f>+[1]Automobili!D66+'[1]Trasporto di persone'!D66+'[1]Traporto di cose'!D66+'[1]Veicoli agricoli'!D66+'[1]Veicoli industriali'!D66+'[1]Motoveicoli e motoleggere'!D66</f>
        <v>2550</v>
      </c>
      <c r="E67" s="11">
        <f>+[1]Automobili!E66+'[1]Trasporto di persone'!E66+'[1]Traporto di cose'!E66+'[1]Veicoli agricoli'!E66+'[1]Veicoli industriali'!E66+'[1]Motoveicoli e motoleggere'!E66</f>
        <v>2579</v>
      </c>
      <c r="F67" s="11">
        <f>+[1]Automobili!F66+'[1]Trasporto di persone'!F66+'[1]Traporto di cose'!F66+'[1]Veicoli agricoli'!F66+'[1]Veicoli industriali'!F66+'[1]Motoveicoli e motoleggere'!F66</f>
        <v>2651</v>
      </c>
      <c r="G67" s="11">
        <f>+[1]Automobili!G66+'[1]Trasporto di persone'!G66+'[1]Traporto di cose'!G66+'[1]Veicoli agricoli'!G66+'[1]Veicoli industriali'!G66+'[1]Motoveicoli e motoleggere'!G66</f>
        <v>2762</v>
      </c>
      <c r="H67" s="11">
        <f>+[1]Automobili!H66+'[1]Trasporto di persone'!H66+'[1]Traporto di cose'!H66+'[1]Veicoli agricoli'!H66+'[1]Veicoli industriali'!H66+'[1]Motoveicoli e motoleggere'!H66</f>
        <v>2843</v>
      </c>
      <c r="I67" s="11">
        <f>+[1]Automobili!I66+'[1]Trasporto di persone'!I66+'[1]Traporto di cose'!I66+'[1]Veicoli agricoli'!I66+'[1]Veicoli industriali'!I66+'[1]Motoveicoli e motoleggere'!I66</f>
        <v>2810</v>
      </c>
      <c r="J67" s="11">
        <f>+[1]Automobili!J66+'[1]Trasporto di persone'!J66+'[1]Traporto di cose'!J66+'[1]Veicoli agricoli'!J66+'[1]Veicoli industriali'!J66+'[1]Motoveicoli e motoleggere'!J66</f>
        <v>2890</v>
      </c>
      <c r="K67" s="11">
        <f>+[1]Automobili!K66+'[1]Trasporto di persone'!K66+'[1]Traporto di cose'!K66+'[1]Veicoli agricoli'!K66+'[1]Veicoli industriali'!K66+'[1]Motoveicoli e motoleggere'!K66</f>
        <v>2830</v>
      </c>
      <c r="L67" s="11">
        <f>+[1]Automobili!L66+'[1]Trasporto di persone'!L66+'[1]Traporto di cose'!L66+'[1]Veicoli agricoli'!L66+'[1]Veicoli industriali'!L66+'[1]Motoveicoli e motoleggere'!L66</f>
        <v>2782</v>
      </c>
      <c r="M67" s="11">
        <f>+[1]Automobili!M66+'[1]Trasporto di persone'!M66+'[1]Traporto di cose'!M66+'[1]Veicoli agricoli'!M66+'[1]Veicoli industriali'!M66+'[1]Motoveicoli e motoleggere'!M66</f>
        <v>2795</v>
      </c>
      <c r="N67" s="11">
        <v>2801</v>
      </c>
      <c r="O67" s="11">
        <v>2816</v>
      </c>
      <c r="P67" s="11">
        <v>2870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117747</v>
      </c>
      <c r="D69" s="5">
        <f t="shared" ref="D69:M69" si="42">SUM(D70:D116)</f>
        <v>120364</v>
      </c>
      <c r="E69" s="5">
        <f t="shared" si="42"/>
        <v>123229</v>
      </c>
      <c r="F69" s="5">
        <f t="shared" si="42"/>
        <v>125589</v>
      </c>
      <c r="G69" s="5">
        <f t="shared" si="42"/>
        <v>128012</v>
      </c>
      <c r="H69" s="5">
        <f t="shared" si="42"/>
        <v>130348</v>
      </c>
      <c r="I69" s="5">
        <f t="shared" si="42"/>
        <v>131969</v>
      </c>
      <c r="J69" s="5">
        <f t="shared" si="42"/>
        <v>132756</v>
      </c>
      <c r="K69" s="5">
        <f t="shared" si="42"/>
        <v>132620</v>
      </c>
      <c r="L69" s="5">
        <f t="shared" si="42"/>
        <v>131746</v>
      </c>
      <c r="M69" s="5">
        <f t="shared" si="42"/>
        <v>131542</v>
      </c>
      <c r="N69" s="5">
        <v>132220</v>
      </c>
      <c r="O69" s="5">
        <v>132511</v>
      </c>
      <c r="P69" s="5">
        <v>132829</v>
      </c>
    </row>
    <row r="70" spans="1:16" s="16" customFormat="1" ht="12" customHeight="1" x14ac:dyDescent="0.2">
      <c r="A70" s="70" t="s">
        <v>54</v>
      </c>
      <c r="B70" s="70"/>
      <c r="C70" s="6">
        <v>3342</v>
      </c>
      <c r="D70" s="6">
        <v>3429</v>
      </c>
      <c r="E70" s="6">
        <v>3493</v>
      </c>
      <c r="F70" s="6">
        <v>3677</v>
      </c>
      <c r="G70" s="6">
        <v>3735</v>
      </c>
      <c r="H70" s="6">
        <v>3871</v>
      </c>
      <c r="I70" s="6">
        <v>3876</v>
      </c>
      <c r="J70" s="6">
        <v>3946</v>
      </c>
      <c r="K70" s="6">
        <v>3900</v>
      </c>
      <c r="L70" s="6">
        <v>3899</v>
      </c>
      <c r="M70" s="6">
        <v>3843</v>
      </c>
      <c r="N70" s="6">
        <v>3829</v>
      </c>
      <c r="O70" s="6">
        <v>3835</v>
      </c>
      <c r="P70" s="6">
        <v>3855</v>
      </c>
    </row>
    <row r="71" spans="1:16" s="16" customFormat="1" ht="12" customHeight="1" x14ac:dyDescent="0.2">
      <c r="A71" s="70" t="s">
        <v>55</v>
      </c>
      <c r="B71" s="70"/>
      <c r="C71" s="6">
        <v>1127</v>
      </c>
      <c r="D71" s="6">
        <v>1132</v>
      </c>
      <c r="E71" s="6">
        <v>1175</v>
      </c>
      <c r="F71" s="6">
        <v>1196</v>
      </c>
      <c r="G71" s="6">
        <v>1239</v>
      </c>
      <c r="H71" s="6">
        <v>1286</v>
      </c>
      <c r="I71" s="6">
        <v>1269</v>
      </c>
      <c r="J71" s="6">
        <v>1262</v>
      </c>
      <c r="K71" s="6">
        <v>1268</v>
      </c>
      <c r="L71" s="6">
        <v>1262</v>
      </c>
      <c r="M71" s="6">
        <v>1262</v>
      </c>
      <c r="N71" s="6">
        <v>1316</v>
      </c>
      <c r="O71" s="6">
        <v>1300</v>
      </c>
      <c r="P71" s="6">
        <v>1281</v>
      </c>
    </row>
    <row r="72" spans="1:16" s="16" customFormat="1" ht="12" customHeight="1" x14ac:dyDescent="0.2">
      <c r="A72" s="70" t="s">
        <v>56</v>
      </c>
      <c r="B72" s="70"/>
      <c r="C72" s="6">
        <v>255</v>
      </c>
      <c r="D72" s="6">
        <v>255</v>
      </c>
      <c r="E72" s="6">
        <v>274</v>
      </c>
      <c r="F72" s="6">
        <v>288</v>
      </c>
      <c r="G72" s="6">
        <v>288</v>
      </c>
      <c r="H72" s="6">
        <v>292</v>
      </c>
      <c r="I72" s="6">
        <v>309</v>
      </c>
      <c r="J72" s="6">
        <v>335</v>
      </c>
      <c r="K72" s="6">
        <v>355</v>
      </c>
      <c r="L72" s="6">
        <v>348</v>
      </c>
      <c r="M72" s="6">
        <v>329</v>
      </c>
      <c r="N72" s="6">
        <v>325</v>
      </c>
      <c r="O72" s="6">
        <v>327</v>
      </c>
      <c r="P72" s="6">
        <v>323</v>
      </c>
    </row>
    <row r="73" spans="1:16" s="16" customFormat="1" ht="12" customHeight="1" x14ac:dyDescent="0.2">
      <c r="A73" s="70" t="s">
        <v>57</v>
      </c>
      <c r="B73" s="70"/>
      <c r="C73" s="6">
        <v>883</v>
      </c>
      <c r="D73" s="6">
        <v>896</v>
      </c>
      <c r="E73" s="6">
        <v>906</v>
      </c>
      <c r="F73" s="6">
        <v>921</v>
      </c>
      <c r="G73" s="6">
        <v>965</v>
      </c>
      <c r="H73" s="6">
        <v>964</v>
      </c>
      <c r="I73" s="6">
        <v>974</v>
      </c>
      <c r="J73" s="6">
        <v>966</v>
      </c>
      <c r="K73" s="6">
        <v>972</v>
      </c>
      <c r="L73" s="6">
        <v>950</v>
      </c>
      <c r="M73" s="6">
        <v>946</v>
      </c>
      <c r="N73" s="6">
        <v>896</v>
      </c>
      <c r="O73" s="6">
        <v>878</v>
      </c>
      <c r="P73" s="6">
        <v>894</v>
      </c>
    </row>
    <row r="74" spans="1:16" s="16" customFormat="1" ht="12" customHeight="1" x14ac:dyDescent="0.2">
      <c r="A74" s="70" t="s">
        <v>58</v>
      </c>
      <c r="B74" s="70"/>
      <c r="C74" s="6">
        <v>253</v>
      </c>
      <c r="D74" s="6">
        <v>261</v>
      </c>
      <c r="E74" s="6">
        <v>274</v>
      </c>
      <c r="F74" s="6">
        <v>275</v>
      </c>
      <c r="G74" s="6">
        <v>280</v>
      </c>
      <c r="H74" s="6">
        <v>294</v>
      </c>
      <c r="I74" s="6">
        <v>283</v>
      </c>
      <c r="J74" s="6">
        <v>288</v>
      </c>
      <c r="K74" s="6">
        <v>298</v>
      </c>
      <c r="L74" s="6">
        <v>297</v>
      </c>
      <c r="M74" s="6">
        <v>290</v>
      </c>
      <c r="N74" s="6">
        <v>292</v>
      </c>
      <c r="O74" s="6">
        <v>296</v>
      </c>
      <c r="P74" s="6">
        <v>296</v>
      </c>
    </row>
    <row r="75" spans="1:16" s="16" customFormat="1" ht="12" customHeight="1" x14ac:dyDescent="0.2">
      <c r="A75" s="70" t="s">
        <v>59</v>
      </c>
      <c r="B75" s="70"/>
      <c r="C75" s="6">
        <v>1446</v>
      </c>
      <c r="D75" s="6">
        <v>1480</v>
      </c>
      <c r="E75" s="6">
        <v>1552</v>
      </c>
      <c r="F75" s="6">
        <v>1690</v>
      </c>
      <c r="G75" s="6">
        <v>1690</v>
      </c>
      <c r="H75" s="6">
        <v>1725</v>
      </c>
      <c r="I75" s="6">
        <v>1760</v>
      </c>
      <c r="J75" s="6">
        <v>1777</v>
      </c>
      <c r="K75" s="6">
        <v>1758</v>
      </c>
      <c r="L75" s="6">
        <v>1770</v>
      </c>
      <c r="M75" s="6">
        <v>1801</v>
      </c>
      <c r="N75" s="6">
        <v>1803</v>
      </c>
      <c r="O75" s="6">
        <v>1787</v>
      </c>
      <c r="P75" s="6">
        <v>1782</v>
      </c>
    </row>
    <row r="76" spans="1:16" s="16" customFormat="1" ht="12" customHeight="1" x14ac:dyDescent="0.2">
      <c r="A76" s="70" t="s">
        <v>60</v>
      </c>
      <c r="B76" s="70"/>
      <c r="C76" s="6">
        <v>502</v>
      </c>
      <c r="D76" s="6">
        <v>533</v>
      </c>
      <c r="E76" s="6">
        <v>566</v>
      </c>
      <c r="F76" s="6">
        <v>569</v>
      </c>
      <c r="G76" s="6">
        <v>550</v>
      </c>
      <c r="H76" s="6">
        <v>567</v>
      </c>
      <c r="I76" s="6">
        <v>585</v>
      </c>
      <c r="J76" s="6">
        <v>576</v>
      </c>
      <c r="K76" s="6">
        <v>583</v>
      </c>
      <c r="L76" s="6">
        <v>566</v>
      </c>
      <c r="M76" s="6">
        <v>540</v>
      </c>
      <c r="N76" s="6">
        <v>547</v>
      </c>
      <c r="O76" s="6">
        <v>550</v>
      </c>
      <c r="P76" s="6">
        <v>692</v>
      </c>
    </row>
    <row r="77" spans="1:16" s="16" customFormat="1" ht="12" customHeight="1" x14ac:dyDescent="0.2">
      <c r="A77" s="70" t="s">
        <v>61</v>
      </c>
      <c r="B77" s="70"/>
      <c r="C77" s="6">
        <v>2620</v>
      </c>
      <c r="D77" s="6">
        <v>2654</v>
      </c>
      <c r="E77" s="6">
        <v>2815</v>
      </c>
      <c r="F77" s="6">
        <v>2858</v>
      </c>
      <c r="G77" s="6">
        <v>2920</v>
      </c>
      <c r="H77" s="6">
        <v>2913</v>
      </c>
      <c r="I77" s="6">
        <v>3000</v>
      </c>
      <c r="J77" s="6">
        <v>3062</v>
      </c>
      <c r="K77" s="6">
        <v>3091</v>
      </c>
      <c r="L77" s="6">
        <v>3069</v>
      </c>
      <c r="M77" s="6">
        <v>3098</v>
      </c>
      <c r="N77" s="6">
        <v>3161</v>
      </c>
      <c r="O77" s="6">
        <v>3185</v>
      </c>
      <c r="P77" s="6">
        <v>3243</v>
      </c>
    </row>
    <row r="78" spans="1:16" s="16" customFormat="1" ht="12" customHeight="1" x14ac:dyDescent="0.2">
      <c r="A78" s="70" t="s">
        <v>62</v>
      </c>
      <c r="B78" s="70"/>
      <c r="C78" s="6">
        <v>828</v>
      </c>
      <c r="D78" s="6">
        <v>839</v>
      </c>
      <c r="E78" s="6">
        <v>851</v>
      </c>
      <c r="F78" s="6">
        <v>863</v>
      </c>
      <c r="G78" s="6">
        <v>867</v>
      </c>
      <c r="H78" s="6">
        <v>868</v>
      </c>
      <c r="I78" s="6">
        <v>886</v>
      </c>
      <c r="J78" s="6">
        <v>916</v>
      </c>
      <c r="K78" s="6">
        <v>945</v>
      </c>
      <c r="L78" s="6">
        <v>944</v>
      </c>
      <c r="M78" s="6">
        <v>940</v>
      </c>
      <c r="N78" s="6">
        <v>952</v>
      </c>
      <c r="O78" s="6">
        <v>921</v>
      </c>
      <c r="P78" s="6">
        <v>918</v>
      </c>
    </row>
    <row r="79" spans="1:16" s="16" customFormat="1" ht="12" customHeight="1" x14ac:dyDescent="0.2">
      <c r="A79" s="70" t="s">
        <v>63</v>
      </c>
      <c r="B79" s="70"/>
      <c r="C79" s="6">
        <v>399</v>
      </c>
      <c r="D79" s="6">
        <v>406</v>
      </c>
      <c r="E79" s="6">
        <v>402</v>
      </c>
      <c r="F79" s="6">
        <v>401</v>
      </c>
      <c r="G79" s="6">
        <v>408</v>
      </c>
      <c r="H79" s="6">
        <v>432</v>
      </c>
      <c r="I79" s="6">
        <v>431</v>
      </c>
      <c r="J79" s="6">
        <v>425</v>
      </c>
      <c r="K79" s="6">
        <v>429</v>
      </c>
      <c r="L79" s="6">
        <v>398</v>
      </c>
      <c r="M79" s="6">
        <v>399</v>
      </c>
      <c r="N79" s="6">
        <v>397</v>
      </c>
      <c r="O79" s="6">
        <v>394</v>
      </c>
      <c r="P79" s="6">
        <v>419</v>
      </c>
    </row>
    <row r="80" spans="1:16" s="16" customFormat="1" ht="12" customHeight="1" x14ac:dyDescent="0.2">
      <c r="A80" s="70" t="s">
        <v>64</v>
      </c>
      <c r="B80" s="70"/>
      <c r="C80" s="6">
        <v>510</v>
      </c>
      <c r="D80" s="6">
        <v>526</v>
      </c>
      <c r="E80" s="6">
        <v>557</v>
      </c>
      <c r="F80" s="6">
        <v>571</v>
      </c>
      <c r="G80" s="6">
        <v>599</v>
      </c>
      <c r="H80" s="6">
        <v>605</v>
      </c>
      <c r="I80" s="6">
        <v>627</v>
      </c>
      <c r="J80" s="6">
        <v>626</v>
      </c>
      <c r="K80" s="6">
        <v>619</v>
      </c>
      <c r="L80" s="6">
        <v>653</v>
      </c>
      <c r="M80" s="6">
        <v>630</v>
      </c>
      <c r="N80" s="6">
        <v>647</v>
      </c>
      <c r="O80" s="6">
        <v>636</v>
      </c>
      <c r="P80" s="6">
        <v>635</v>
      </c>
    </row>
    <row r="81" spans="1:16" s="16" customFormat="1" ht="12" customHeight="1" x14ac:dyDescent="0.2">
      <c r="A81" s="70" t="s">
        <v>65</v>
      </c>
      <c r="B81" s="70"/>
      <c r="C81" s="6">
        <v>1087</v>
      </c>
      <c r="D81" s="6">
        <v>1242</v>
      </c>
      <c r="E81" s="6">
        <v>1304</v>
      </c>
      <c r="F81" s="6">
        <v>1323</v>
      </c>
      <c r="G81" s="6">
        <v>1391</v>
      </c>
      <c r="H81" s="6">
        <v>1402</v>
      </c>
      <c r="I81" s="6">
        <v>1437</v>
      </c>
      <c r="J81" s="6">
        <v>1481</v>
      </c>
      <c r="K81" s="6">
        <v>1472</v>
      </c>
      <c r="L81" s="6">
        <v>1470</v>
      </c>
      <c r="M81" s="6">
        <v>1497</v>
      </c>
      <c r="N81" s="6">
        <v>1497</v>
      </c>
      <c r="O81" s="6">
        <v>1515</v>
      </c>
      <c r="P81" s="6">
        <v>1565</v>
      </c>
    </row>
    <row r="82" spans="1:16" s="16" customFormat="1" ht="12" customHeight="1" x14ac:dyDescent="0.2">
      <c r="A82" s="70" t="s">
        <v>66</v>
      </c>
      <c r="B82" s="70"/>
      <c r="C82" s="6">
        <v>1592</v>
      </c>
      <c r="D82" s="6">
        <v>1609</v>
      </c>
      <c r="E82" s="6">
        <v>1591</v>
      </c>
      <c r="F82" s="6">
        <v>1611</v>
      </c>
      <c r="G82" s="6">
        <v>1666</v>
      </c>
      <c r="H82" s="6">
        <v>1737</v>
      </c>
      <c r="I82" s="6">
        <v>1760</v>
      </c>
      <c r="J82" s="6">
        <v>1756</v>
      </c>
      <c r="K82" s="6">
        <v>1814</v>
      </c>
      <c r="L82" s="6">
        <v>1871</v>
      </c>
      <c r="M82" s="6">
        <v>1864</v>
      </c>
      <c r="N82" s="6">
        <v>1878</v>
      </c>
      <c r="O82" s="6">
        <v>1850</v>
      </c>
      <c r="P82" s="6">
        <v>1902</v>
      </c>
    </row>
    <row r="83" spans="1:16" s="16" customFormat="1" ht="12" customHeight="1" x14ac:dyDescent="0.2">
      <c r="A83" s="70" t="s">
        <v>67</v>
      </c>
      <c r="B83" s="70"/>
      <c r="C83" s="6">
        <v>5067</v>
      </c>
      <c r="D83" s="6">
        <v>5172</v>
      </c>
      <c r="E83" s="6">
        <v>5314</v>
      </c>
      <c r="F83" s="6">
        <v>5367</v>
      </c>
      <c r="G83" s="6">
        <v>5509</v>
      </c>
      <c r="H83" s="6">
        <v>5558</v>
      </c>
      <c r="I83" s="6">
        <v>5643</v>
      </c>
      <c r="J83" s="6">
        <v>5691</v>
      </c>
      <c r="K83" s="6">
        <v>5752</v>
      </c>
      <c r="L83" s="6">
        <v>5732</v>
      </c>
      <c r="M83" s="6">
        <v>5727</v>
      </c>
      <c r="N83" s="6">
        <v>5706</v>
      </c>
      <c r="O83" s="6">
        <v>5765</v>
      </c>
      <c r="P83" s="6">
        <v>5863</v>
      </c>
    </row>
    <row r="84" spans="1:16" s="16" customFormat="1" ht="12" customHeight="1" x14ac:dyDescent="0.2">
      <c r="A84" s="70" t="s">
        <v>68</v>
      </c>
      <c r="B84" s="70"/>
      <c r="C84" s="6">
        <v>2903</v>
      </c>
      <c r="D84" s="6">
        <v>3005</v>
      </c>
      <c r="E84" s="6">
        <v>3107</v>
      </c>
      <c r="F84" s="6">
        <v>3132</v>
      </c>
      <c r="G84" s="6">
        <v>3203</v>
      </c>
      <c r="H84" s="6">
        <v>3262</v>
      </c>
      <c r="I84" s="6">
        <v>3240</v>
      </c>
      <c r="J84" s="6">
        <v>3271</v>
      </c>
      <c r="K84" s="6">
        <v>3224</v>
      </c>
      <c r="L84" s="6">
        <v>3221</v>
      </c>
      <c r="M84" s="6">
        <v>3168</v>
      </c>
      <c r="N84" s="6">
        <v>3249</v>
      </c>
      <c r="O84" s="6">
        <v>3278</v>
      </c>
      <c r="P84" s="6">
        <v>3243</v>
      </c>
    </row>
    <row r="85" spans="1:16" s="16" customFormat="1" ht="12" customHeight="1" x14ac:dyDescent="0.2">
      <c r="A85" s="70" t="s">
        <v>69</v>
      </c>
      <c r="B85" s="70"/>
      <c r="C85" s="6">
        <v>3778</v>
      </c>
      <c r="D85" s="6">
        <v>3899</v>
      </c>
      <c r="E85" s="6">
        <v>4008</v>
      </c>
      <c r="F85" s="6">
        <v>4070</v>
      </c>
      <c r="G85" s="6">
        <v>4155</v>
      </c>
      <c r="H85" s="6">
        <v>4336</v>
      </c>
      <c r="I85" s="6">
        <v>4458</v>
      </c>
      <c r="J85" s="6">
        <v>4565</v>
      </c>
      <c r="K85" s="6">
        <v>4657</v>
      </c>
      <c r="L85" s="6">
        <v>4596</v>
      </c>
      <c r="M85" s="6">
        <v>4558</v>
      </c>
      <c r="N85" s="6">
        <v>4611</v>
      </c>
      <c r="O85" s="6">
        <v>4671</v>
      </c>
      <c r="P85" s="6">
        <v>4715</v>
      </c>
    </row>
    <row r="86" spans="1:16" s="16" customFormat="1" ht="12" customHeight="1" x14ac:dyDescent="0.2">
      <c r="A86" s="70" t="s">
        <v>70</v>
      </c>
      <c r="B86" s="70"/>
      <c r="C86" s="6">
        <v>1690</v>
      </c>
      <c r="D86" s="6">
        <v>1735</v>
      </c>
      <c r="E86" s="6">
        <v>1741</v>
      </c>
      <c r="F86" s="6">
        <v>1776</v>
      </c>
      <c r="G86" s="6">
        <v>1812</v>
      </c>
      <c r="H86" s="6">
        <v>1833</v>
      </c>
      <c r="I86" s="6">
        <v>1811</v>
      </c>
      <c r="J86" s="6">
        <v>1844</v>
      </c>
      <c r="K86" s="6">
        <v>1762</v>
      </c>
      <c r="L86" s="6">
        <v>1788</v>
      </c>
      <c r="M86" s="6">
        <v>1895</v>
      </c>
      <c r="N86" s="6">
        <v>1902</v>
      </c>
      <c r="O86" s="6">
        <v>1943</v>
      </c>
      <c r="P86" s="6">
        <v>1992</v>
      </c>
    </row>
    <row r="87" spans="1:16" s="16" customFormat="1" ht="12" customHeight="1" x14ac:dyDescent="0.2">
      <c r="A87" s="70" t="s">
        <v>71</v>
      </c>
      <c r="B87" s="70"/>
      <c r="C87" s="6">
        <v>1128</v>
      </c>
      <c r="D87" s="6">
        <v>1153</v>
      </c>
      <c r="E87" s="6">
        <v>1153</v>
      </c>
      <c r="F87" s="6">
        <v>1151</v>
      </c>
      <c r="G87" s="6">
        <v>1165</v>
      </c>
      <c r="H87" s="6">
        <v>1183</v>
      </c>
      <c r="I87" s="6">
        <v>1218</v>
      </c>
      <c r="J87" s="6">
        <v>1222</v>
      </c>
      <c r="K87" s="6">
        <v>1266</v>
      </c>
      <c r="L87" s="6">
        <v>1261</v>
      </c>
      <c r="M87" s="6">
        <v>1287</v>
      </c>
      <c r="N87" s="6">
        <v>1298</v>
      </c>
      <c r="O87" s="6">
        <v>1283</v>
      </c>
      <c r="P87" s="6">
        <v>1329</v>
      </c>
    </row>
    <row r="88" spans="1:16" s="16" customFormat="1" ht="12" customHeight="1" x14ac:dyDescent="0.2">
      <c r="A88" s="70" t="s">
        <v>72</v>
      </c>
      <c r="B88" s="70"/>
      <c r="C88" s="6">
        <v>495</v>
      </c>
      <c r="D88" s="6">
        <v>491</v>
      </c>
      <c r="E88" s="6">
        <v>526</v>
      </c>
      <c r="F88" s="6">
        <v>546</v>
      </c>
      <c r="G88" s="6">
        <v>544</v>
      </c>
      <c r="H88" s="6">
        <v>561</v>
      </c>
      <c r="I88" s="6">
        <v>563</v>
      </c>
      <c r="J88" s="6">
        <v>579</v>
      </c>
      <c r="K88" s="6">
        <v>563</v>
      </c>
      <c r="L88" s="6">
        <v>572</v>
      </c>
      <c r="M88" s="6">
        <v>588</v>
      </c>
      <c r="N88" s="6">
        <v>601</v>
      </c>
      <c r="O88" s="6">
        <v>600</v>
      </c>
      <c r="P88" s="6">
        <v>620</v>
      </c>
    </row>
    <row r="89" spans="1:16" s="16" customFormat="1" ht="12" customHeight="1" x14ac:dyDescent="0.2">
      <c r="A89" s="70" t="s">
        <v>73</v>
      </c>
      <c r="B89" s="70"/>
      <c r="C89" s="6">
        <v>724</v>
      </c>
      <c r="D89" s="6">
        <v>754</v>
      </c>
      <c r="E89" s="6">
        <v>753</v>
      </c>
      <c r="F89" s="6">
        <v>759</v>
      </c>
      <c r="G89" s="6">
        <v>716</v>
      </c>
      <c r="H89" s="6">
        <v>718</v>
      </c>
      <c r="I89" s="6">
        <v>728</v>
      </c>
      <c r="J89" s="6">
        <v>697</v>
      </c>
      <c r="K89" s="6">
        <v>687</v>
      </c>
      <c r="L89" s="6">
        <v>656</v>
      </c>
      <c r="M89" s="6">
        <v>592</v>
      </c>
      <c r="N89" s="6">
        <v>591</v>
      </c>
      <c r="O89" s="6">
        <v>606</v>
      </c>
      <c r="P89" s="6">
        <v>599</v>
      </c>
    </row>
    <row r="90" spans="1:16" s="16" customFormat="1" ht="12" customHeight="1" x14ac:dyDescent="0.2">
      <c r="A90" s="70" t="s">
        <v>74</v>
      </c>
      <c r="B90" s="70"/>
      <c r="C90" s="6">
        <v>1136</v>
      </c>
      <c r="D90" s="6">
        <v>1182</v>
      </c>
      <c r="E90" s="6">
        <v>1227</v>
      </c>
      <c r="F90" s="6">
        <v>1225</v>
      </c>
      <c r="G90" s="6">
        <v>1228</v>
      </c>
      <c r="H90" s="6">
        <v>1249</v>
      </c>
      <c r="I90" s="6">
        <v>1282</v>
      </c>
      <c r="J90" s="6">
        <v>1281</v>
      </c>
      <c r="K90" s="6">
        <v>1395</v>
      </c>
      <c r="L90" s="6">
        <v>1381</v>
      </c>
      <c r="M90" s="6">
        <v>1374</v>
      </c>
      <c r="N90" s="6">
        <v>1343</v>
      </c>
      <c r="O90" s="6">
        <v>1350</v>
      </c>
      <c r="P90" s="6">
        <v>1351</v>
      </c>
    </row>
    <row r="91" spans="1:16" s="16" customFormat="1" ht="12" customHeight="1" x14ac:dyDescent="0.2">
      <c r="A91" s="70" t="s">
        <v>75</v>
      </c>
      <c r="B91" s="70"/>
      <c r="C91" s="6">
        <v>1944</v>
      </c>
      <c r="D91" s="6">
        <v>1994</v>
      </c>
      <c r="E91" s="6">
        <v>2013</v>
      </c>
      <c r="F91" s="6">
        <v>2045</v>
      </c>
      <c r="G91" s="6">
        <v>2054</v>
      </c>
      <c r="H91" s="6">
        <v>2044</v>
      </c>
      <c r="I91" s="6">
        <v>2086</v>
      </c>
      <c r="J91" s="6">
        <v>2020</v>
      </c>
      <c r="K91" s="6">
        <v>1982</v>
      </c>
      <c r="L91" s="6">
        <v>1948</v>
      </c>
      <c r="M91" s="6">
        <v>1958</v>
      </c>
      <c r="N91" s="6">
        <v>1997</v>
      </c>
      <c r="O91" s="6">
        <v>1982</v>
      </c>
      <c r="P91" s="6">
        <v>2021</v>
      </c>
    </row>
    <row r="92" spans="1:16" s="16" customFormat="1" ht="12" customHeight="1" x14ac:dyDescent="0.2">
      <c r="A92" s="70" t="s">
        <v>76</v>
      </c>
      <c r="B92" s="70"/>
      <c r="C92" s="6">
        <v>47765</v>
      </c>
      <c r="D92" s="6">
        <v>48719</v>
      </c>
      <c r="E92" s="6">
        <v>49786</v>
      </c>
      <c r="F92" s="6">
        <v>50391</v>
      </c>
      <c r="G92" s="6">
        <v>51323</v>
      </c>
      <c r="H92" s="6">
        <v>51991</v>
      </c>
      <c r="I92" s="6">
        <v>52768</v>
      </c>
      <c r="J92" s="6">
        <v>52790</v>
      </c>
      <c r="K92" s="6">
        <v>52532</v>
      </c>
      <c r="L92" s="6">
        <v>51899</v>
      </c>
      <c r="M92" s="6">
        <v>51543</v>
      </c>
      <c r="N92" s="6">
        <v>51706</v>
      </c>
      <c r="O92" s="6">
        <v>51456</v>
      </c>
      <c r="P92" s="6">
        <v>51126</v>
      </c>
    </row>
    <row r="93" spans="1:16" s="16" customFormat="1" ht="12" customHeight="1" x14ac:dyDescent="0.2">
      <c r="A93" s="70" t="s">
        <v>77</v>
      </c>
      <c r="B93" s="70"/>
      <c r="C93" s="6">
        <v>1237</v>
      </c>
      <c r="D93" s="6">
        <v>1261</v>
      </c>
      <c r="E93" s="6">
        <v>1270</v>
      </c>
      <c r="F93" s="6">
        <v>1294</v>
      </c>
      <c r="G93" s="6">
        <v>1327</v>
      </c>
      <c r="H93" s="6">
        <v>1362</v>
      </c>
      <c r="I93" s="6">
        <v>1368</v>
      </c>
      <c r="J93" s="6">
        <v>1354</v>
      </c>
      <c r="K93" s="6">
        <v>1329</v>
      </c>
      <c r="L93" s="6">
        <v>1361</v>
      </c>
      <c r="M93" s="6">
        <v>1355</v>
      </c>
      <c r="N93" s="6">
        <v>1369</v>
      </c>
      <c r="O93" s="6">
        <v>1375</v>
      </c>
      <c r="P93" s="6">
        <v>1374</v>
      </c>
    </row>
    <row r="94" spans="1:16" s="16" customFormat="1" ht="12" customHeight="1" x14ac:dyDescent="0.2">
      <c r="A94" s="70" t="s">
        <v>78</v>
      </c>
      <c r="B94" s="70"/>
      <c r="C94" s="6">
        <v>1648</v>
      </c>
      <c r="D94" s="6">
        <v>1632</v>
      </c>
      <c r="E94" s="6">
        <v>1608</v>
      </c>
      <c r="F94" s="6">
        <v>1725</v>
      </c>
      <c r="G94" s="6">
        <v>1807</v>
      </c>
      <c r="H94" s="6">
        <v>1851</v>
      </c>
      <c r="I94" s="6">
        <v>1904</v>
      </c>
      <c r="J94" s="6">
        <v>1901</v>
      </c>
      <c r="K94" s="6">
        <v>1889</v>
      </c>
      <c r="L94" s="6">
        <v>1892</v>
      </c>
      <c r="M94" s="6">
        <v>1892</v>
      </c>
      <c r="N94" s="6">
        <v>1807</v>
      </c>
      <c r="O94" s="6">
        <v>1872</v>
      </c>
      <c r="P94" s="6">
        <v>1898</v>
      </c>
    </row>
    <row r="95" spans="1:16" s="16" customFormat="1" ht="12" customHeight="1" x14ac:dyDescent="0.2">
      <c r="A95" s="70" t="s">
        <v>79</v>
      </c>
      <c r="B95" s="70"/>
      <c r="C95" s="6">
        <v>3682</v>
      </c>
      <c r="D95" s="6">
        <v>3671</v>
      </c>
      <c r="E95" s="6">
        <v>3710</v>
      </c>
      <c r="F95" s="6">
        <v>3832</v>
      </c>
      <c r="G95" s="6">
        <v>3884</v>
      </c>
      <c r="H95" s="6">
        <v>3992</v>
      </c>
      <c r="I95" s="6">
        <v>3976</v>
      </c>
      <c r="J95" s="6">
        <v>4059</v>
      </c>
      <c r="K95" s="6">
        <v>4053</v>
      </c>
      <c r="L95" s="6">
        <v>4021</v>
      </c>
      <c r="M95" s="6">
        <v>3939</v>
      </c>
      <c r="N95" s="6">
        <v>3971</v>
      </c>
      <c r="O95" s="6">
        <v>4076</v>
      </c>
      <c r="P95" s="6">
        <v>4079</v>
      </c>
    </row>
    <row r="96" spans="1:16" s="16" customFormat="1" ht="12" customHeight="1" x14ac:dyDescent="0.2">
      <c r="A96" s="70" t="s">
        <v>80</v>
      </c>
      <c r="B96" s="70"/>
      <c r="C96" s="6">
        <v>1281</v>
      </c>
      <c r="D96" s="6">
        <v>1309</v>
      </c>
      <c r="E96" s="6">
        <v>1370</v>
      </c>
      <c r="F96" s="6">
        <v>1398</v>
      </c>
      <c r="G96" s="6">
        <v>1403</v>
      </c>
      <c r="H96" s="6">
        <v>1431</v>
      </c>
      <c r="I96" s="6">
        <v>1477</v>
      </c>
      <c r="J96" s="6">
        <v>1510</v>
      </c>
      <c r="K96" s="6">
        <v>1500</v>
      </c>
      <c r="L96" s="6">
        <v>1468</v>
      </c>
      <c r="M96" s="6">
        <v>1510</v>
      </c>
      <c r="N96" s="6">
        <v>1470</v>
      </c>
      <c r="O96" s="6">
        <v>1445</v>
      </c>
      <c r="P96" s="6">
        <v>1412</v>
      </c>
    </row>
    <row r="97" spans="1:16" s="16" customFormat="1" ht="12" customHeight="1" x14ac:dyDescent="0.2">
      <c r="A97" s="70" t="s">
        <v>81</v>
      </c>
      <c r="B97" s="70"/>
      <c r="C97" s="6">
        <v>1417</v>
      </c>
      <c r="D97" s="6">
        <v>1531</v>
      </c>
      <c r="E97" s="6">
        <v>1697</v>
      </c>
      <c r="F97" s="6">
        <v>1740</v>
      </c>
      <c r="G97" s="6">
        <v>1769</v>
      </c>
      <c r="H97" s="6">
        <v>1837</v>
      </c>
      <c r="I97" s="6">
        <v>1897</v>
      </c>
      <c r="J97" s="6">
        <v>2007</v>
      </c>
      <c r="K97" s="6">
        <v>2042</v>
      </c>
      <c r="L97" s="6">
        <v>2062</v>
      </c>
      <c r="M97" s="6">
        <v>2100</v>
      </c>
      <c r="N97" s="6">
        <v>2117</v>
      </c>
      <c r="O97" s="6">
        <v>2131</v>
      </c>
      <c r="P97" s="6">
        <v>2105</v>
      </c>
    </row>
    <row r="98" spans="1:16" s="16" customFormat="1" ht="12" customHeight="1" x14ac:dyDescent="0.2">
      <c r="A98" s="70" t="s">
        <v>82</v>
      </c>
      <c r="B98" s="70"/>
      <c r="C98" s="6">
        <v>245</v>
      </c>
      <c r="D98" s="6">
        <v>240</v>
      </c>
      <c r="E98" s="6">
        <v>236</v>
      </c>
      <c r="F98" s="6">
        <v>243</v>
      </c>
      <c r="G98" s="6">
        <v>245</v>
      </c>
      <c r="H98" s="6">
        <v>242</v>
      </c>
      <c r="I98" s="6">
        <v>260</v>
      </c>
      <c r="J98" s="6">
        <v>263</v>
      </c>
      <c r="K98" s="6">
        <v>265</v>
      </c>
      <c r="L98" s="6">
        <v>270</v>
      </c>
      <c r="M98" s="6">
        <v>264</v>
      </c>
      <c r="N98" s="6">
        <v>270</v>
      </c>
      <c r="O98" s="6">
        <v>266</v>
      </c>
      <c r="P98" s="6">
        <v>254</v>
      </c>
    </row>
    <row r="99" spans="1:16" s="16" customFormat="1" ht="12" customHeight="1" x14ac:dyDescent="0.2">
      <c r="A99" s="70" t="s">
        <v>83</v>
      </c>
      <c r="B99" s="70"/>
      <c r="C99" s="6">
        <v>3475</v>
      </c>
      <c r="D99" s="6">
        <v>3684</v>
      </c>
      <c r="E99" s="6">
        <v>3828</v>
      </c>
      <c r="F99" s="6">
        <v>3874</v>
      </c>
      <c r="G99" s="6">
        <v>4009</v>
      </c>
      <c r="H99" s="6">
        <v>4235</v>
      </c>
      <c r="I99" s="6">
        <v>4359</v>
      </c>
      <c r="J99" s="6">
        <v>4426</v>
      </c>
      <c r="K99" s="6">
        <v>4452</v>
      </c>
      <c r="L99" s="6">
        <v>4481</v>
      </c>
      <c r="M99" s="6">
        <v>4567</v>
      </c>
      <c r="N99" s="6">
        <v>4638</v>
      </c>
      <c r="O99" s="6">
        <v>4746</v>
      </c>
      <c r="P99" s="6">
        <v>4791</v>
      </c>
    </row>
    <row r="100" spans="1:16" s="16" customFormat="1" ht="12" customHeight="1" x14ac:dyDescent="0.2">
      <c r="A100" s="70" t="s">
        <v>84</v>
      </c>
      <c r="B100" s="70"/>
      <c r="C100" s="6">
        <v>645</v>
      </c>
      <c r="D100" s="6">
        <v>669</v>
      </c>
      <c r="E100" s="6">
        <v>705</v>
      </c>
      <c r="F100" s="6">
        <v>679</v>
      </c>
      <c r="G100" s="6">
        <v>707</v>
      </c>
      <c r="H100" s="6">
        <v>691</v>
      </c>
      <c r="I100" s="6">
        <v>689</v>
      </c>
      <c r="J100" s="6">
        <v>686</v>
      </c>
      <c r="K100" s="6">
        <v>695</v>
      </c>
      <c r="L100" s="6">
        <v>736</v>
      </c>
      <c r="M100" s="6">
        <v>719</v>
      </c>
      <c r="N100" s="6">
        <v>720</v>
      </c>
      <c r="O100" s="6">
        <v>720</v>
      </c>
      <c r="P100" s="6">
        <v>713</v>
      </c>
    </row>
    <row r="101" spans="1:16" s="16" customFormat="1" ht="12" customHeight="1" x14ac:dyDescent="0.2">
      <c r="A101" s="70" t="s">
        <v>85</v>
      </c>
      <c r="B101" s="70"/>
      <c r="C101" s="6">
        <v>898</v>
      </c>
      <c r="D101" s="6">
        <v>907</v>
      </c>
      <c r="E101" s="6">
        <v>918</v>
      </c>
      <c r="F101" s="6">
        <v>1064</v>
      </c>
      <c r="G101" s="6">
        <v>1068</v>
      </c>
      <c r="H101" s="6">
        <v>1072</v>
      </c>
      <c r="I101" s="6">
        <v>936</v>
      </c>
      <c r="J101" s="6">
        <v>931</v>
      </c>
      <c r="K101" s="6">
        <v>959</v>
      </c>
      <c r="L101" s="6">
        <v>934</v>
      </c>
      <c r="M101" s="6">
        <v>901</v>
      </c>
      <c r="N101" s="6">
        <v>932</v>
      </c>
      <c r="O101" s="6">
        <v>912</v>
      </c>
      <c r="P101" s="6">
        <v>928</v>
      </c>
    </row>
    <row r="102" spans="1:16" s="16" customFormat="1" ht="12" customHeight="1" x14ac:dyDescent="0.2">
      <c r="A102" s="70" t="s">
        <v>86</v>
      </c>
      <c r="B102" s="70"/>
      <c r="C102" s="6">
        <v>346</v>
      </c>
      <c r="D102" s="6">
        <v>331</v>
      </c>
      <c r="E102" s="6">
        <v>341</v>
      </c>
      <c r="F102" s="6">
        <v>349</v>
      </c>
      <c r="G102" s="6">
        <v>350</v>
      </c>
      <c r="H102" s="6">
        <v>334</v>
      </c>
      <c r="I102" s="6">
        <v>351</v>
      </c>
      <c r="J102" s="6">
        <v>347</v>
      </c>
      <c r="K102" s="6">
        <v>339</v>
      </c>
      <c r="L102" s="6">
        <v>330</v>
      </c>
      <c r="M102" s="6">
        <v>348</v>
      </c>
      <c r="N102" s="6">
        <v>331</v>
      </c>
      <c r="O102" s="6">
        <v>328</v>
      </c>
      <c r="P102" s="6">
        <v>333</v>
      </c>
    </row>
    <row r="103" spans="1:16" s="16" customFormat="1" ht="12" customHeight="1" x14ac:dyDescent="0.2">
      <c r="A103" s="70" t="s">
        <v>87</v>
      </c>
      <c r="B103" s="70"/>
      <c r="C103" s="6">
        <v>717</v>
      </c>
      <c r="D103" s="6">
        <v>731</v>
      </c>
      <c r="E103" s="6">
        <v>744</v>
      </c>
      <c r="F103" s="6">
        <v>756</v>
      </c>
      <c r="G103" s="6">
        <v>800</v>
      </c>
      <c r="H103" s="6">
        <v>790</v>
      </c>
      <c r="I103" s="6">
        <v>810</v>
      </c>
      <c r="J103" s="6">
        <v>817</v>
      </c>
      <c r="K103" s="6">
        <v>787</v>
      </c>
      <c r="L103" s="6">
        <v>780</v>
      </c>
      <c r="M103" s="6">
        <v>794</v>
      </c>
      <c r="N103" s="6">
        <v>784</v>
      </c>
      <c r="O103" s="6">
        <v>803</v>
      </c>
      <c r="P103" s="6">
        <v>778</v>
      </c>
    </row>
    <row r="104" spans="1:16" s="16" customFormat="1" ht="12" customHeight="1" x14ac:dyDescent="0.2">
      <c r="A104" s="70" t="s">
        <v>88</v>
      </c>
      <c r="B104" s="70"/>
      <c r="C104" s="6">
        <v>1057</v>
      </c>
      <c r="D104" s="6">
        <v>1066</v>
      </c>
      <c r="E104" s="6">
        <v>1079</v>
      </c>
      <c r="F104" s="6">
        <v>1137</v>
      </c>
      <c r="G104" s="6">
        <v>1160</v>
      </c>
      <c r="H104" s="6">
        <v>1169</v>
      </c>
      <c r="I104" s="6">
        <v>1160</v>
      </c>
      <c r="J104" s="6">
        <v>1202</v>
      </c>
      <c r="K104" s="6">
        <v>1188</v>
      </c>
      <c r="L104" s="6">
        <v>1192</v>
      </c>
      <c r="M104" s="6">
        <v>1218</v>
      </c>
      <c r="N104" s="6">
        <v>1198</v>
      </c>
      <c r="O104" s="6">
        <v>1191</v>
      </c>
      <c r="P104" s="6">
        <v>1208</v>
      </c>
    </row>
    <row r="105" spans="1:16" s="16" customFormat="1" ht="12" customHeight="1" x14ac:dyDescent="0.2">
      <c r="A105" s="70" t="s">
        <v>89</v>
      </c>
      <c r="B105" s="70"/>
      <c r="C105" s="6">
        <v>2448</v>
      </c>
      <c r="D105" s="6">
        <v>2455</v>
      </c>
      <c r="E105" s="6">
        <v>2533</v>
      </c>
      <c r="F105" s="6">
        <v>2643</v>
      </c>
      <c r="G105" s="6">
        <v>2775</v>
      </c>
      <c r="H105" s="6">
        <v>2842</v>
      </c>
      <c r="I105" s="6">
        <v>2912</v>
      </c>
      <c r="J105" s="6">
        <v>2960</v>
      </c>
      <c r="K105" s="6">
        <v>3005</v>
      </c>
      <c r="L105" s="6">
        <v>3010</v>
      </c>
      <c r="M105" s="6">
        <v>3008</v>
      </c>
      <c r="N105" s="6">
        <v>3215</v>
      </c>
      <c r="O105" s="6">
        <v>3271</v>
      </c>
      <c r="P105" s="6">
        <v>3326</v>
      </c>
    </row>
    <row r="106" spans="1:16" s="16" customFormat="1" ht="12" customHeight="1" x14ac:dyDescent="0.2">
      <c r="A106" s="70" t="s">
        <v>90</v>
      </c>
      <c r="B106" s="70"/>
      <c r="C106" s="6">
        <v>1416</v>
      </c>
      <c r="D106" s="6">
        <v>1437</v>
      </c>
      <c r="E106" s="6">
        <v>1511</v>
      </c>
      <c r="F106" s="6">
        <v>1508</v>
      </c>
      <c r="G106" s="6">
        <v>1485</v>
      </c>
      <c r="H106" s="6">
        <v>1530</v>
      </c>
      <c r="I106" s="6">
        <v>1613</v>
      </c>
      <c r="J106" s="6">
        <v>1599</v>
      </c>
      <c r="K106" s="6">
        <v>1590</v>
      </c>
      <c r="L106" s="6">
        <v>1593</v>
      </c>
      <c r="M106" s="6">
        <v>1583</v>
      </c>
      <c r="N106" s="6">
        <v>1582</v>
      </c>
      <c r="O106" s="6">
        <v>1571</v>
      </c>
      <c r="P106" s="6">
        <v>1572</v>
      </c>
    </row>
    <row r="107" spans="1:16" s="16" customFormat="1" ht="12" customHeight="1" x14ac:dyDescent="0.2">
      <c r="A107" s="70" t="s">
        <v>91</v>
      </c>
      <c r="B107" s="70"/>
      <c r="C107" s="6">
        <v>1296</v>
      </c>
      <c r="D107" s="6">
        <v>1308</v>
      </c>
      <c r="E107" s="6">
        <v>1330</v>
      </c>
      <c r="F107" s="6">
        <v>1355</v>
      </c>
      <c r="G107" s="6">
        <v>1402</v>
      </c>
      <c r="H107" s="6">
        <v>1460</v>
      </c>
      <c r="I107" s="6">
        <v>1473</v>
      </c>
      <c r="J107" s="6">
        <v>1482</v>
      </c>
      <c r="K107" s="6">
        <v>1461</v>
      </c>
      <c r="L107" s="6">
        <v>1424</v>
      </c>
      <c r="M107" s="6">
        <v>1438</v>
      </c>
      <c r="N107" s="6">
        <v>1427</v>
      </c>
      <c r="O107" s="6">
        <v>1506</v>
      </c>
      <c r="P107" s="6">
        <v>1533</v>
      </c>
    </row>
    <row r="108" spans="1:16" s="16" customFormat="1" ht="12" customHeight="1" x14ac:dyDescent="0.2">
      <c r="A108" s="70" t="s">
        <v>92</v>
      </c>
      <c r="B108" s="70"/>
      <c r="C108" s="6">
        <v>1020</v>
      </c>
      <c r="D108" s="6">
        <v>1074</v>
      </c>
      <c r="E108" s="6">
        <v>1072</v>
      </c>
      <c r="F108" s="6">
        <v>1123</v>
      </c>
      <c r="G108" s="6">
        <v>1175</v>
      </c>
      <c r="H108" s="6">
        <v>1223</v>
      </c>
      <c r="I108" s="6">
        <v>1227</v>
      </c>
      <c r="J108" s="6">
        <v>1197</v>
      </c>
      <c r="K108" s="6">
        <v>1187</v>
      </c>
      <c r="L108" s="6">
        <v>1192</v>
      </c>
      <c r="M108" s="6">
        <v>1193</v>
      </c>
      <c r="N108" s="6">
        <v>1225</v>
      </c>
      <c r="O108" s="6">
        <v>1222</v>
      </c>
      <c r="P108" s="6">
        <v>1215</v>
      </c>
    </row>
    <row r="109" spans="1:16" s="16" customFormat="1" ht="12" customHeight="1" x14ac:dyDescent="0.2">
      <c r="A109" s="70" t="s">
        <v>93</v>
      </c>
      <c r="B109" s="70"/>
      <c r="C109" s="6">
        <v>1550</v>
      </c>
      <c r="D109" s="6">
        <v>1594</v>
      </c>
      <c r="E109" s="6">
        <v>1583</v>
      </c>
      <c r="F109" s="6">
        <v>1569</v>
      </c>
      <c r="G109" s="6">
        <v>1643</v>
      </c>
      <c r="H109" s="6">
        <v>1660</v>
      </c>
      <c r="I109" s="6">
        <v>1650</v>
      </c>
      <c r="J109" s="6">
        <v>1635</v>
      </c>
      <c r="K109" s="6">
        <v>1628</v>
      </c>
      <c r="L109" s="6">
        <v>1626</v>
      </c>
      <c r="M109" s="6">
        <v>1628</v>
      </c>
      <c r="N109" s="6">
        <v>1635</v>
      </c>
      <c r="O109" s="6">
        <v>1634</v>
      </c>
      <c r="P109" s="6">
        <v>1677</v>
      </c>
    </row>
    <row r="110" spans="1:16" s="16" customFormat="1" ht="12" customHeight="1" x14ac:dyDescent="0.2">
      <c r="A110" s="70" t="s">
        <v>94</v>
      </c>
      <c r="B110" s="70"/>
      <c r="C110" s="6">
        <v>1325</v>
      </c>
      <c r="D110" s="6">
        <v>1345</v>
      </c>
      <c r="E110" s="6">
        <v>1334</v>
      </c>
      <c r="F110" s="6">
        <v>1367</v>
      </c>
      <c r="G110" s="6">
        <v>1365</v>
      </c>
      <c r="H110" s="6">
        <v>1392</v>
      </c>
      <c r="I110" s="6">
        <v>1370</v>
      </c>
      <c r="J110" s="6">
        <v>1373</v>
      </c>
      <c r="K110" s="6">
        <v>1364</v>
      </c>
      <c r="L110" s="6">
        <v>1369</v>
      </c>
      <c r="M110" s="6">
        <v>1400</v>
      </c>
      <c r="N110" s="6">
        <v>1471</v>
      </c>
      <c r="O110" s="6">
        <v>1479</v>
      </c>
      <c r="P110" s="6">
        <v>1500</v>
      </c>
    </row>
    <row r="111" spans="1:16" s="16" customFormat="1" ht="12" customHeight="1" x14ac:dyDescent="0.2">
      <c r="A111" s="70" t="s">
        <v>95</v>
      </c>
      <c r="B111" s="70"/>
      <c r="C111" s="6">
        <v>2691</v>
      </c>
      <c r="D111" s="6">
        <v>2745</v>
      </c>
      <c r="E111" s="6">
        <v>2834</v>
      </c>
      <c r="F111" s="6">
        <v>2846</v>
      </c>
      <c r="G111" s="6">
        <v>2837</v>
      </c>
      <c r="H111" s="6">
        <v>2944</v>
      </c>
      <c r="I111" s="6">
        <v>2881</v>
      </c>
      <c r="J111" s="6">
        <v>2930</v>
      </c>
      <c r="K111" s="6">
        <v>2911</v>
      </c>
      <c r="L111" s="6">
        <v>2887</v>
      </c>
      <c r="M111" s="6">
        <v>2987</v>
      </c>
      <c r="N111" s="6">
        <v>3043</v>
      </c>
      <c r="O111" s="6">
        <v>3031</v>
      </c>
      <c r="P111" s="6">
        <v>2976</v>
      </c>
    </row>
    <row r="112" spans="1:16" s="16" customFormat="1" ht="12" customHeight="1" x14ac:dyDescent="0.2">
      <c r="A112" s="70" t="s">
        <v>169</v>
      </c>
      <c r="B112" s="76"/>
      <c r="C112" s="6">
        <v>3083</v>
      </c>
      <c r="D112" s="6">
        <v>3143</v>
      </c>
      <c r="E112" s="6">
        <v>3203</v>
      </c>
      <c r="F112" s="6">
        <v>3298</v>
      </c>
      <c r="G112" s="6">
        <v>3366</v>
      </c>
      <c r="H112" s="6">
        <v>3349</v>
      </c>
      <c r="I112" s="6">
        <v>3314</v>
      </c>
      <c r="J112" s="6">
        <v>3318</v>
      </c>
      <c r="K112" s="6">
        <v>3269</v>
      </c>
      <c r="L112" s="6">
        <v>3219</v>
      </c>
      <c r="M112" s="6">
        <v>3235</v>
      </c>
      <c r="N112" s="6">
        <v>3160</v>
      </c>
      <c r="O112" s="6">
        <v>3091</v>
      </c>
      <c r="P112" s="6">
        <v>3015</v>
      </c>
    </row>
    <row r="113" spans="1:16" s="16" customFormat="1" ht="12" customHeight="1" x14ac:dyDescent="0.2">
      <c r="A113" s="70" t="s">
        <v>171</v>
      </c>
      <c r="B113" s="76"/>
      <c r="C113" s="6">
        <v>2394</v>
      </c>
      <c r="D113" s="6">
        <v>2432</v>
      </c>
      <c r="E113" s="6">
        <v>2470</v>
      </c>
      <c r="F113" s="6">
        <v>2533</v>
      </c>
      <c r="G113" s="6">
        <v>2567</v>
      </c>
      <c r="H113" s="6">
        <v>2619</v>
      </c>
      <c r="I113" s="6">
        <v>2710</v>
      </c>
      <c r="J113" s="6">
        <v>2758</v>
      </c>
      <c r="K113" s="6">
        <v>2785</v>
      </c>
      <c r="L113" s="6">
        <v>2776</v>
      </c>
      <c r="M113" s="6">
        <v>2733</v>
      </c>
      <c r="N113" s="6">
        <v>2707</v>
      </c>
      <c r="O113" s="6">
        <v>2778</v>
      </c>
      <c r="P113" s="6">
        <v>2798</v>
      </c>
    </row>
    <row r="114" spans="1:16" s="16" customFormat="1" ht="12" customHeight="1" x14ac:dyDescent="0.2">
      <c r="A114" s="70" t="s">
        <v>96</v>
      </c>
      <c r="B114" s="70"/>
      <c r="C114" s="6">
        <v>522</v>
      </c>
      <c r="D114" s="6">
        <v>550</v>
      </c>
      <c r="E114" s="6">
        <v>552</v>
      </c>
      <c r="F114" s="6">
        <v>559</v>
      </c>
      <c r="G114" s="6">
        <v>572</v>
      </c>
      <c r="H114" s="6">
        <v>574</v>
      </c>
      <c r="I114" s="6">
        <v>555</v>
      </c>
      <c r="J114" s="6">
        <v>556</v>
      </c>
      <c r="K114" s="6">
        <v>556</v>
      </c>
      <c r="L114" s="6">
        <v>562</v>
      </c>
      <c r="M114" s="6">
        <v>572</v>
      </c>
      <c r="N114" s="6">
        <v>607</v>
      </c>
      <c r="O114" s="6">
        <v>623</v>
      </c>
      <c r="P114" s="6">
        <v>629</v>
      </c>
    </row>
    <row r="115" spans="1:16" s="16" customFormat="1" ht="12" customHeight="1" x14ac:dyDescent="0.2">
      <c r="A115" s="70" t="s">
        <v>97</v>
      </c>
      <c r="B115" s="70"/>
      <c r="C115" s="6">
        <v>1552</v>
      </c>
      <c r="D115" s="6">
        <v>1551</v>
      </c>
      <c r="E115" s="6">
        <v>1558</v>
      </c>
      <c r="F115" s="6">
        <v>1623</v>
      </c>
      <c r="G115" s="6">
        <v>1601</v>
      </c>
      <c r="H115" s="6">
        <v>1666</v>
      </c>
      <c r="I115" s="6">
        <v>1682</v>
      </c>
      <c r="J115" s="6">
        <v>1673</v>
      </c>
      <c r="K115" s="6">
        <v>1647</v>
      </c>
      <c r="L115" s="6">
        <v>1621</v>
      </c>
      <c r="M115" s="6">
        <v>1626</v>
      </c>
      <c r="N115" s="6">
        <v>1592</v>
      </c>
      <c r="O115" s="6">
        <v>1649</v>
      </c>
      <c r="P115" s="6">
        <v>1686</v>
      </c>
    </row>
    <row r="116" spans="1:16" s="16" customFormat="1" ht="12" customHeight="1" x14ac:dyDescent="0.2">
      <c r="A116" s="75" t="s">
        <v>98</v>
      </c>
      <c r="B116" s="75"/>
      <c r="C116" s="11">
        <v>328</v>
      </c>
      <c r="D116" s="11">
        <v>332</v>
      </c>
      <c r="E116" s="11">
        <v>355</v>
      </c>
      <c r="F116" s="11">
        <v>369</v>
      </c>
      <c r="G116" s="11">
        <v>388</v>
      </c>
      <c r="H116" s="11">
        <v>392</v>
      </c>
      <c r="I116" s="11">
        <v>401</v>
      </c>
      <c r="J116" s="11">
        <v>396</v>
      </c>
      <c r="K116" s="11">
        <v>395</v>
      </c>
      <c r="L116" s="11">
        <v>389</v>
      </c>
      <c r="M116" s="11">
        <v>403</v>
      </c>
      <c r="N116" s="11">
        <v>405</v>
      </c>
      <c r="O116" s="11">
        <v>383</v>
      </c>
      <c r="P116" s="11">
        <v>365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48785</v>
      </c>
      <c r="D118" s="5">
        <f t="shared" si="43"/>
        <v>49690</v>
      </c>
      <c r="E118" s="5">
        <f t="shared" si="43"/>
        <v>50471</v>
      </c>
      <c r="F118" s="5">
        <f t="shared" si="43"/>
        <v>51153</v>
      </c>
      <c r="G118" s="5">
        <f t="shared" si="43"/>
        <v>51786</v>
      </c>
      <c r="H118" s="5">
        <f t="shared" si="43"/>
        <v>52243</v>
      </c>
      <c r="I118" s="5">
        <f t="shared" si="43"/>
        <v>52812</v>
      </c>
      <c r="J118" s="5">
        <f t="shared" si="43"/>
        <v>52786</v>
      </c>
      <c r="K118" s="5">
        <f t="shared" si="43"/>
        <v>52521</v>
      </c>
      <c r="L118" s="5">
        <f t="shared" si="43"/>
        <v>52297</v>
      </c>
      <c r="M118" s="5">
        <f t="shared" si="43"/>
        <v>52066</v>
      </c>
      <c r="N118" s="5">
        <v>52530</v>
      </c>
      <c r="O118" s="5">
        <v>52374</v>
      </c>
      <c r="P118" s="5">
        <v>51622</v>
      </c>
    </row>
    <row r="119" spans="1:16" s="16" customFormat="1" ht="12" customHeight="1" x14ac:dyDescent="0.2">
      <c r="A119" s="70" t="s">
        <v>100</v>
      </c>
      <c r="B119" s="70"/>
      <c r="C119" s="6">
        <v>4527</v>
      </c>
      <c r="D119" s="6">
        <v>4611</v>
      </c>
      <c r="E119" s="6">
        <v>4577</v>
      </c>
      <c r="F119" s="6">
        <v>4627</v>
      </c>
      <c r="G119" s="6">
        <v>4613</v>
      </c>
      <c r="H119" s="6">
        <v>4643</v>
      </c>
      <c r="I119" s="6">
        <v>4670</v>
      </c>
      <c r="J119" s="6">
        <v>4652</v>
      </c>
      <c r="K119" s="6">
        <v>4609</v>
      </c>
      <c r="L119" s="6">
        <v>4557</v>
      </c>
      <c r="M119" s="6">
        <v>4646</v>
      </c>
      <c r="N119" s="6">
        <v>4650</v>
      </c>
      <c r="O119" s="6">
        <v>4540</v>
      </c>
      <c r="P119" s="6">
        <v>4403</v>
      </c>
    </row>
    <row r="120" spans="1:16" s="16" customFormat="1" ht="12" customHeight="1" x14ac:dyDescent="0.2">
      <c r="A120" s="70" t="s">
        <v>101</v>
      </c>
      <c r="B120" s="70"/>
      <c r="C120" s="6">
        <v>806</v>
      </c>
      <c r="D120" s="6">
        <v>796</v>
      </c>
      <c r="E120" s="6">
        <v>789</v>
      </c>
      <c r="F120" s="6">
        <v>797</v>
      </c>
      <c r="G120" s="6">
        <v>813</v>
      </c>
      <c r="H120" s="6">
        <v>786</v>
      </c>
      <c r="I120" s="6">
        <v>777</v>
      </c>
      <c r="J120" s="6">
        <v>747</v>
      </c>
      <c r="K120" s="6">
        <v>757</v>
      </c>
      <c r="L120" s="6">
        <v>712</v>
      </c>
      <c r="M120" s="6">
        <v>707</v>
      </c>
      <c r="N120" s="6">
        <v>691</v>
      </c>
      <c r="O120" s="6">
        <v>668</v>
      </c>
      <c r="P120" s="6">
        <v>691</v>
      </c>
    </row>
    <row r="121" spans="1:16" s="16" customFormat="1" ht="12" customHeight="1" x14ac:dyDescent="0.2">
      <c r="A121" s="70" t="s">
        <v>102</v>
      </c>
      <c r="B121" s="70"/>
      <c r="C121" s="6">
        <v>1723</v>
      </c>
      <c r="D121" s="6">
        <v>1734</v>
      </c>
      <c r="E121" s="6">
        <v>1754</v>
      </c>
      <c r="F121" s="6">
        <v>1746</v>
      </c>
      <c r="G121" s="6">
        <v>1772</v>
      </c>
      <c r="H121" s="6">
        <v>1801</v>
      </c>
      <c r="I121" s="6">
        <v>1786</v>
      </c>
      <c r="J121" s="6">
        <v>1737</v>
      </c>
      <c r="K121" s="6">
        <v>1702</v>
      </c>
      <c r="L121" s="6">
        <v>1664</v>
      </c>
      <c r="M121" s="6">
        <v>1631</v>
      </c>
      <c r="N121" s="6">
        <v>1619</v>
      </c>
      <c r="O121" s="6">
        <v>1613</v>
      </c>
      <c r="P121" s="6">
        <v>1584</v>
      </c>
    </row>
    <row r="122" spans="1:16" s="16" customFormat="1" ht="12" customHeight="1" x14ac:dyDescent="0.2">
      <c r="A122" s="70" t="s">
        <v>103</v>
      </c>
      <c r="B122" s="70"/>
      <c r="C122" s="6">
        <v>937</v>
      </c>
      <c r="D122" s="6">
        <v>948</v>
      </c>
      <c r="E122" s="6">
        <v>997</v>
      </c>
      <c r="F122" s="6">
        <v>997</v>
      </c>
      <c r="G122" s="6">
        <v>998</v>
      </c>
      <c r="H122" s="6">
        <v>1016</v>
      </c>
      <c r="I122" s="6">
        <v>1048</v>
      </c>
      <c r="J122" s="6">
        <v>1039</v>
      </c>
      <c r="K122" s="6">
        <v>1040</v>
      </c>
      <c r="L122" s="6">
        <v>1046</v>
      </c>
      <c r="M122" s="6">
        <v>1040</v>
      </c>
      <c r="N122" s="6">
        <v>1035</v>
      </c>
      <c r="O122" s="6">
        <v>1012</v>
      </c>
      <c r="P122" s="6">
        <v>990</v>
      </c>
    </row>
    <row r="123" spans="1:16" s="16" customFormat="1" ht="12" customHeight="1" x14ac:dyDescent="0.2">
      <c r="A123" s="70" t="s">
        <v>104</v>
      </c>
      <c r="B123" s="70"/>
      <c r="C123" s="6">
        <v>2756</v>
      </c>
      <c r="D123" s="6">
        <v>2854</v>
      </c>
      <c r="E123" s="6">
        <v>2941</v>
      </c>
      <c r="F123" s="6">
        <v>2981</v>
      </c>
      <c r="G123" s="6">
        <v>3020</v>
      </c>
      <c r="H123" s="6">
        <v>3050</v>
      </c>
      <c r="I123" s="6">
        <v>3099</v>
      </c>
      <c r="J123" s="6">
        <v>3084</v>
      </c>
      <c r="K123" s="6">
        <v>3092</v>
      </c>
      <c r="L123" s="6">
        <v>3125</v>
      </c>
      <c r="M123" s="6">
        <v>3079</v>
      </c>
      <c r="N123" s="6">
        <v>3122</v>
      </c>
      <c r="O123" s="6">
        <v>3095</v>
      </c>
      <c r="P123" s="6">
        <v>3084</v>
      </c>
    </row>
    <row r="124" spans="1:16" s="16" customFormat="1" ht="12" customHeight="1" x14ac:dyDescent="0.2">
      <c r="A124" s="70" t="s">
        <v>105</v>
      </c>
      <c r="B124" s="70"/>
      <c r="C124" s="6">
        <v>4438</v>
      </c>
      <c r="D124" s="6">
        <v>4591</v>
      </c>
      <c r="E124" s="6">
        <v>4763</v>
      </c>
      <c r="F124" s="6">
        <v>4815</v>
      </c>
      <c r="G124" s="6">
        <v>4821</v>
      </c>
      <c r="H124" s="6">
        <v>4904</v>
      </c>
      <c r="I124" s="6">
        <v>5041</v>
      </c>
      <c r="J124" s="6">
        <v>4965</v>
      </c>
      <c r="K124" s="6">
        <v>4940</v>
      </c>
      <c r="L124" s="6">
        <v>4985</v>
      </c>
      <c r="M124" s="6">
        <v>4889</v>
      </c>
      <c r="N124" s="6">
        <v>4975</v>
      </c>
      <c r="O124" s="6">
        <v>4983</v>
      </c>
      <c r="P124" s="6">
        <v>4965</v>
      </c>
    </row>
    <row r="125" spans="1:16" s="16" customFormat="1" ht="12" customHeight="1" x14ac:dyDescent="0.2">
      <c r="A125" s="70" t="s">
        <v>106</v>
      </c>
      <c r="B125" s="70"/>
      <c r="C125" s="6">
        <v>3855</v>
      </c>
      <c r="D125" s="6">
        <v>3941</v>
      </c>
      <c r="E125" s="6">
        <v>3922</v>
      </c>
      <c r="F125" s="6">
        <v>4014</v>
      </c>
      <c r="G125" s="6">
        <v>4153</v>
      </c>
      <c r="H125" s="6">
        <v>4133</v>
      </c>
      <c r="I125" s="6">
        <v>4146</v>
      </c>
      <c r="J125" s="6">
        <v>4183</v>
      </c>
      <c r="K125" s="6">
        <v>4202</v>
      </c>
      <c r="L125" s="6">
        <v>4206</v>
      </c>
      <c r="M125" s="6">
        <v>4138</v>
      </c>
      <c r="N125" s="6">
        <v>4234</v>
      </c>
      <c r="O125" s="6">
        <v>4300</v>
      </c>
      <c r="P125" s="6">
        <v>4275</v>
      </c>
    </row>
    <row r="126" spans="1:16" s="16" customFormat="1" ht="12" customHeight="1" x14ac:dyDescent="0.2">
      <c r="A126" s="70" t="s">
        <v>107</v>
      </c>
      <c r="B126" s="70"/>
      <c r="C126" s="6">
        <v>1405</v>
      </c>
      <c r="D126" s="6">
        <v>1452</v>
      </c>
      <c r="E126" s="6">
        <v>1495</v>
      </c>
      <c r="F126" s="6">
        <v>1531</v>
      </c>
      <c r="G126" s="6">
        <v>1546</v>
      </c>
      <c r="H126" s="6">
        <v>1607</v>
      </c>
      <c r="I126" s="6">
        <v>1666</v>
      </c>
      <c r="J126" s="6">
        <v>1657</v>
      </c>
      <c r="K126" s="6">
        <v>1604</v>
      </c>
      <c r="L126" s="6">
        <v>1637</v>
      </c>
      <c r="M126" s="6">
        <v>1681</v>
      </c>
      <c r="N126" s="6">
        <v>1627</v>
      </c>
      <c r="O126" s="6">
        <v>1637</v>
      </c>
      <c r="P126" s="6">
        <v>1626</v>
      </c>
    </row>
    <row r="127" spans="1:16" s="16" customFormat="1" ht="12" customHeight="1" x14ac:dyDescent="0.2">
      <c r="A127" s="70" t="s">
        <v>108</v>
      </c>
      <c r="B127" s="70"/>
      <c r="C127" s="6">
        <v>9721</v>
      </c>
      <c r="D127" s="6">
        <v>9842</v>
      </c>
      <c r="E127" s="6">
        <v>9905</v>
      </c>
      <c r="F127" s="6">
        <v>10003</v>
      </c>
      <c r="G127" s="6">
        <v>10162</v>
      </c>
      <c r="H127" s="6">
        <v>10242</v>
      </c>
      <c r="I127" s="6">
        <v>10345</v>
      </c>
      <c r="J127" s="6">
        <v>10378</v>
      </c>
      <c r="K127" s="6">
        <v>10281</v>
      </c>
      <c r="L127" s="6">
        <v>10173</v>
      </c>
      <c r="M127" s="6">
        <v>10168</v>
      </c>
      <c r="N127" s="6">
        <v>10170</v>
      </c>
      <c r="O127" s="6">
        <v>10215</v>
      </c>
      <c r="P127" s="6">
        <v>9983</v>
      </c>
    </row>
    <row r="128" spans="1:16" s="16" customFormat="1" ht="12" customHeight="1" x14ac:dyDescent="0.2">
      <c r="A128" s="70" t="s">
        <v>109</v>
      </c>
      <c r="B128" s="70"/>
      <c r="C128" s="6">
        <v>5415</v>
      </c>
      <c r="D128" s="6">
        <v>5481</v>
      </c>
      <c r="E128" s="6">
        <v>5522</v>
      </c>
      <c r="F128" s="6">
        <v>5621</v>
      </c>
      <c r="G128" s="6">
        <v>5704</v>
      </c>
      <c r="H128" s="6">
        <v>5722</v>
      </c>
      <c r="I128" s="6">
        <v>5786</v>
      </c>
      <c r="J128" s="6">
        <v>5798</v>
      </c>
      <c r="K128" s="6">
        <v>5792</v>
      </c>
      <c r="L128" s="6">
        <v>5779</v>
      </c>
      <c r="M128" s="6">
        <v>5735</v>
      </c>
      <c r="N128" s="6">
        <v>5779</v>
      </c>
      <c r="O128" s="6">
        <v>5771</v>
      </c>
      <c r="P128" s="6">
        <v>5571</v>
      </c>
    </row>
    <row r="129" spans="1:16" s="16" customFormat="1" ht="12" customHeight="1" x14ac:dyDescent="0.2">
      <c r="A129" s="70" t="s">
        <v>110</v>
      </c>
      <c r="B129" s="70"/>
      <c r="C129" s="6">
        <v>147</v>
      </c>
      <c r="D129" s="6">
        <v>152</v>
      </c>
      <c r="E129" s="6">
        <v>158</v>
      </c>
      <c r="F129" s="6">
        <v>168</v>
      </c>
      <c r="G129" s="6">
        <v>167</v>
      </c>
      <c r="H129" s="6">
        <v>176</v>
      </c>
      <c r="I129" s="6">
        <v>180</v>
      </c>
      <c r="J129" s="6">
        <v>181</v>
      </c>
      <c r="K129" s="6">
        <v>180</v>
      </c>
      <c r="L129" s="6">
        <v>168</v>
      </c>
      <c r="M129" s="6">
        <v>169</v>
      </c>
      <c r="N129" s="6">
        <v>168</v>
      </c>
      <c r="O129" s="6">
        <v>168</v>
      </c>
      <c r="P129" s="6">
        <v>159</v>
      </c>
    </row>
    <row r="130" spans="1:16" s="16" customFormat="1" ht="12" customHeight="1" x14ac:dyDescent="0.2">
      <c r="A130" s="70" t="s">
        <v>111</v>
      </c>
      <c r="B130" s="70"/>
      <c r="C130" s="6">
        <v>4907</v>
      </c>
      <c r="D130" s="6">
        <v>4953</v>
      </c>
      <c r="E130" s="6">
        <v>5164</v>
      </c>
      <c r="F130" s="6">
        <v>5223</v>
      </c>
      <c r="G130" s="6">
        <v>5214</v>
      </c>
      <c r="H130" s="6">
        <v>5213</v>
      </c>
      <c r="I130" s="6">
        <v>5226</v>
      </c>
      <c r="J130" s="6">
        <v>5240</v>
      </c>
      <c r="K130" s="6">
        <v>5199</v>
      </c>
      <c r="L130" s="6">
        <v>5202</v>
      </c>
      <c r="M130" s="6">
        <v>5133</v>
      </c>
      <c r="N130" s="6">
        <v>5196</v>
      </c>
      <c r="O130" s="6">
        <v>5210</v>
      </c>
      <c r="P130" s="6">
        <v>5190</v>
      </c>
    </row>
    <row r="131" spans="1:16" s="16" customFormat="1" ht="12" customHeight="1" x14ac:dyDescent="0.2">
      <c r="A131" s="70" t="s">
        <v>112</v>
      </c>
      <c r="B131" s="70"/>
      <c r="C131" s="6">
        <v>1669</v>
      </c>
      <c r="D131" s="6">
        <v>1717</v>
      </c>
      <c r="E131" s="6">
        <v>1751</v>
      </c>
      <c r="F131" s="6">
        <v>1769</v>
      </c>
      <c r="G131" s="6">
        <v>1771</v>
      </c>
      <c r="H131" s="6">
        <v>1815</v>
      </c>
      <c r="I131" s="6">
        <v>1797</v>
      </c>
      <c r="J131" s="6">
        <v>1813</v>
      </c>
      <c r="K131" s="6">
        <v>1779</v>
      </c>
      <c r="L131" s="6">
        <v>1776</v>
      </c>
      <c r="M131" s="6">
        <v>1761</v>
      </c>
      <c r="N131" s="6">
        <v>1767</v>
      </c>
      <c r="O131" s="6">
        <v>1738</v>
      </c>
      <c r="P131" s="6">
        <v>1703</v>
      </c>
    </row>
    <row r="132" spans="1:16" s="16" customFormat="1" ht="12" customHeight="1" x14ac:dyDescent="0.2">
      <c r="A132" s="70" t="s">
        <v>113</v>
      </c>
      <c r="B132" s="70"/>
      <c r="C132" s="6">
        <v>544</v>
      </c>
      <c r="D132" s="6">
        <v>559</v>
      </c>
      <c r="E132" s="6">
        <v>552</v>
      </c>
      <c r="F132" s="6">
        <v>561</v>
      </c>
      <c r="G132" s="6">
        <v>571</v>
      </c>
      <c r="H132" s="6">
        <v>598</v>
      </c>
      <c r="I132" s="6">
        <v>582</v>
      </c>
      <c r="J132" s="6">
        <v>575</v>
      </c>
      <c r="K132" s="6">
        <v>559</v>
      </c>
      <c r="L132" s="6">
        <v>546</v>
      </c>
      <c r="M132" s="6">
        <v>549</v>
      </c>
      <c r="N132" s="6">
        <v>562</v>
      </c>
      <c r="O132" s="6">
        <v>557</v>
      </c>
      <c r="P132" s="6">
        <v>549</v>
      </c>
    </row>
    <row r="133" spans="1:16" s="16" customFormat="1" ht="12" customHeight="1" x14ac:dyDescent="0.2">
      <c r="A133" s="70" t="s">
        <v>114</v>
      </c>
      <c r="B133" s="70"/>
      <c r="C133" s="6">
        <v>640</v>
      </c>
      <c r="D133" s="6">
        <v>653</v>
      </c>
      <c r="E133" s="6">
        <v>673</v>
      </c>
      <c r="F133" s="6">
        <v>703</v>
      </c>
      <c r="G133" s="6">
        <v>710</v>
      </c>
      <c r="H133" s="6">
        <v>705</v>
      </c>
      <c r="I133" s="6">
        <v>728</v>
      </c>
      <c r="J133" s="6">
        <v>722</v>
      </c>
      <c r="K133" s="6">
        <v>710</v>
      </c>
      <c r="L133" s="6">
        <v>700</v>
      </c>
      <c r="M133" s="6">
        <v>684</v>
      </c>
      <c r="N133" s="6">
        <v>671</v>
      </c>
      <c r="O133" s="6">
        <v>653</v>
      </c>
      <c r="P133" s="6">
        <v>634</v>
      </c>
    </row>
    <row r="134" spans="1:16" s="16" customFormat="1" ht="12" customHeight="1" x14ac:dyDescent="0.2">
      <c r="A134" s="70" t="s">
        <v>115</v>
      </c>
      <c r="B134" s="70"/>
      <c r="C134" s="6">
        <v>671</v>
      </c>
      <c r="D134" s="6">
        <v>669</v>
      </c>
      <c r="E134" s="6">
        <v>692</v>
      </c>
      <c r="F134" s="6">
        <v>688</v>
      </c>
      <c r="G134" s="6">
        <v>689</v>
      </c>
      <c r="H134" s="6">
        <v>658</v>
      </c>
      <c r="I134" s="6">
        <v>652</v>
      </c>
      <c r="J134" s="6">
        <v>654</v>
      </c>
      <c r="K134" s="6">
        <v>650</v>
      </c>
      <c r="L134" s="6">
        <v>631</v>
      </c>
      <c r="M134" s="6">
        <v>615</v>
      </c>
      <c r="N134" s="6">
        <v>593</v>
      </c>
      <c r="O134" s="6">
        <v>591</v>
      </c>
      <c r="P134" s="6">
        <v>556</v>
      </c>
    </row>
    <row r="135" spans="1:16" s="16" customFormat="1" ht="12" customHeight="1" x14ac:dyDescent="0.2">
      <c r="A135" s="70" t="s">
        <v>116</v>
      </c>
      <c r="B135" s="70"/>
      <c r="C135" s="6">
        <v>1944</v>
      </c>
      <c r="D135" s="6">
        <v>2002</v>
      </c>
      <c r="E135" s="6">
        <v>2024</v>
      </c>
      <c r="F135" s="6">
        <v>2108</v>
      </c>
      <c r="G135" s="6">
        <v>2214</v>
      </c>
      <c r="H135" s="6">
        <v>2263</v>
      </c>
      <c r="I135" s="6">
        <v>2327</v>
      </c>
      <c r="J135" s="6">
        <v>2379</v>
      </c>
      <c r="K135" s="6">
        <v>2470</v>
      </c>
      <c r="L135" s="6">
        <v>2482</v>
      </c>
      <c r="M135" s="6">
        <v>2499</v>
      </c>
      <c r="N135" s="6">
        <v>2564</v>
      </c>
      <c r="O135" s="6">
        <v>2534</v>
      </c>
      <c r="P135" s="6">
        <v>2538</v>
      </c>
    </row>
    <row r="136" spans="1:16" s="16" customFormat="1" ht="12" customHeight="1" x14ac:dyDescent="0.2">
      <c r="A136" s="70" t="s">
        <v>117</v>
      </c>
      <c r="B136" s="70"/>
      <c r="C136" s="6">
        <v>2108</v>
      </c>
      <c r="D136" s="6">
        <v>2151</v>
      </c>
      <c r="E136" s="6">
        <v>2196</v>
      </c>
      <c r="F136" s="6">
        <v>2211</v>
      </c>
      <c r="G136" s="6">
        <v>2261</v>
      </c>
      <c r="H136" s="6">
        <v>2297</v>
      </c>
      <c r="I136" s="6">
        <v>2346</v>
      </c>
      <c r="J136" s="6">
        <v>2366</v>
      </c>
      <c r="K136" s="6">
        <v>2323</v>
      </c>
      <c r="L136" s="6">
        <v>2295</v>
      </c>
      <c r="M136" s="6">
        <v>2351</v>
      </c>
      <c r="N136" s="6">
        <v>2388</v>
      </c>
      <c r="O136" s="6">
        <v>2364</v>
      </c>
      <c r="P136" s="6">
        <v>2405</v>
      </c>
    </row>
    <row r="137" spans="1:16" s="16" customFormat="1" ht="12" customHeight="1" x14ac:dyDescent="0.2">
      <c r="A137" s="28" t="s">
        <v>168</v>
      </c>
      <c r="B137" s="28"/>
      <c r="C137" s="11">
        <v>572</v>
      </c>
      <c r="D137" s="11">
        <v>584</v>
      </c>
      <c r="E137" s="11">
        <v>596</v>
      </c>
      <c r="F137" s="11">
        <v>590</v>
      </c>
      <c r="G137" s="11">
        <v>587</v>
      </c>
      <c r="H137" s="11">
        <v>614</v>
      </c>
      <c r="I137" s="11">
        <v>610</v>
      </c>
      <c r="J137" s="11">
        <v>616</v>
      </c>
      <c r="K137" s="11">
        <v>632</v>
      </c>
      <c r="L137" s="11">
        <v>613</v>
      </c>
      <c r="M137" s="11">
        <v>591</v>
      </c>
      <c r="N137" s="11">
        <v>719</v>
      </c>
      <c r="O137" s="11">
        <v>725</v>
      </c>
      <c r="P137" s="11">
        <v>716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4743</v>
      </c>
      <c r="D139" s="5">
        <f t="shared" si="44"/>
        <v>4864</v>
      </c>
      <c r="E139" s="5">
        <f t="shared" si="44"/>
        <v>4960</v>
      </c>
      <c r="F139" s="5">
        <f t="shared" si="44"/>
        <v>5122</v>
      </c>
      <c r="G139" s="5">
        <f t="shared" si="44"/>
        <v>5216</v>
      </c>
      <c r="H139" s="5">
        <f t="shared" si="44"/>
        <v>5294</v>
      </c>
      <c r="I139" s="5">
        <f t="shared" si="44"/>
        <v>5384</v>
      </c>
      <c r="J139" s="5">
        <f t="shared" si="44"/>
        <v>5393</v>
      </c>
      <c r="K139" s="5">
        <f t="shared" si="44"/>
        <v>5392</v>
      </c>
      <c r="L139" s="5">
        <f t="shared" si="44"/>
        <v>5399</v>
      </c>
      <c r="M139" s="5">
        <f t="shared" si="44"/>
        <v>5452</v>
      </c>
      <c r="N139" s="5">
        <v>5557</v>
      </c>
      <c r="O139" s="5">
        <v>5536</v>
      </c>
      <c r="P139" s="5">
        <v>5512</v>
      </c>
    </row>
    <row r="140" spans="1:16" s="16" customFormat="1" ht="12" customHeight="1" x14ac:dyDescent="0.2">
      <c r="A140" s="70" t="s">
        <v>119</v>
      </c>
      <c r="B140" s="70"/>
      <c r="C140" s="6">
        <v>1018</v>
      </c>
      <c r="D140" s="6">
        <v>1099</v>
      </c>
      <c r="E140" s="6">
        <v>1126</v>
      </c>
      <c r="F140" s="6">
        <v>1168</v>
      </c>
      <c r="G140" s="6">
        <v>1187</v>
      </c>
      <c r="H140" s="6">
        <v>1209</v>
      </c>
      <c r="I140" s="6">
        <v>1235</v>
      </c>
      <c r="J140" s="6">
        <v>1237</v>
      </c>
      <c r="K140" s="6">
        <v>1222</v>
      </c>
      <c r="L140" s="6">
        <v>1245</v>
      </c>
      <c r="M140" s="6">
        <v>1250</v>
      </c>
      <c r="N140" s="6">
        <v>1265</v>
      </c>
      <c r="O140" s="6">
        <v>1292</v>
      </c>
      <c r="P140" s="6">
        <v>1311</v>
      </c>
    </row>
    <row r="141" spans="1:16" s="16" customFormat="1" ht="12" customHeight="1" x14ac:dyDescent="0.2">
      <c r="A141" s="70" t="s">
        <v>120</v>
      </c>
      <c r="B141" s="70"/>
      <c r="C141" s="6">
        <v>56</v>
      </c>
      <c r="D141" s="6">
        <v>56</v>
      </c>
      <c r="E141" s="6">
        <v>56</v>
      </c>
      <c r="F141" s="6">
        <v>64</v>
      </c>
      <c r="G141" s="6">
        <v>66</v>
      </c>
      <c r="H141" s="6">
        <v>72</v>
      </c>
      <c r="I141" s="6">
        <v>75</v>
      </c>
      <c r="J141" s="6">
        <v>73</v>
      </c>
      <c r="K141" s="6">
        <v>65</v>
      </c>
      <c r="L141" s="6">
        <v>65</v>
      </c>
      <c r="M141" s="6">
        <v>70</v>
      </c>
      <c r="N141" s="6">
        <v>81</v>
      </c>
      <c r="O141" s="6">
        <v>80</v>
      </c>
      <c r="P141" s="6">
        <v>77</v>
      </c>
    </row>
    <row r="142" spans="1:16" s="16" customFormat="1" ht="12" customHeight="1" x14ac:dyDescent="0.2">
      <c r="A142" s="70" t="s">
        <v>121</v>
      </c>
      <c r="B142" s="70"/>
      <c r="C142" s="6">
        <v>45</v>
      </c>
      <c r="D142" s="6">
        <v>45</v>
      </c>
      <c r="E142" s="6">
        <v>46</v>
      </c>
      <c r="F142" s="6">
        <v>55</v>
      </c>
      <c r="G142" s="6">
        <v>59</v>
      </c>
      <c r="H142" s="6">
        <v>63</v>
      </c>
      <c r="I142" s="6">
        <v>52</v>
      </c>
      <c r="J142" s="6">
        <v>49</v>
      </c>
      <c r="K142" s="6">
        <v>46</v>
      </c>
      <c r="L142" s="6">
        <v>46</v>
      </c>
      <c r="M142" s="6">
        <v>45</v>
      </c>
      <c r="N142" s="6">
        <v>66</v>
      </c>
      <c r="O142" s="6">
        <v>65</v>
      </c>
      <c r="P142" s="6">
        <v>63</v>
      </c>
    </row>
    <row r="143" spans="1:16" s="16" customFormat="1" ht="12" customHeight="1" x14ac:dyDescent="0.2">
      <c r="A143" s="70" t="s">
        <v>122</v>
      </c>
      <c r="B143" s="70"/>
      <c r="C143" s="6">
        <v>65</v>
      </c>
      <c r="D143" s="6">
        <v>65</v>
      </c>
      <c r="E143" s="6">
        <v>61</v>
      </c>
      <c r="F143" s="6">
        <v>61</v>
      </c>
      <c r="G143" s="6">
        <v>60</v>
      </c>
      <c r="H143" s="6">
        <v>58</v>
      </c>
      <c r="I143" s="6">
        <v>65</v>
      </c>
      <c r="J143" s="6">
        <v>64</v>
      </c>
      <c r="K143" s="6">
        <v>64</v>
      </c>
      <c r="L143" s="6">
        <v>66</v>
      </c>
      <c r="M143" s="6">
        <v>69</v>
      </c>
      <c r="N143" s="6">
        <v>41</v>
      </c>
      <c r="O143" s="6">
        <v>43</v>
      </c>
      <c r="P143" s="6">
        <v>46</v>
      </c>
    </row>
    <row r="144" spans="1:16" s="16" customFormat="1" ht="12" customHeight="1" x14ac:dyDescent="0.2">
      <c r="A144" s="70" t="s">
        <v>123</v>
      </c>
      <c r="B144" s="70"/>
      <c r="C144" s="6">
        <v>1026</v>
      </c>
      <c r="D144" s="6">
        <v>1035</v>
      </c>
      <c r="E144" s="6">
        <v>1057</v>
      </c>
      <c r="F144" s="6">
        <v>1091</v>
      </c>
      <c r="G144" s="6">
        <v>1120</v>
      </c>
      <c r="H144" s="6">
        <v>1145</v>
      </c>
      <c r="I144" s="6">
        <v>1156</v>
      </c>
      <c r="J144" s="6">
        <v>1139</v>
      </c>
      <c r="K144" s="6">
        <v>1126</v>
      </c>
      <c r="L144" s="6">
        <v>1126</v>
      </c>
      <c r="M144" s="6">
        <v>1126</v>
      </c>
      <c r="N144" s="6">
        <v>1132</v>
      </c>
      <c r="O144" s="6">
        <v>1117</v>
      </c>
      <c r="P144" s="6">
        <v>1087</v>
      </c>
    </row>
    <row r="145" spans="1:16" s="16" customFormat="1" ht="12" customHeight="1" x14ac:dyDescent="0.2">
      <c r="A145" s="70" t="s">
        <v>124</v>
      </c>
      <c r="B145" s="70"/>
      <c r="C145" s="6">
        <v>549</v>
      </c>
      <c r="D145" s="6">
        <v>537</v>
      </c>
      <c r="E145" s="6">
        <v>541</v>
      </c>
      <c r="F145" s="6">
        <v>536</v>
      </c>
      <c r="G145" s="6">
        <v>544</v>
      </c>
      <c r="H145" s="6">
        <v>525</v>
      </c>
      <c r="I145" s="6">
        <v>517</v>
      </c>
      <c r="J145" s="6">
        <v>530</v>
      </c>
      <c r="K145" s="6">
        <v>537</v>
      </c>
      <c r="L145" s="6">
        <v>525</v>
      </c>
      <c r="M145" s="6">
        <v>544</v>
      </c>
      <c r="N145" s="6">
        <v>603</v>
      </c>
      <c r="O145" s="6">
        <v>589</v>
      </c>
      <c r="P145" s="6">
        <v>586</v>
      </c>
    </row>
    <row r="146" spans="1:16" s="16" customFormat="1" ht="12" customHeight="1" x14ac:dyDescent="0.2">
      <c r="A146" s="70" t="s">
        <v>125</v>
      </c>
      <c r="B146" s="70"/>
      <c r="C146" s="6">
        <v>35</v>
      </c>
      <c r="D146" s="6">
        <v>31</v>
      </c>
      <c r="E146" s="6">
        <v>39</v>
      </c>
      <c r="F146" s="6">
        <v>42</v>
      </c>
      <c r="G146" s="6">
        <v>35</v>
      </c>
      <c r="H146" s="6">
        <v>40</v>
      </c>
      <c r="I146" s="6">
        <v>33</v>
      </c>
      <c r="J146" s="6">
        <v>38</v>
      </c>
      <c r="K146" s="6">
        <v>44</v>
      </c>
      <c r="L146" s="6">
        <v>41</v>
      </c>
      <c r="M146" s="6">
        <v>33</v>
      </c>
      <c r="N146" s="6">
        <v>28</v>
      </c>
      <c r="O146" s="6">
        <v>30</v>
      </c>
      <c r="P146" s="6">
        <v>24</v>
      </c>
    </row>
    <row r="147" spans="1:16" s="16" customFormat="1" ht="12" customHeight="1" x14ac:dyDescent="0.2">
      <c r="A147" s="71" t="s">
        <v>126</v>
      </c>
      <c r="B147" s="71"/>
      <c r="C147" s="11">
        <v>1949</v>
      </c>
      <c r="D147" s="11">
        <v>1996</v>
      </c>
      <c r="E147" s="11">
        <v>2034</v>
      </c>
      <c r="F147" s="11">
        <v>2105</v>
      </c>
      <c r="G147" s="11">
        <v>2145</v>
      </c>
      <c r="H147" s="11">
        <v>2182</v>
      </c>
      <c r="I147" s="11">
        <v>2251</v>
      </c>
      <c r="J147" s="11">
        <v>2263</v>
      </c>
      <c r="K147" s="11">
        <v>2288</v>
      </c>
      <c r="L147" s="11">
        <v>2285</v>
      </c>
      <c r="M147" s="11">
        <v>2315</v>
      </c>
      <c r="N147" s="11">
        <v>2341</v>
      </c>
      <c r="O147" s="11">
        <v>2320</v>
      </c>
      <c r="P147" s="11">
        <v>2318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40469</v>
      </c>
      <c r="D149" s="5">
        <f t="shared" ref="D149:M149" si="45">SUM(D150:D155)</f>
        <v>41535</v>
      </c>
      <c r="E149" s="5">
        <f t="shared" si="45"/>
        <v>42138</v>
      </c>
      <c r="F149" s="5">
        <f t="shared" si="45"/>
        <v>42667</v>
      </c>
      <c r="G149" s="5">
        <f t="shared" si="45"/>
        <v>43307</v>
      </c>
      <c r="H149" s="5">
        <f t="shared" si="45"/>
        <v>44332</v>
      </c>
      <c r="I149" s="5">
        <f t="shared" si="45"/>
        <v>45082</v>
      </c>
      <c r="J149" s="5">
        <f t="shared" si="45"/>
        <v>45602</v>
      </c>
      <c r="K149" s="5">
        <f t="shared" si="45"/>
        <v>45827</v>
      </c>
      <c r="L149" s="5">
        <f t="shared" si="45"/>
        <v>45847</v>
      </c>
      <c r="M149" s="5">
        <f t="shared" si="45"/>
        <v>45654</v>
      </c>
      <c r="N149" s="5">
        <v>46047</v>
      </c>
      <c r="O149" s="5">
        <v>46262</v>
      </c>
      <c r="P149" s="5">
        <v>46635</v>
      </c>
    </row>
    <row r="150" spans="1:16" s="16" customFormat="1" ht="12" customHeight="1" x14ac:dyDescent="0.2">
      <c r="A150" s="70" t="s">
        <v>128</v>
      </c>
      <c r="B150" s="70"/>
      <c r="C150" s="6">
        <v>3570</v>
      </c>
      <c r="D150" s="6">
        <v>3698</v>
      </c>
      <c r="E150" s="6">
        <v>3771</v>
      </c>
      <c r="F150" s="6">
        <v>3802</v>
      </c>
      <c r="G150" s="6">
        <v>3944</v>
      </c>
      <c r="H150" s="6">
        <v>4077</v>
      </c>
      <c r="I150" s="6">
        <v>4220</v>
      </c>
      <c r="J150" s="6">
        <v>4310</v>
      </c>
      <c r="K150" s="6">
        <v>4422</v>
      </c>
      <c r="L150" s="6">
        <v>4468</v>
      </c>
      <c r="M150" s="6">
        <v>4404</v>
      </c>
      <c r="N150" s="6">
        <v>4377</v>
      </c>
      <c r="O150" s="6">
        <v>4447</v>
      </c>
      <c r="P150" s="6">
        <v>4515</v>
      </c>
    </row>
    <row r="151" spans="1:16" s="16" customFormat="1" ht="12" customHeight="1" x14ac:dyDescent="0.2">
      <c r="A151" s="70" t="s">
        <v>129</v>
      </c>
      <c r="B151" s="70"/>
      <c r="C151" s="6">
        <v>31142</v>
      </c>
      <c r="D151" s="6">
        <v>31932</v>
      </c>
      <c r="E151" s="6">
        <v>32374</v>
      </c>
      <c r="F151" s="6">
        <v>32851</v>
      </c>
      <c r="G151" s="6">
        <v>33199</v>
      </c>
      <c r="H151" s="6">
        <v>33886</v>
      </c>
      <c r="I151" s="6">
        <v>34248</v>
      </c>
      <c r="J151" s="6">
        <v>34542</v>
      </c>
      <c r="K151" s="6">
        <v>34545</v>
      </c>
      <c r="L151" s="6">
        <v>34545</v>
      </c>
      <c r="M151" s="6">
        <v>34320</v>
      </c>
      <c r="N151" s="6">
        <v>34539</v>
      </c>
      <c r="O151" s="6">
        <v>34686</v>
      </c>
      <c r="P151" s="6">
        <v>34869</v>
      </c>
    </row>
    <row r="152" spans="1:16" s="16" customFormat="1" ht="12" customHeight="1" x14ac:dyDescent="0.2">
      <c r="A152" s="70" t="s">
        <v>130</v>
      </c>
      <c r="B152" s="70"/>
      <c r="C152" s="6">
        <v>2152</v>
      </c>
      <c r="D152" s="6">
        <v>2229</v>
      </c>
      <c r="E152" s="6">
        <v>2259</v>
      </c>
      <c r="F152" s="6">
        <v>2249</v>
      </c>
      <c r="G152" s="6">
        <v>2305</v>
      </c>
      <c r="H152" s="6">
        <v>2427</v>
      </c>
      <c r="I152" s="6">
        <v>2524</v>
      </c>
      <c r="J152" s="6">
        <v>2553</v>
      </c>
      <c r="K152" s="6">
        <v>2598</v>
      </c>
      <c r="L152" s="6">
        <v>2599</v>
      </c>
      <c r="M152" s="6">
        <v>2618</v>
      </c>
      <c r="N152" s="6">
        <v>2688</v>
      </c>
      <c r="O152" s="6">
        <v>2692</v>
      </c>
      <c r="P152" s="6">
        <v>2725</v>
      </c>
    </row>
    <row r="153" spans="1:16" s="16" customFormat="1" ht="12" customHeight="1" x14ac:dyDescent="0.2">
      <c r="A153" s="70" t="s">
        <v>131</v>
      </c>
      <c r="B153" s="70"/>
      <c r="C153" s="6">
        <v>318</v>
      </c>
      <c r="D153" s="6">
        <v>324</v>
      </c>
      <c r="E153" s="6">
        <v>327</v>
      </c>
      <c r="F153" s="6">
        <v>327</v>
      </c>
      <c r="G153" s="6">
        <v>326</v>
      </c>
      <c r="H153" s="6">
        <v>332</v>
      </c>
      <c r="I153" s="6">
        <v>333</v>
      </c>
      <c r="J153" s="6">
        <v>345</v>
      </c>
      <c r="K153" s="6">
        <v>347</v>
      </c>
      <c r="L153" s="6">
        <v>339</v>
      </c>
      <c r="M153" s="6">
        <v>346</v>
      </c>
      <c r="N153" s="6">
        <v>358</v>
      </c>
      <c r="O153" s="6">
        <v>355</v>
      </c>
      <c r="P153" s="6">
        <v>360</v>
      </c>
    </row>
    <row r="154" spans="1:16" s="16" customFormat="1" ht="12" customHeight="1" x14ac:dyDescent="0.2">
      <c r="A154" s="70" t="s">
        <v>132</v>
      </c>
      <c r="B154" s="70"/>
      <c r="C154" s="6">
        <v>1094</v>
      </c>
      <c r="D154" s="6">
        <v>1159</v>
      </c>
      <c r="E154" s="6">
        <v>1193</v>
      </c>
      <c r="F154" s="6">
        <v>1206</v>
      </c>
      <c r="G154" s="6">
        <v>1227</v>
      </c>
      <c r="H154" s="6">
        <v>1263</v>
      </c>
      <c r="I154" s="6">
        <v>1293</v>
      </c>
      <c r="J154" s="6">
        <v>1318</v>
      </c>
      <c r="K154" s="6">
        <v>1314</v>
      </c>
      <c r="L154" s="6">
        <v>1341</v>
      </c>
      <c r="M154" s="6">
        <v>1346</v>
      </c>
      <c r="N154" s="6">
        <v>1390</v>
      </c>
      <c r="O154" s="6">
        <v>1385</v>
      </c>
      <c r="P154" s="6">
        <v>1389</v>
      </c>
    </row>
    <row r="155" spans="1:16" s="16" customFormat="1" ht="12" customHeight="1" x14ac:dyDescent="0.2">
      <c r="A155" s="75" t="s">
        <v>133</v>
      </c>
      <c r="B155" s="75"/>
      <c r="C155" s="11">
        <v>2193</v>
      </c>
      <c r="D155" s="11">
        <v>2193</v>
      </c>
      <c r="E155" s="11">
        <v>2214</v>
      </c>
      <c r="F155" s="11">
        <v>2232</v>
      </c>
      <c r="G155" s="11">
        <v>2306</v>
      </c>
      <c r="H155" s="11">
        <v>2347</v>
      </c>
      <c r="I155" s="11">
        <v>2464</v>
      </c>
      <c r="J155" s="11">
        <v>2534</v>
      </c>
      <c r="K155" s="11">
        <v>2601</v>
      </c>
      <c r="L155" s="11">
        <v>2555</v>
      </c>
      <c r="M155" s="11">
        <v>2620</v>
      </c>
      <c r="N155" s="11">
        <v>2695</v>
      </c>
      <c r="O155" s="11">
        <v>2697</v>
      </c>
      <c r="P155" s="11">
        <v>2777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7819</v>
      </c>
      <c r="D157" s="5">
        <f t="shared" ref="D157:M157" si="46">SUM(D158:D159)</f>
        <v>8097</v>
      </c>
      <c r="E157" s="5">
        <f t="shared" si="46"/>
        <v>8267</v>
      </c>
      <c r="F157" s="5">
        <f t="shared" si="46"/>
        <v>8379</v>
      </c>
      <c r="G157" s="5">
        <f t="shared" si="46"/>
        <v>8517</v>
      </c>
      <c r="H157" s="5">
        <f t="shared" si="46"/>
        <v>8754</v>
      </c>
      <c r="I157" s="5">
        <f t="shared" si="46"/>
        <v>8853</v>
      </c>
      <c r="J157" s="5">
        <f t="shared" si="46"/>
        <v>9000</v>
      </c>
      <c r="K157" s="5">
        <f t="shared" si="46"/>
        <v>9000</v>
      </c>
      <c r="L157" s="5">
        <f t="shared" si="46"/>
        <v>9080</v>
      </c>
      <c r="M157" s="5">
        <f t="shared" si="46"/>
        <v>9043</v>
      </c>
      <c r="N157" s="5">
        <v>9231</v>
      </c>
      <c r="O157" s="5">
        <v>9220</v>
      </c>
      <c r="P157" s="5">
        <v>9183</v>
      </c>
    </row>
    <row r="158" spans="1:16" s="16" customFormat="1" ht="12" customHeight="1" x14ac:dyDescent="0.2">
      <c r="A158" s="70" t="s">
        <v>135</v>
      </c>
      <c r="B158" s="70"/>
      <c r="C158" s="6">
        <v>4626</v>
      </c>
      <c r="D158" s="6">
        <v>4846</v>
      </c>
      <c r="E158" s="6">
        <v>4937</v>
      </c>
      <c r="F158" s="6">
        <v>4968</v>
      </c>
      <c r="G158" s="6">
        <v>5040</v>
      </c>
      <c r="H158" s="6">
        <v>5173</v>
      </c>
      <c r="I158" s="6">
        <v>5180</v>
      </c>
      <c r="J158" s="6">
        <v>5192</v>
      </c>
      <c r="K158" s="6">
        <v>5160</v>
      </c>
      <c r="L158" s="6">
        <v>5115</v>
      </c>
      <c r="M158" s="6">
        <v>5104</v>
      </c>
      <c r="N158" s="6">
        <v>5185</v>
      </c>
      <c r="O158" s="6">
        <v>5162</v>
      </c>
      <c r="P158" s="6">
        <v>5171</v>
      </c>
    </row>
    <row r="159" spans="1:16" s="16" customFormat="1" ht="12" customHeight="1" x14ac:dyDescent="0.2">
      <c r="A159" s="75" t="s">
        <v>161</v>
      </c>
      <c r="B159" s="75"/>
      <c r="C159" s="11">
        <v>3193</v>
      </c>
      <c r="D159" s="11">
        <v>3251</v>
      </c>
      <c r="E159" s="11">
        <v>3330</v>
      </c>
      <c r="F159" s="11">
        <v>3411</v>
      </c>
      <c r="G159" s="11">
        <v>3477</v>
      </c>
      <c r="H159" s="11">
        <v>3581</v>
      </c>
      <c r="I159" s="11">
        <v>3673</v>
      </c>
      <c r="J159" s="11">
        <v>3808</v>
      </c>
      <c r="K159" s="11">
        <v>3840</v>
      </c>
      <c r="L159" s="11">
        <v>3965</v>
      </c>
      <c r="M159" s="11">
        <v>3939</v>
      </c>
      <c r="N159" s="11">
        <v>4046</v>
      </c>
      <c r="O159" s="11">
        <v>4058</v>
      </c>
      <c r="P159" s="11">
        <v>4012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5105</v>
      </c>
      <c r="D161" s="5">
        <f t="shared" si="47"/>
        <v>5202</v>
      </c>
      <c r="E161" s="5">
        <f t="shared" si="47"/>
        <v>5252</v>
      </c>
      <c r="F161" s="5">
        <f t="shared" si="47"/>
        <v>5316</v>
      </c>
      <c r="G161" s="5">
        <f t="shared" si="47"/>
        <v>5470</v>
      </c>
      <c r="H161" s="5">
        <f t="shared" si="47"/>
        <v>5594</v>
      </c>
      <c r="I161" s="5">
        <f t="shared" si="47"/>
        <v>5727</v>
      </c>
      <c r="J161" s="5">
        <f t="shared" si="47"/>
        <v>5781</v>
      </c>
      <c r="K161" s="5">
        <f t="shared" si="47"/>
        <v>5753</v>
      </c>
      <c r="L161" s="5">
        <f t="shared" si="47"/>
        <v>5753</v>
      </c>
      <c r="M161" s="5">
        <f t="shared" si="47"/>
        <v>5780</v>
      </c>
      <c r="N161" s="5">
        <v>5857</v>
      </c>
      <c r="O161" s="5">
        <v>5874</v>
      </c>
      <c r="P161" s="5">
        <v>5861</v>
      </c>
    </row>
    <row r="162" spans="1:16" s="16" customFormat="1" ht="12" customHeight="1" x14ac:dyDescent="0.2">
      <c r="A162" s="70" t="s">
        <v>137</v>
      </c>
      <c r="B162" s="70"/>
      <c r="C162" s="6">
        <v>1531</v>
      </c>
      <c r="D162" s="6">
        <v>1589</v>
      </c>
      <c r="E162" s="6">
        <v>1620</v>
      </c>
      <c r="F162" s="6">
        <v>1650</v>
      </c>
      <c r="G162" s="6">
        <v>1695</v>
      </c>
      <c r="H162" s="6">
        <v>1685</v>
      </c>
      <c r="I162" s="6">
        <v>1729</v>
      </c>
      <c r="J162" s="6">
        <v>1750</v>
      </c>
      <c r="K162" s="6">
        <v>1726</v>
      </c>
      <c r="L162" s="6">
        <v>1726</v>
      </c>
      <c r="M162" s="6">
        <v>1755</v>
      </c>
      <c r="N162" s="6">
        <v>1925</v>
      </c>
      <c r="O162" s="6">
        <v>1939</v>
      </c>
      <c r="P162" s="6">
        <v>1929</v>
      </c>
    </row>
    <row r="163" spans="1:16" s="16" customFormat="1" ht="12" customHeight="1" x14ac:dyDescent="0.2">
      <c r="A163" s="70" t="s">
        <v>138</v>
      </c>
      <c r="B163" s="70"/>
      <c r="C163" s="6">
        <v>1709</v>
      </c>
      <c r="D163" s="6">
        <v>1723</v>
      </c>
      <c r="E163" s="6">
        <v>1715</v>
      </c>
      <c r="F163" s="6">
        <v>1706</v>
      </c>
      <c r="G163" s="6">
        <v>1734</v>
      </c>
      <c r="H163" s="6">
        <v>1788</v>
      </c>
      <c r="I163" s="6">
        <v>1850</v>
      </c>
      <c r="J163" s="6">
        <v>1882</v>
      </c>
      <c r="K163" s="6">
        <v>1884</v>
      </c>
      <c r="L163" s="6">
        <v>1897</v>
      </c>
      <c r="M163" s="6">
        <v>1874</v>
      </c>
      <c r="N163" s="6">
        <v>1889</v>
      </c>
      <c r="O163" s="6">
        <v>1891</v>
      </c>
      <c r="P163" s="6">
        <v>1897</v>
      </c>
    </row>
    <row r="164" spans="1:16" s="16" customFormat="1" ht="12" customHeight="1" x14ac:dyDescent="0.2">
      <c r="A164" s="75" t="s">
        <v>139</v>
      </c>
      <c r="B164" s="75"/>
      <c r="C164" s="15">
        <v>1865</v>
      </c>
      <c r="D164" s="15">
        <v>1890</v>
      </c>
      <c r="E164" s="15">
        <v>1917</v>
      </c>
      <c r="F164" s="15">
        <v>1960</v>
      </c>
      <c r="G164" s="15">
        <v>2041</v>
      </c>
      <c r="H164" s="15">
        <v>2121</v>
      </c>
      <c r="I164" s="15">
        <v>2148</v>
      </c>
      <c r="J164" s="15">
        <v>2149</v>
      </c>
      <c r="K164" s="15">
        <v>2143</v>
      </c>
      <c r="L164" s="15">
        <v>2130</v>
      </c>
      <c r="M164" s="15">
        <v>2151</v>
      </c>
      <c r="N164" s="15">
        <v>2043</v>
      </c>
      <c r="O164" s="15">
        <v>2044</v>
      </c>
      <c r="P164" s="15">
        <v>2035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8023</v>
      </c>
      <c r="D166" s="5">
        <f t="shared" si="48"/>
        <v>8187</v>
      </c>
      <c r="E166" s="5">
        <f t="shared" si="48"/>
        <v>8267</v>
      </c>
      <c r="F166" s="5">
        <f t="shared" si="48"/>
        <v>8278</v>
      </c>
      <c r="G166" s="5">
        <f t="shared" si="48"/>
        <v>8304</v>
      </c>
      <c r="H166" s="5">
        <f t="shared" si="48"/>
        <v>8352</v>
      </c>
      <c r="I166" s="5">
        <f t="shared" si="48"/>
        <v>8408</v>
      </c>
      <c r="J166" s="5">
        <f t="shared" si="48"/>
        <v>8414</v>
      </c>
      <c r="K166" s="5">
        <f t="shared" si="48"/>
        <v>8407</v>
      </c>
      <c r="L166" s="5">
        <f t="shared" si="48"/>
        <v>8269</v>
      </c>
      <c r="M166" s="5">
        <f t="shared" si="48"/>
        <v>8320</v>
      </c>
      <c r="N166" s="5">
        <v>8307</v>
      </c>
      <c r="O166" s="5">
        <v>8234</v>
      </c>
      <c r="P166" s="5">
        <v>8221</v>
      </c>
    </row>
    <row r="167" spans="1:16" s="16" customFormat="1" ht="12" customHeight="1" x14ac:dyDescent="0.2">
      <c r="A167" s="70" t="s">
        <v>141</v>
      </c>
      <c r="B167" s="70"/>
      <c r="C167" s="6">
        <v>1445</v>
      </c>
      <c r="D167" s="6">
        <v>1436</v>
      </c>
      <c r="E167" s="6">
        <v>1472</v>
      </c>
      <c r="F167" s="6">
        <v>1466</v>
      </c>
      <c r="G167" s="6">
        <v>1503</v>
      </c>
      <c r="H167" s="6">
        <v>1495</v>
      </c>
      <c r="I167" s="6">
        <v>1504</v>
      </c>
      <c r="J167" s="6">
        <v>1500</v>
      </c>
      <c r="K167" s="6">
        <v>1482</v>
      </c>
      <c r="L167" s="6">
        <v>1475</v>
      </c>
      <c r="M167" s="6">
        <v>1482</v>
      </c>
      <c r="N167" s="6">
        <v>1479</v>
      </c>
      <c r="O167" s="6">
        <v>1428</v>
      </c>
      <c r="P167" s="6">
        <v>1434</v>
      </c>
    </row>
    <row r="168" spans="1:16" s="16" customFormat="1" ht="12" customHeight="1" x14ac:dyDescent="0.2">
      <c r="A168" s="70" t="s">
        <v>142</v>
      </c>
      <c r="B168" s="70"/>
      <c r="C168" s="6">
        <v>47</v>
      </c>
      <c r="D168" s="6">
        <v>50</v>
      </c>
      <c r="E168" s="6">
        <v>51</v>
      </c>
      <c r="F168" s="6">
        <v>53</v>
      </c>
      <c r="G168" s="6">
        <v>59</v>
      </c>
      <c r="H168" s="6">
        <v>63</v>
      </c>
      <c r="I168" s="6">
        <v>78</v>
      </c>
      <c r="J168" s="6">
        <v>83</v>
      </c>
      <c r="K168" s="6">
        <v>91</v>
      </c>
      <c r="L168" s="6">
        <v>94</v>
      </c>
      <c r="M168" s="6">
        <v>102</v>
      </c>
      <c r="N168" s="6">
        <v>103</v>
      </c>
      <c r="O168" s="6">
        <v>98</v>
      </c>
      <c r="P168" s="6">
        <v>92</v>
      </c>
    </row>
    <row r="169" spans="1:16" s="16" customFormat="1" ht="12" customHeight="1" x14ac:dyDescent="0.2">
      <c r="A169" s="70" t="s">
        <v>143</v>
      </c>
      <c r="B169" s="70"/>
      <c r="C169" s="6">
        <v>751</v>
      </c>
      <c r="D169" s="6">
        <v>765</v>
      </c>
      <c r="E169" s="6">
        <v>759</v>
      </c>
      <c r="F169" s="6">
        <v>805</v>
      </c>
      <c r="G169" s="6">
        <v>790</v>
      </c>
      <c r="H169" s="6">
        <v>762</v>
      </c>
      <c r="I169" s="6">
        <v>765</v>
      </c>
      <c r="J169" s="6">
        <v>758</v>
      </c>
      <c r="K169" s="6">
        <v>759</v>
      </c>
      <c r="L169" s="6">
        <v>764</v>
      </c>
      <c r="M169" s="6">
        <v>733</v>
      </c>
      <c r="N169" s="6">
        <v>720</v>
      </c>
      <c r="O169" s="6">
        <v>724</v>
      </c>
      <c r="P169" s="6">
        <v>732</v>
      </c>
    </row>
    <row r="170" spans="1:16" s="16" customFormat="1" ht="12" customHeight="1" x14ac:dyDescent="0.2">
      <c r="A170" s="70" t="s">
        <v>144</v>
      </c>
      <c r="B170" s="70"/>
      <c r="C170" s="6">
        <v>184</v>
      </c>
      <c r="D170" s="6">
        <v>180</v>
      </c>
      <c r="E170" s="6">
        <v>186</v>
      </c>
      <c r="F170" s="6">
        <v>185</v>
      </c>
      <c r="G170" s="6">
        <v>183</v>
      </c>
      <c r="H170" s="6">
        <v>187</v>
      </c>
      <c r="I170" s="6">
        <v>173</v>
      </c>
      <c r="J170" s="6">
        <v>180</v>
      </c>
      <c r="K170" s="6">
        <v>188</v>
      </c>
      <c r="L170" s="6">
        <v>178</v>
      </c>
      <c r="M170" s="6">
        <v>181</v>
      </c>
      <c r="N170" s="6">
        <v>168</v>
      </c>
      <c r="O170" s="6">
        <v>166</v>
      </c>
      <c r="P170" s="6">
        <v>173</v>
      </c>
    </row>
    <row r="171" spans="1:16" s="16" customFormat="1" ht="12" customHeight="1" x14ac:dyDescent="0.2">
      <c r="A171" s="70" t="s">
        <v>145</v>
      </c>
      <c r="B171" s="70"/>
      <c r="C171" s="6">
        <v>2601</v>
      </c>
      <c r="D171" s="6">
        <v>2659</v>
      </c>
      <c r="E171" s="6">
        <v>2692</v>
      </c>
      <c r="F171" s="6">
        <v>2659</v>
      </c>
      <c r="G171" s="6">
        <v>2663</v>
      </c>
      <c r="H171" s="6">
        <v>2696</v>
      </c>
      <c r="I171" s="6">
        <v>2700</v>
      </c>
      <c r="J171" s="6">
        <v>2702</v>
      </c>
      <c r="K171" s="6">
        <v>2672</v>
      </c>
      <c r="L171" s="6">
        <v>2579</v>
      </c>
      <c r="M171" s="6">
        <v>2592</v>
      </c>
      <c r="N171" s="6">
        <v>2579</v>
      </c>
      <c r="O171" s="6">
        <v>2573</v>
      </c>
      <c r="P171" s="6">
        <v>2567</v>
      </c>
    </row>
    <row r="172" spans="1:16" s="16" customFormat="1" ht="12" customHeight="1" x14ac:dyDescent="0.2">
      <c r="A172" s="70" t="s">
        <v>146</v>
      </c>
      <c r="B172" s="70"/>
      <c r="C172" s="6">
        <v>710</v>
      </c>
      <c r="D172" s="6">
        <v>743</v>
      </c>
      <c r="E172" s="6">
        <v>754</v>
      </c>
      <c r="F172" s="6">
        <v>765</v>
      </c>
      <c r="G172" s="6">
        <v>774</v>
      </c>
      <c r="H172" s="6">
        <v>783</v>
      </c>
      <c r="I172" s="6">
        <v>774</v>
      </c>
      <c r="J172" s="6">
        <v>763</v>
      </c>
      <c r="K172" s="6">
        <v>762</v>
      </c>
      <c r="L172" s="6">
        <v>724</v>
      </c>
      <c r="M172" s="6">
        <v>735</v>
      </c>
      <c r="N172" s="6">
        <v>696</v>
      </c>
      <c r="O172" s="6">
        <v>696</v>
      </c>
      <c r="P172" s="6">
        <v>673</v>
      </c>
    </row>
    <row r="173" spans="1:16" s="16" customFormat="1" ht="12" customHeight="1" x14ac:dyDescent="0.2">
      <c r="A173" s="70" t="s">
        <v>147</v>
      </c>
      <c r="B173" s="70"/>
      <c r="C173" s="6">
        <v>346</v>
      </c>
      <c r="D173" s="6">
        <v>348</v>
      </c>
      <c r="E173" s="6">
        <v>344</v>
      </c>
      <c r="F173" s="6">
        <v>356</v>
      </c>
      <c r="G173" s="6">
        <v>353</v>
      </c>
      <c r="H173" s="6">
        <v>359</v>
      </c>
      <c r="I173" s="6">
        <v>370</v>
      </c>
      <c r="J173" s="6">
        <v>350</v>
      </c>
      <c r="K173" s="6">
        <v>372</v>
      </c>
      <c r="L173" s="6">
        <v>362</v>
      </c>
      <c r="M173" s="6">
        <v>357</v>
      </c>
      <c r="N173" s="6">
        <v>368</v>
      </c>
      <c r="O173" s="6">
        <v>370</v>
      </c>
      <c r="P173" s="6">
        <v>360</v>
      </c>
    </row>
    <row r="174" spans="1:16" s="16" customFormat="1" ht="12" customHeight="1" x14ac:dyDescent="0.2">
      <c r="A174" s="70" t="s">
        <v>148</v>
      </c>
      <c r="B174" s="70"/>
      <c r="C174" s="6">
        <v>653</v>
      </c>
      <c r="D174" s="6">
        <v>671</v>
      </c>
      <c r="E174" s="6">
        <v>659</v>
      </c>
      <c r="F174" s="6">
        <v>657</v>
      </c>
      <c r="G174" s="6">
        <v>625</v>
      </c>
      <c r="H174" s="6">
        <v>638</v>
      </c>
      <c r="I174" s="6">
        <v>663</v>
      </c>
      <c r="J174" s="6">
        <v>687</v>
      </c>
      <c r="K174" s="6">
        <v>693</v>
      </c>
      <c r="L174" s="6">
        <v>711</v>
      </c>
      <c r="M174" s="6">
        <v>728</v>
      </c>
      <c r="N174" s="6">
        <v>758</v>
      </c>
      <c r="O174" s="6">
        <v>759</v>
      </c>
      <c r="P174" s="6">
        <v>765</v>
      </c>
    </row>
    <row r="175" spans="1:16" s="16" customFormat="1" ht="12" customHeight="1" x14ac:dyDescent="0.2">
      <c r="A175" s="70" t="s">
        <v>149</v>
      </c>
      <c r="B175" s="70"/>
      <c r="C175" s="6">
        <v>336</v>
      </c>
      <c r="D175" s="6">
        <v>360</v>
      </c>
      <c r="E175" s="6">
        <v>355</v>
      </c>
      <c r="F175" s="6">
        <v>365</v>
      </c>
      <c r="G175" s="6">
        <v>371</v>
      </c>
      <c r="H175" s="6">
        <v>376</v>
      </c>
      <c r="I175" s="6">
        <v>393</v>
      </c>
      <c r="J175" s="6">
        <v>377</v>
      </c>
      <c r="K175" s="6">
        <v>365</v>
      </c>
      <c r="L175" s="6">
        <v>377</v>
      </c>
      <c r="M175" s="6">
        <v>366</v>
      </c>
      <c r="N175" s="6">
        <v>388</v>
      </c>
      <c r="O175" s="6">
        <v>379</v>
      </c>
      <c r="P175" s="6">
        <v>387</v>
      </c>
    </row>
    <row r="176" spans="1:16" s="16" customFormat="1" ht="12" customHeight="1" x14ac:dyDescent="0.2">
      <c r="A176" s="75" t="s">
        <v>150</v>
      </c>
      <c r="B176" s="75"/>
      <c r="C176" s="11">
        <v>950</v>
      </c>
      <c r="D176" s="11">
        <v>975</v>
      </c>
      <c r="E176" s="11">
        <v>995</v>
      </c>
      <c r="F176" s="11">
        <v>967</v>
      </c>
      <c r="G176" s="11">
        <v>983</v>
      </c>
      <c r="H176" s="11">
        <v>993</v>
      </c>
      <c r="I176" s="11">
        <v>988</v>
      </c>
      <c r="J176" s="11">
        <v>1014</v>
      </c>
      <c r="K176" s="11">
        <v>1023</v>
      </c>
      <c r="L176" s="11">
        <v>1005</v>
      </c>
      <c r="M176" s="11">
        <v>1044</v>
      </c>
      <c r="N176" s="11">
        <v>1048</v>
      </c>
      <c r="O176" s="11">
        <v>1041</v>
      </c>
      <c r="P176" s="11">
        <v>1038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275031</v>
      </c>
      <c r="D178" s="5">
        <f t="shared" si="49"/>
        <v>281175</v>
      </c>
      <c r="E178" s="5">
        <f t="shared" si="49"/>
        <v>286606</v>
      </c>
      <c r="F178" s="5">
        <f t="shared" si="49"/>
        <v>291517</v>
      </c>
      <c r="G178" s="5">
        <f t="shared" si="49"/>
        <v>296640</v>
      </c>
      <c r="H178" s="5">
        <f t="shared" si="49"/>
        <v>301627</v>
      </c>
      <c r="I178" s="5">
        <f t="shared" si="49"/>
        <v>305357</v>
      </c>
      <c r="J178" s="5">
        <f t="shared" si="49"/>
        <v>306961</v>
      </c>
      <c r="K178" s="5">
        <f t="shared" si="49"/>
        <v>306401</v>
      </c>
      <c r="L178" s="5">
        <f t="shared" si="49"/>
        <v>304845</v>
      </c>
      <c r="M178" s="5">
        <f t="shared" si="49"/>
        <v>304109</v>
      </c>
      <c r="N178" s="5">
        <v>306136</v>
      </c>
      <c r="O178" s="5">
        <v>306336</v>
      </c>
      <c r="P178" s="5">
        <v>306464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42340</v>
      </c>
      <c r="D179" s="6">
        <f t="shared" ref="D179:M179" si="50">SUM(D57:D67)</f>
        <v>43236</v>
      </c>
      <c r="E179" s="6">
        <f t="shared" si="50"/>
        <v>44022</v>
      </c>
      <c r="F179" s="6">
        <f t="shared" si="50"/>
        <v>45013</v>
      </c>
      <c r="G179" s="6">
        <f t="shared" si="50"/>
        <v>46028</v>
      </c>
      <c r="H179" s="6">
        <f t="shared" si="50"/>
        <v>46710</v>
      </c>
      <c r="I179" s="6">
        <f t="shared" si="50"/>
        <v>47122</v>
      </c>
      <c r="J179" s="6">
        <f t="shared" si="50"/>
        <v>47229</v>
      </c>
      <c r="K179" s="6">
        <f t="shared" si="50"/>
        <v>46881</v>
      </c>
      <c r="L179" s="6">
        <f t="shared" si="50"/>
        <v>46454</v>
      </c>
      <c r="M179" s="6">
        <f t="shared" si="50"/>
        <v>46252</v>
      </c>
      <c r="N179" s="6">
        <v>46387</v>
      </c>
      <c r="O179" s="6">
        <v>46325</v>
      </c>
      <c r="P179" s="6">
        <v>46601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117747</v>
      </c>
      <c r="D180" s="6">
        <f t="shared" ref="D180:M180" si="51">SUM(D70:D116)</f>
        <v>120364</v>
      </c>
      <c r="E180" s="6">
        <f t="shared" si="51"/>
        <v>123229</v>
      </c>
      <c r="F180" s="6">
        <f t="shared" si="51"/>
        <v>125589</v>
      </c>
      <c r="G180" s="6">
        <f t="shared" si="51"/>
        <v>128012</v>
      </c>
      <c r="H180" s="6">
        <f t="shared" si="51"/>
        <v>130348</v>
      </c>
      <c r="I180" s="6">
        <f t="shared" si="51"/>
        <v>131969</v>
      </c>
      <c r="J180" s="6">
        <f t="shared" si="51"/>
        <v>132756</v>
      </c>
      <c r="K180" s="6">
        <f t="shared" si="51"/>
        <v>132620</v>
      </c>
      <c r="L180" s="6">
        <f t="shared" si="51"/>
        <v>131746</v>
      </c>
      <c r="M180" s="6">
        <f t="shared" si="51"/>
        <v>131542</v>
      </c>
      <c r="N180" s="6">
        <v>132220</v>
      </c>
      <c r="O180" s="6">
        <v>132511</v>
      </c>
      <c r="P180" s="6">
        <v>132829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48785</v>
      </c>
      <c r="D181" s="6">
        <f t="shared" si="52"/>
        <v>49690</v>
      </c>
      <c r="E181" s="6">
        <f t="shared" si="52"/>
        <v>50471</v>
      </c>
      <c r="F181" s="6">
        <f t="shared" si="52"/>
        <v>51153</v>
      </c>
      <c r="G181" s="6">
        <f t="shared" si="52"/>
        <v>51786</v>
      </c>
      <c r="H181" s="6">
        <f t="shared" si="52"/>
        <v>52243</v>
      </c>
      <c r="I181" s="6">
        <f t="shared" si="52"/>
        <v>52812</v>
      </c>
      <c r="J181" s="6">
        <f t="shared" si="52"/>
        <v>52786</v>
      </c>
      <c r="K181" s="6">
        <f t="shared" si="52"/>
        <v>52521</v>
      </c>
      <c r="L181" s="6">
        <f t="shared" si="52"/>
        <v>52297</v>
      </c>
      <c r="M181" s="6">
        <f t="shared" si="52"/>
        <v>52066</v>
      </c>
      <c r="N181" s="6">
        <v>52530</v>
      </c>
      <c r="O181" s="6">
        <v>52374</v>
      </c>
      <c r="P181" s="6">
        <v>51622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4743</v>
      </c>
      <c r="D182" s="6">
        <f t="shared" ref="D182:M182" si="53">SUM(D140:D147)</f>
        <v>4864</v>
      </c>
      <c r="E182" s="6">
        <f t="shared" si="53"/>
        <v>4960</v>
      </c>
      <c r="F182" s="6">
        <f t="shared" si="53"/>
        <v>5122</v>
      </c>
      <c r="G182" s="6">
        <f t="shared" si="53"/>
        <v>5216</v>
      </c>
      <c r="H182" s="6">
        <f t="shared" si="53"/>
        <v>5294</v>
      </c>
      <c r="I182" s="6">
        <f t="shared" si="53"/>
        <v>5384</v>
      </c>
      <c r="J182" s="6">
        <f t="shared" si="53"/>
        <v>5393</v>
      </c>
      <c r="K182" s="6">
        <f t="shared" si="53"/>
        <v>5392</v>
      </c>
      <c r="L182" s="6">
        <f t="shared" si="53"/>
        <v>5399</v>
      </c>
      <c r="M182" s="6">
        <f t="shared" si="53"/>
        <v>5452</v>
      </c>
      <c r="N182" s="6">
        <v>5557</v>
      </c>
      <c r="O182" s="6">
        <v>5536</v>
      </c>
      <c r="P182" s="6">
        <v>5512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40469</v>
      </c>
      <c r="D183" s="6">
        <f t="shared" ref="D183:M183" si="54">SUM(D150:D155)</f>
        <v>41535</v>
      </c>
      <c r="E183" s="6">
        <f t="shared" si="54"/>
        <v>42138</v>
      </c>
      <c r="F183" s="6">
        <f t="shared" si="54"/>
        <v>42667</v>
      </c>
      <c r="G183" s="6">
        <f t="shared" si="54"/>
        <v>43307</v>
      </c>
      <c r="H183" s="6">
        <f t="shared" si="54"/>
        <v>44332</v>
      </c>
      <c r="I183" s="6">
        <f t="shared" si="54"/>
        <v>45082</v>
      </c>
      <c r="J183" s="6">
        <f t="shared" si="54"/>
        <v>45602</v>
      </c>
      <c r="K183" s="6">
        <f t="shared" si="54"/>
        <v>45827</v>
      </c>
      <c r="L183" s="6">
        <f t="shared" si="54"/>
        <v>45847</v>
      </c>
      <c r="M183" s="6">
        <f t="shared" si="54"/>
        <v>45654</v>
      </c>
      <c r="N183" s="6">
        <v>46047</v>
      </c>
      <c r="O183" s="6">
        <v>46262</v>
      </c>
      <c r="P183" s="6">
        <v>46635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7819</v>
      </c>
      <c r="D184" s="6">
        <f t="shared" ref="D184:M184" si="55">SUM(D158:D159)</f>
        <v>8097</v>
      </c>
      <c r="E184" s="6">
        <f t="shared" si="55"/>
        <v>8267</v>
      </c>
      <c r="F184" s="6">
        <f t="shared" si="55"/>
        <v>8379</v>
      </c>
      <c r="G184" s="6">
        <f t="shared" si="55"/>
        <v>8517</v>
      </c>
      <c r="H184" s="6">
        <f t="shared" si="55"/>
        <v>8754</v>
      </c>
      <c r="I184" s="6">
        <f t="shared" si="55"/>
        <v>8853</v>
      </c>
      <c r="J184" s="6">
        <f t="shared" si="55"/>
        <v>9000</v>
      </c>
      <c r="K184" s="6">
        <f t="shared" si="55"/>
        <v>9000</v>
      </c>
      <c r="L184" s="6">
        <f t="shared" si="55"/>
        <v>9080</v>
      </c>
      <c r="M184" s="6">
        <f t="shared" si="55"/>
        <v>9043</v>
      </c>
      <c r="N184" s="6">
        <v>9231</v>
      </c>
      <c r="O184" s="6">
        <v>9220</v>
      </c>
      <c r="P184" s="6">
        <v>9183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5105</v>
      </c>
      <c r="D185" s="6">
        <f t="shared" si="56"/>
        <v>5202</v>
      </c>
      <c r="E185" s="6">
        <f t="shared" si="56"/>
        <v>5252</v>
      </c>
      <c r="F185" s="6">
        <f t="shared" si="56"/>
        <v>5316</v>
      </c>
      <c r="G185" s="6">
        <f t="shared" si="56"/>
        <v>5470</v>
      </c>
      <c r="H185" s="6">
        <f t="shared" si="56"/>
        <v>5594</v>
      </c>
      <c r="I185" s="6">
        <f t="shared" si="56"/>
        <v>5727</v>
      </c>
      <c r="J185" s="6">
        <f t="shared" si="56"/>
        <v>5781</v>
      </c>
      <c r="K185" s="6">
        <f t="shared" si="56"/>
        <v>5753</v>
      </c>
      <c r="L185" s="6">
        <f t="shared" si="56"/>
        <v>5753</v>
      </c>
      <c r="M185" s="6">
        <f t="shared" si="56"/>
        <v>5780</v>
      </c>
      <c r="N185" s="6">
        <v>5857</v>
      </c>
      <c r="O185" s="6">
        <v>5874</v>
      </c>
      <c r="P185" s="6">
        <v>5861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8023</v>
      </c>
      <c r="D186" s="11">
        <f t="shared" si="57"/>
        <v>8187</v>
      </c>
      <c r="E186" s="11">
        <f t="shared" si="57"/>
        <v>8267</v>
      </c>
      <c r="F186" s="11">
        <f t="shared" si="57"/>
        <v>8278</v>
      </c>
      <c r="G186" s="11">
        <f t="shared" si="57"/>
        <v>8304</v>
      </c>
      <c r="H186" s="11">
        <f t="shared" si="57"/>
        <v>8352</v>
      </c>
      <c r="I186" s="11">
        <f t="shared" si="57"/>
        <v>8408</v>
      </c>
      <c r="J186" s="11">
        <f t="shared" si="57"/>
        <v>8414</v>
      </c>
      <c r="K186" s="11">
        <f t="shared" si="57"/>
        <v>8407</v>
      </c>
      <c r="L186" s="11">
        <f t="shared" si="57"/>
        <v>8269</v>
      </c>
      <c r="M186" s="11">
        <f t="shared" si="57"/>
        <v>8320</v>
      </c>
      <c r="N186" s="11">
        <v>8307</v>
      </c>
      <c r="O186" s="11">
        <v>8234</v>
      </c>
      <c r="P186" s="11">
        <v>8221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252662</v>
      </c>
      <c r="D188" s="5">
        <f t="shared" ref="D188:M188" si="58">+D189+D190+D191+D192+D193</f>
        <v>258294</v>
      </c>
      <c r="E188" s="5">
        <f t="shared" si="58"/>
        <v>263448</v>
      </c>
      <c r="F188" s="5">
        <f t="shared" si="58"/>
        <v>268209</v>
      </c>
      <c r="G188" s="5">
        <f t="shared" si="58"/>
        <v>273012</v>
      </c>
      <c r="H188" s="5">
        <f t="shared" si="58"/>
        <v>277592</v>
      </c>
      <c r="I188" s="5">
        <f t="shared" si="58"/>
        <v>281166</v>
      </c>
      <c r="J188" s="5">
        <f t="shared" si="58"/>
        <v>282753</v>
      </c>
      <c r="K188" s="5">
        <f t="shared" si="58"/>
        <v>282306</v>
      </c>
      <c r="L188" s="5">
        <f t="shared" si="58"/>
        <v>281016</v>
      </c>
      <c r="M188" s="5">
        <f t="shared" si="58"/>
        <v>280247</v>
      </c>
      <c r="N188" s="5">
        <v>281936</v>
      </c>
      <c r="O188" s="5">
        <v>282247</v>
      </c>
      <c r="P188" s="5">
        <v>282479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37999</v>
      </c>
      <c r="D189" s="6">
        <f t="shared" ref="D189:M189" si="59">+D150+D151+D154+D155</f>
        <v>38982</v>
      </c>
      <c r="E189" s="6">
        <f t="shared" si="59"/>
        <v>39552</v>
      </c>
      <c r="F189" s="6">
        <f t="shared" si="59"/>
        <v>40091</v>
      </c>
      <c r="G189" s="6">
        <f t="shared" si="59"/>
        <v>40676</v>
      </c>
      <c r="H189" s="6">
        <f t="shared" si="59"/>
        <v>41573</v>
      </c>
      <c r="I189" s="6">
        <f t="shared" si="59"/>
        <v>42225</v>
      </c>
      <c r="J189" s="6">
        <f t="shared" si="59"/>
        <v>42704</v>
      </c>
      <c r="K189" s="6">
        <f t="shared" si="59"/>
        <v>42882</v>
      </c>
      <c r="L189" s="6">
        <f t="shared" si="59"/>
        <v>42909</v>
      </c>
      <c r="M189" s="6">
        <f t="shared" si="59"/>
        <v>42690</v>
      </c>
      <c r="N189" s="6">
        <v>43001</v>
      </c>
      <c r="O189" s="6">
        <v>43215</v>
      </c>
      <c r="P189" s="6">
        <v>43550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42739</v>
      </c>
      <c r="D190" s="8">
        <f t="shared" ref="D190:M190" si="60">+D57+D58+D79+D59+D60+D61+D62+D63+D64+D65+D66+D67</f>
        <v>43642</v>
      </c>
      <c r="E190" s="8">
        <f t="shared" si="60"/>
        <v>44424</v>
      </c>
      <c r="F190" s="8">
        <f t="shared" si="60"/>
        <v>45414</v>
      </c>
      <c r="G190" s="8">
        <f t="shared" si="60"/>
        <v>46436</v>
      </c>
      <c r="H190" s="8">
        <f t="shared" si="60"/>
        <v>47142</v>
      </c>
      <c r="I190" s="8">
        <f t="shared" si="60"/>
        <v>47553</v>
      </c>
      <c r="J190" s="8">
        <f t="shared" si="60"/>
        <v>47654</v>
      </c>
      <c r="K190" s="8">
        <f t="shared" si="60"/>
        <v>47310</v>
      </c>
      <c r="L190" s="8">
        <f t="shared" si="60"/>
        <v>46852</v>
      </c>
      <c r="M190" s="8">
        <f t="shared" si="60"/>
        <v>46651</v>
      </c>
      <c r="N190" s="8">
        <v>46784</v>
      </c>
      <c r="O190" s="8">
        <v>46719</v>
      </c>
      <c r="P190" s="8">
        <v>47020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40314</v>
      </c>
      <c r="D191" s="6">
        <f t="shared" ref="D191:M191" si="61">+D119+D140+D120+D122+D125+D127+D128+D147+D129+D130+D131+D133+D134+D135+D136</f>
        <v>41011</v>
      </c>
      <c r="E191" s="6">
        <f t="shared" si="61"/>
        <v>41530</v>
      </c>
      <c r="F191" s="6">
        <f t="shared" si="61"/>
        <v>42202</v>
      </c>
      <c r="G191" s="6">
        <f t="shared" si="61"/>
        <v>42801</v>
      </c>
      <c r="H191" s="6">
        <f t="shared" si="61"/>
        <v>43060</v>
      </c>
      <c r="I191" s="6">
        <f t="shared" si="61"/>
        <v>43514</v>
      </c>
      <c r="J191" s="6">
        <f t="shared" si="61"/>
        <v>43652</v>
      </c>
      <c r="K191" s="6">
        <f t="shared" si="61"/>
        <v>43502</v>
      </c>
      <c r="L191" s="6">
        <f t="shared" si="61"/>
        <v>43257</v>
      </c>
      <c r="M191" s="6">
        <f t="shared" si="61"/>
        <v>43211</v>
      </c>
      <c r="N191" s="6">
        <v>43512</v>
      </c>
      <c r="O191" s="6">
        <v>43376</v>
      </c>
      <c r="P191" s="6">
        <v>42727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117348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119958</v>
      </c>
      <c r="E192" s="6">
        <f t="shared" si="62"/>
        <v>122827</v>
      </c>
      <c r="F192" s="6">
        <f t="shared" si="62"/>
        <v>125188</v>
      </c>
      <c r="G192" s="6">
        <f t="shared" si="62"/>
        <v>127604</v>
      </c>
      <c r="H192" s="6">
        <f t="shared" si="62"/>
        <v>129916</v>
      </c>
      <c r="I192" s="6">
        <f t="shared" si="62"/>
        <v>131538</v>
      </c>
      <c r="J192" s="6">
        <f t="shared" si="62"/>
        <v>132331</v>
      </c>
      <c r="K192" s="6">
        <f t="shared" si="62"/>
        <v>132191</v>
      </c>
      <c r="L192" s="6">
        <f t="shared" si="62"/>
        <v>131348</v>
      </c>
      <c r="M192" s="6">
        <f t="shared" si="62"/>
        <v>131143</v>
      </c>
      <c r="N192" s="6">
        <v>131823</v>
      </c>
      <c r="O192" s="6">
        <v>132117</v>
      </c>
      <c r="P192" s="6">
        <v>132410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14262</v>
      </c>
      <c r="D193" s="11">
        <f t="shared" ref="D193:M193" si="63">+D152+D123+D124+D153+D126+D159</f>
        <v>14701</v>
      </c>
      <c r="E193" s="11">
        <f t="shared" si="63"/>
        <v>15115</v>
      </c>
      <c r="F193" s="11">
        <f t="shared" si="63"/>
        <v>15314</v>
      </c>
      <c r="G193" s="11">
        <f t="shared" si="63"/>
        <v>15495</v>
      </c>
      <c r="H193" s="11">
        <f t="shared" si="63"/>
        <v>15901</v>
      </c>
      <c r="I193" s="11">
        <f t="shared" si="63"/>
        <v>16336</v>
      </c>
      <c r="J193" s="11">
        <f t="shared" si="63"/>
        <v>16412</v>
      </c>
      <c r="K193" s="11">
        <f t="shared" si="63"/>
        <v>16421</v>
      </c>
      <c r="L193" s="11">
        <f t="shared" si="63"/>
        <v>16650</v>
      </c>
      <c r="M193" s="11">
        <f t="shared" si="63"/>
        <v>16552</v>
      </c>
      <c r="N193" s="11">
        <v>16816</v>
      </c>
      <c r="O193" s="11">
        <v>16820</v>
      </c>
      <c r="P193" s="11">
        <v>16772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22369</v>
      </c>
      <c r="D195" s="27">
        <f t="shared" ref="D195:M195" si="64">+D178-D188</f>
        <v>22881</v>
      </c>
      <c r="E195" s="27">
        <f t="shared" si="64"/>
        <v>23158</v>
      </c>
      <c r="F195" s="27">
        <f t="shared" si="64"/>
        <v>23308</v>
      </c>
      <c r="G195" s="27">
        <f t="shared" si="64"/>
        <v>23628</v>
      </c>
      <c r="H195" s="27">
        <f t="shared" si="64"/>
        <v>24035</v>
      </c>
      <c r="I195" s="27">
        <f t="shared" si="64"/>
        <v>24191</v>
      </c>
      <c r="J195" s="27">
        <f t="shared" si="64"/>
        <v>24208</v>
      </c>
      <c r="K195" s="27">
        <f t="shared" si="64"/>
        <v>24095</v>
      </c>
      <c r="L195" s="27">
        <f t="shared" si="64"/>
        <v>23829</v>
      </c>
      <c r="M195" s="27">
        <f t="shared" si="64"/>
        <v>23862</v>
      </c>
      <c r="N195" s="27">
        <v>24200</v>
      </c>
      <c r="O195" s="27">
        <v>24089</v>
      </c>
      <c r="P195" s="27">
        <v>23985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59" t="s">
        <v>170</v>
      </c>
      <c r="B197" s="59"/>
      <c r="C197" s="59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64" t="s">
        <v>183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58"/>
    </row>
    <row r="199" spans="1:16" s="50" customFormat="1" ht="12" customHeight="1" x14ac:dyDescent="0.2">
      <c r="A199" s="53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53" t="s">
        <v>185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58"/>
    </row>
    <row r="201" spans="1:16" s="50" customFormat="1" ht="5.25" customHeight="1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58"/>
    </row>
    <row r="202" spans="1:16" s="52" customFormat="1" ht="11.45" customHeight="1" x14ac:dyDescent="0.2">
      <c r="A202" s="53" t="s">
        <v>186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8"/>
    </row>
    <row r="203" spans="1:16" s="52" customFormat="1" ht="5.25" customHeight="1" x14ac:dyDescent="0.2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8"/>
    </row>
    <row r="204" spans="1:16" s="50" customFormat="1" ht="11.45" customHeight="1" x14ac:dyDescent="0.2">
      <c r="A204" s="55" t="s">
        <v>198</v>
      </c>
      <c r="B204" s="55"/>
      <c r="C204" s="55"/>
      <c r="D204" s="55"/>
      <c r="E204" s="55"/>
      <c r="F204" s="55"/>
      <c r="G204" s="55"/>
      <c r="H204" s="55"/>
      <c r="I204" s="55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56" t="s">
        <v>187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204:P204"/>
    <mergeCell ref="A205:P205"/>
    <mergeCell ref="A196:P196"/>
    <mergeCell ref="A197:P197"/>
    <mergeCell ref="A198:P198"/>
    <mergeCell ref="A199:P199"/>
    <mergeCell ref="A200:P200"/>
    <mergeCell ref="A201:P201"/>
    <mergeCell ref="A202:P202"/>
    <mergeCell ref="A203:P203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204462</v>
      </c>
      <c r="D9" s="2">
        <f t="shared" si="0"/>
        <v>208141</v>
      </c>
      <c r="E9" s="2">
        <f t="shared" si="0"/>
        <v>211697</v>
      </c>
      <c r="F9" s="2">
        <f t="shared" si="0"/>
        <v>215106</v>
      </c>
      <c r="G9" s="2">
        <f t="shared" si="0"/>
        <v>218839</v>
      </c>
      <c r="H9" s="2">
        <f t="shared" si="0"/>
        <v>222243</v>
      </c>
      <c r="I9" s="2">
        <f t="shared" si="0"/>
        <v>224565</v>
      </c>
      <c r="J9" s="2">
        <f t="shared" si="0"/>
        <v>225337</v>
      </c>
      <c r="K9" s="2">
        <f t="shared" si="0"/>
        <v>224666</v>
      </c>
      <c r="L9" s="2">
        <f t="shared" si="0"/>
        <v>223373</v>
      </c>
      <c r="M9" s="2">
        <f t="shared" si="0"/>
        <v>222391</v>
      </c>
      <c r="N9" s="2">
        <v>222890</v>
      </c>
      <c r="O9" s="2">
        <v>222583</v>
      </c>
      <c r="P9" s="2">
        <v>221688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15132</v>
      </c>
      <c r="D11" s="5">
        <f t="shared" si="1"/>
        <v>15480</v>
      </c>
      <c r="E11" s="5">
        <f t="shared" si="1"/>
        <v>15732</v>
      </c>
      <c r="F11" s="5">
        <f t="shared" si="1"/>
        <v>15821</v>
      </c>
      <c r="G11" s="5">
        <f t="shared" si="1"/>
        <v>16032</v>
      </c>
      <c r="H11" s="5">
        <f t="shared" si="1"/>
        <v>16259</v>
      </c>
      <c r="I11" s="5">
        <f t="shared" si="1"/>
        <v>16435</v>
      </c>
      <c r="J11" s="5">
        <f t="shared" si="1"/>
        <v>16552</v>
      </c>
      <c r="K11" s="5">
        <f t="shared" si="1"/>
        <v>16408</v>
      </c>
      <c r="L11" s="5">
        <f t="shared" si="1"/>
        <v>16340</v>
      </c>
      <c r="M11" s="5">
        <f t="shared" si="1"/>
        <v>16355</v>
      </c>
      <c r="N11" s="5">
        <v>16386</v>
      </c>
      <c r="O11" s="5">
        <v>16212</v>
      </c>
      <c r="P11" s="5">
        <v>16126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5799</v>
      </c>
      <c r="D12" s="6">
        <f t="shared" si="2"/>
        <v>5899</v>
      </c>
      <c r="E12" s="6">
        <f t="shared" si="2"/>
        <v>5943</v>
      </c>
      <c r="F12" s="6">
        <f t="shared" si="2"/>
        <v>5917</v>
      </c>
      <c r="G12" s="6">
        <f t="shared" si="2"/>
        <v>5932</v>
      </c>
      <c r="H12" s="6">
        <f t="shared" si="2"/>
        <v>5953</v>
      </c>
      <c r="I12" s="6">
        <f t="shared" si="2"/>
        <v>6006</v>
      </c>
      <c r="J12" s="6">
        <f t="shared" si="2"/>
        <v>6026</v>
      </c>
      <c r="K12" s="6">
        <f t="shared" si="2"/>
        <v>5964</v>
      </c>
      <c r="L12" s="6">
        <f t="shared" si="2"/>
        <v>5869</v>
      </c>
      <c r="M12" s="6">
        <f t="shared" si="2"/>
        <v>5891</v>
      </c>
      <c r="N12" s="6">
        <v>5828</v>
      </c>
      <c r="O12" s="6">
        <v>5735</v>
      </c>
      <c r="P12" s="6">
        <v>5727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2025</v>
      </c>
      <c r="D13" s="6">
        <f t="shared" ref="D13:M13" si="3">D167+D168+D170+D175+D176</f>
        <v>2054</v>
      </c>
      <c r="E13" s="6">
        <f t="shared" si="3"/>
        <v>2085</v>
      </c>
      <c r="F13" s="6">
        <f t="shared" si="3"/>
        <v>2038</v>
      </c>
      <c r="G13" s="6">
        <f t="shared" si="3"/>
        <v>2082</v>
      </c>
      <c r="H13" s="6">
        <f t="shared" si="3"/>
        <v>2075</v>
      </c>
      <c r="I13" s="6">
        <f t="shared" si="3"/>
        <v>2090</v>
      </c>
      <c r="J13" s="6">
        <f t="shared" si="3"/>
        <v>2105</v>
      </c>
      <c r="K13" s="6">
        <f t="shared" si="3"/>
        <v>2055</v>
      </c>
      <c r="L13" s="6">
        <f t="shared" si="3"/>
        <v>2046</v>
      </c>
      <c r="M13" s="6">
        <f t="shared" si="3"/>
        <v>2083</v>
      </c>
      <c r="N13" s="6">
        <v>2075</v>
      </c>
      <c r="O13" s="6">
        <v>2009</v>
      </c>
      <c r="P13" s="6">
        <v>2024</v>
      </c>
    </row>
    <row r="14" spans="1:16" s="16" customFormat="1" ht="12" customHeight="1" x14ac:dyDescent="0.2">
      <c r="A14" s="7"/>
      <c r="B14" s="8" t="s">
        <v>4</v>
      </c>
      <c r="C14" s="6">
        <f>+C171</f>
        <v>1905</v>
      </c>
      <c r="D14" s="6">
        <f t="shared" ref="D14:M14" si="4">+D171</f>
        <v>1923</v>
      </c>
      <c r="E14" s="6">
        <f t="shared" si="4"/>
        <v>1940</v>
      </c>
      <c r="F14" s="6">
        <f t="shared" si="4"/>
        <v>1911</v>
      </c>
      <c r="G14" s="6">
        <f t="shared" si="4"/>
        <v>1898</v>
      </c>
      <c r="H14" s="6">
        <f t="shared" si="4"/>
        <v>1929</v>
      </c>
      <c r="I14" s="6">
        <f t="shared" si="4"/>
        <v>1940</v>
      </c>
      <c r="J14" s="6">
        <f t="shared" si="4"/>
        <v>1960</v>
      </c>
      <c r="K14" s="6">
        <f t="shared" si="4"/>
        <v>1928</v>
      </c>
      <c r="L14" s="6">
        <f t="shared" si="4"/>
        <v>1862</v>
      </c>
      <c r="M14" s="6">
        <f t="shared" si="4"/>
        <v>1867</v>
      </c>
      <c r="N14" s="6">
        <v>1832</v>
      </c>
      <c r="O14" s="6">
        <v>1817</v>
      </c>
      <c r="P14" s="6">
        <v>1799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1869</v>
      </c>
      <c r="D15" s="6">
        <f t="shared" ref="D15:M15" si="5">D169+D172+D173+D174</f>
        <v>1922</v>
      </c>
      <c r="E15" s="6">
        <f t="shared" si="5"/>
        <v>1918</v>
      </c>
      <c r="F15" s="6">
        <f t="shared" si="5"/>
        <v>1968</v>
      </c>
      <c r="G15" s="6">
        <f t="shared" si="5"/>
        <v>1952</v>
      </c>
      <c r="H15" s="6">
        <f t="shared" si="5"/>
        <v>1949</v>
      </c>
      <c r="I15" s="6">
        <f t="shared" si="5"/>
        <v>1976</v>
      </c>
      <c r="J15" s="6">
        <f t="shared" si="5"/>
        <v>1961</v>
      </c>
      <c r="K15" s="6">
        <f t="shared" si="5"/>
        <v>1981</v>
      </c>
      <c r="L15" s="6">
        <f t="shared" si="5"/>
        <v>1961</v>
      </c>
      <c r="M15" s="6">
        <f t="shared" si="5"/>
        <v>1941</v>
      </c>
      <c r="N15" s="6">
        <v>1921</v>
      </c>
      <c r="O15" s="6">
        <v>1909</v>
      </c>
      <c r="P15" s="6">
        <v>1904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3382</v>
      </c>
      <c r="D16" s="6">
        <f t="shared" si="6"/>
        <v>3449</v>
      </c>
      <c r="E16" s="6">
        <f t="shared" si="6"/>
        <v>3512</v>
      </c>
      <c r="F16" s="6">
        <f t="shared" si="6"/>
        <v>3565</v>
      </c>
      <c r="G16" s="6">
        <f t="shared" si="6"/>
        <v>3664</v>
      </c>
      <c r="H16" s="6">
        <f t="shared" si="6"/>
        <v>3732</v>
      </c>
      <c r="I16" s="6">
        <f t="shared" si="6"/>
        <v>3817</v>
      </c>
      <c r="J16" s="6">
        <f t="shared" si="6"/>
        <v>3822</v>
      </c>
      <c r="K16" s="6">
        <f t="shared" si="6"/>
        <v>3760</v>
      </c>
      <c r="L16" s="6">
        <f t="shared" si="6"/>
        <v>3736</v>
      </c>
      <c r="M16" s="6">
        <f t="shared" si="6"/>
        <v>3766</v>
      </c>
      <c r="N16" s="6">
        <v>3771</v>
      </c>
      <c r="O16" s="6">
        <v>3745</v>
      </c>
      <c r="P16" s="6">
        <v>3733</v>
      </c>
    </row>
    <row r="17" spans="1:16" s="16" customFormat="1" ht="12" customHeight="1" x14ac:dyDescent="0.2">
      <c r="A17" s="7"/>
      <c r="B17" s="8" t="s">
        <v>7</v>
      </c>
      <c r="C17" s="6">
        <f>+C163</f>
        <v>1102</v>
      </c>
      <c r="D17" s="6">
        <f t="shared" ref="D17:M17" si="7">+D163</f>
        <v>1109</v>
      </c>
      <c r="E17" s="6">
        <f t="shared" si="7"/>
        <v>1108</v>
      </c>
      <c r="F17" s="6">
        <f t="shared" si="7"/>
        <v>1097</v>
      </c>
      <c r="G17" s="6">
        <f t="shared" si="7"/>
        <v>1107</v>
      </c>
      <c r="H17" s="6">
        <f t="shared" si="7"/>
        <v>1124</v>
      </c>
      <c r="I17" s="6">
        <f t="shared" si="7"/>
        <v>1178</v>
      </c>
      <c r="J17" s="6">
        <f t="shared" si="7"/>
        <v>1185</v>
      </c>
      <c r="K17" s="6">
        <f t="shared" si="7"/>
        <v>1176</v>
      </c>
      <c r="L17" s="6">
        <f t="shared" si="7"/>
        <v>1186</v>
      </c>
      <c r="M17" s="6">
        <f t="shared" si="7"/>
        <v>1167</v>
      </c>
      <c r="N17" s="6">
        <v>1173</v>
      </c>
      <c r="O17" s="6">
        <v>1170</v>
      </c>
      <c r="P17" s="6">
        <v>1170</v>
      </c>
    </row>
    <row r="18" spans="1:16" s="16" customFormat="1" ht="12" customHeight="1" x14ac:dyDescent="0.2">
      <c r="A18" s="7"/>
      <c r="B18" s="8" t="s">
        <v>8</v>
      </c>
      <c r="C18" s="6">
        <f>+C162</f>
        <v>1021</v>
      </c>
      <c r="D18" s="6">
        <f t="shared" ref="D18:M18" si="8">+D162</f>
        <v>1063</v>
      </c>
      <c r="E18" s="6">
        <f t="shared" si="8"/>
        <v>1100</v>
      </c>
      <c r="F18" s="6">
        <f t="shared" si="8"/>
        <v>1126</v>
      </c>
      <c r="G18" s="6">
        <f t="shared" si="8"/>
        <v>1155</v>
      </c>
      <c r="H18" s="6">
        <f t="shared" si="8"/>
        <v>1152</v>
      </c>
      <c r="I18" s="6">
        <f t="shared" si="8"/>
        <v>1175</v>
      </c>
      <c r="J18" s="6">
        <f t="shared" si="8"/>
        <v>1184</v>
      </c>
      <c r="K18" s="6">
        <f t="shared" si="8"/>
        <v>1149</v>
      </c>
      <c r="L18" s="6">
        <f t="shared" si="8"/>
        <v>1142</v>
      </c>
      <c r="M18" s="6">
        <f t="shared" si="8"/>
        <v>1174</v>
      </c>
      <c r="N18" s="6">
        <v>1273</v>
      </c>
      <c r="O18" s="6">
        <v>1268</v>
      </c>
      <c r="P18" s="6">
        <v>1250</v>
      </c>
    </row>
    <row r="19" spans="1:16" s="16" customFormat="1" ht="12" customHeight="1" x14ac:dyDescent="0.2">
      <c r="A19" s="10"/>
      <c r="B19" s="8" t="s">
        <v>9</v>
      </c>
      <c r="C19" s="6">
        <f>C164</f>
        <v>1259</v>
      </c>
      <c r="D19" s="6">
        <f t="shared" ref="D19:M19" si="9">D164</f>
        <v>1277</v>
      </c>
      <c r="E19" s="6">
        <f t="shared" si="9"/>
        <v>1304</v>
      </c>
      <c r="F19" s="6">
        <f t="shared" si="9"/>
        <v>1342</v>
      </c>
      <c r="G19" s="6">
        <f t="shared" si="9"/>
        <v>1402</v>
      </c>
      <c r="H19" s="6">
        <f t="shared" si="9"/>
        <v>1456</v>
      </c>
      <c r="I19" s="6">
        <f t="shared" si="9"/>
        <v>1464</v>
      </c>
      <c r="J19" s="6">
        <f t="shared" si="9"/>
        <v>1453</v>
      </c>
      <c r="K19" s="6">
        <f t="shared" si="9"/>
        <v>1435</v>
      </c>
      <c r="L19" s="6">
        <f t="shared" si="9"/>
        <v>1408</v>
      </c>
      <c r="M19" s="6">
        <f t="shared" si="9"/>
        <v>1425</v>
      </c>
      <c r="N19" s="6">
        <v>1325</v>
      </c>
      <c r="O19" s="6">
        <v>1307</v>
      </c>
      <c r="P19" s="6">
        <v>1313</v>
      </c>
    </row>
    <row r="20" spans="1:16" s="16" customFormat="1" ht="12" customHeight="1" x14ac:dyDescent="0.2">
      <c r="A20" s="71" t="s">
        <v>10</v>
      </c>
      <c r="B20" s="71"/>
      <c r="C20" s="11">
        <f>C158+C159</f>
        <v>5951</v>
      </c>
      <c r="D20" s="11">
        <f t="shared" ref="D20:M20" si="10">D158+D159</f>
        <v>6132</v>
      </c>
      <c r="E20" s="11">
        <f t="shared" si="10"/>
        <v>6277</v>
      </c>
      <c r="F20" s="11">
        <f t="shared" si="10"/>
        <v>6339</v>
      </c>
      <c r="G20" s="11">
        <f t="shared" si="10"/>
        <v>6436</v>
      </c>
      <c r="H20" s="11">
        <f t="shared" si="10"/>
        <v>6574</v>
      </c>
      <c r="I20" s="11">
        <f t="shared" si="10"/>
        <v>6612</v>
      </c>
      <c r="J20" s="11">
        <f t="shared" si="10"/>
        <v>6704</v>
      </c>
      <c r="K20" s="11">
        <f t="shared" si="10"/>
        <v>6684</v>
      </c>
      <c r="L20" s="11">
        <f t="shared" si="10"/>
        <v>6735</v>
      </c>
      <c r="M20" s="11">
        <f t="shared" si="10"/>
        <v>6698</v>
      </c>
      <c r="N20" s="11">
        <v>6787</v>
      </c>
      <c r="O20" s="11">
        <v>6732</v>
      </c>
      <c r="P20" s="11">
        <v>6666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39722</v>
      </c>
      <c r="D22" s="5">
        <f t="shared" si="11"/>
        <v>40353</v>
      </c>
      <c r="E22" s="5">
        <f t="shared" si="11"/>
        <v>40894</v>
      </c>
      <c r="F22" s="5">
        <f t="shared" si="11"/>
        <v>41458</v>
      </c>
      <c r="G22" s="5">
        <f t="shared" si="11"/>
        <v>41928</v>
      </c>
      <c r="H22" s="5">
        <f t="shared" si="11"/>
        <v>42213</v>
      </c>
      <c r="I22" s="5">
        <f t="shared" si="11"/>
        <v>42598</v>
      </c>
      <c r="J22" s="5">
        <f t="shared" si="11"/>
        <v>42586</v>
      </c>
      <c r="K22" s="5">
        <f t="shared" si="11"/>
        <v>42401</v>
      </c>
      <c r="L22" s="5">
        <f t="shared" si="11"/>
        <v>42236</v>
      </c>
      <c r="M22" s="5">
        <f t="shared" si="11"/>
        <v>41926</v>
      </c>
      <c r="N22" s="5">
        <v>42162</v>
      </c>
      <c r="O22" s="5">
        <v>41948</v>
      </c>
      <c r="P22" s="5">
        <v>41013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22699</v>
      </c>
      <c r="D23" s="6">
        <f t="shared" si="12"/>
        <v>22937</v>
      </c>
      <c r="E23" s="6">
        <f t="shared" si="12"/>
        <v>23179</v>
      </c>
      <c r="F23" s="6">
        <f t="shared" si="12"/>
        <v>23419</v>
      </c>
      <c r="G23" s="6">
        <f t="shared" si="12"/>
        <v>23573</v>
      </c>
      <c r="H23" s="6">
        <f t="shared" si="12"/>
        <v>23673</v>
      </c>
      <c r="I23" s="6">
        <f t="shared" si="12"/>
        <v>23771</v>
      </c>
      <c r="J23" s="6">
        <f t="shared" si="12"/>
        <v>23734</v>
      </c>
      <c r="K23" s="6">
        <f t="shared" si="12"/>
        <v>23522</v>
      </c>
      <c r="L23" s="6">
        <f t="shared" si="12"/>
        <v>23338</v>
      </c>
      <c r="M23" s="6">
        <f t="shared" si="12"/>
        <v>23165</v>
      </c>
      <c r="N23" s="6">
        <v>23187</v>
      </c>
      <c r="O23" s="6">
        <v>23056</v>
      </c>
      <c r="P23" s="6">
        <v>22295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3312</v>
      </c>
      <c r="D24" s="6">
        <f t="shared" si="13"/>
        <v>3395</v>
      </c>
      <c r="E24" s="6">
        <f t="shared" si="13"/>
        <v>3500</v>
      </c>
      <c r="F24" s="6">
        <f t="shared" si="13"/>
        <v>3538</v>
      </c>
      <c r="G24" s="6">
        <f t="shared" si="13"/>
        <v>3533</v>
      </c>
      <c r="H24" s="6">
        <f t="shared" si="13"/>
        <v>3578</v>
      </c>
      <c r="I24" s="6">
        <f t="shared" si="13"/>
        <v>3683</v>
      </c>
      <c r="J24" s="6">
        <f t="shared" si="13"/>
        <v>3628</v>
      </c>
      <c r="K24" s="6">
        <f t="shared" si="13"/>
        <v>3616</v>
      </c>
      <c r="L24" s="6">
        <f t="shared" si="13"/>
        <v>3638</v>
      </c>
      <c r="M24" s="6">
        <f t="shared" si="13"/>
        <v>3556</v>
      </c>
      <c r="N24" s="6">
        <v>3580</v>
      </c>
      <c r="O24" s="6">
        <v>3553</v>
      </c>
      <c r="P24" s="6">
        <v>3497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7827</v>
      </c>
      <c r="D25" s="6">
        <f t="shared" si="14"/>
        <v>8018</v>
      </c>
      <c r="E25" s="6">
        <f t="shared" si="14"/>
        <v>8106</v>
      </c>
      <c r="F25" s="6">
        <f t="shared" si="14"/>
        <v>8261</v>
      </c>
      <c r="G25" s="6">
        <f t="shared" si="14"/>
        <v>8490</v>
      </c>
      <c r="H25" s="6">
        <f t="shared" si="14"/>
        <v>8547</v>
      </c>
      <c r="I25" s="6">
        <f t="shared" si="14"/>
        <v>8663</v>
      </c>
      <c r="J25" s="6">
        <f t="shared" si="14"/>
        <v>8711</v>
      </c>
      <c r="K25" s="6">
        <f t="shared" si="14"/>
        <v>8791</v>
      </c>
      <c r="L25" s="6">
        <f t="shared" si="14"/>
        <v>8811</v>
      </c>
      <c r="M25" s="6">
        <f t="shared" si="14"/>
        <v>8739</v>
      </c>
      <c r="N25" s="6">
        <v>8842</v>
      </c>
      <c r="O25" s="6">
        <v>8859</v>
      </c>
      <c r="P25" s="6">
        <v>8788</v>
      </c>
    </row>
    <row r="26" spans="1:16" s="16" customFormat="1" ht="12" customHeight="1" x14ac:dyDescent="0.2">
      <c r="A26" s="12"/>
      <c r="B26" s="8" t="s">
        <v>15</v>
      </c>
      <c r="C26" s="6">
        <f>+C129+C137</f>
        <v>494</v>
      </c>
      <c r="D26" s="6">
        <f t="shared" ref="D26:M26" si="15">+D129+D137</f>
        <v>506</v>
      </c>
      <c r="E26" s="6">
        <f t="shared" si="15"/>
        <v>512</v>
      </c>
      <c r="F26" s="6">
        <f t="shared" si="15"/>
        <v>512</v>
      </c>
      <c r="G26" s="6">
        <f t="shared" si="15"/>
        <v>507</v>
      </c>
      <c r="H26" s="6">
        <f t="shared" si="15"/>
        <v>531</v>
      </c>
      <c r="I26" s="6">
        <f t="shared" si="15"/>
        <v>535</v>
      </c>
      <c r="J26" s="6">
        <f t="shared" si="15"/>
        <v>535</v>
      </c>
      <c r="K26" s="6">
        <f t="shared" si="15"/>
        <v>549</v>
      </c>
      <c r="L26" s="6">
        <f t="shared" si="15"/>
        <v>531</v>
      </c>
      <c r="M26" s="6">
        <f t="shared" si="15"/>
        <v>517</v>
      </c>
      <c r="N26" s="6">
        <v>611</v>
      </c>
      <c r="O26" s="6">
        <v>609</v>
      </c>
      <c r="P26" s="6">
        <v>596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7333</v>
      </c>
      <c r="D27" s="6">
        <f t="shared" si="16"/>
        <v>7512</v>
      </c>
      <c r="E27" s="6">
        <f t="shared" si="16"/>
        <v>7594</v>
      </c>
      <c r="F27" s="6">
        <f t="shared" si="16"/>
        <v>7749</v>
      </c>
      <c r="G27" s="6">
        <f t="shared" si="16"/>
        <v>7983</v>
      </c>
      <c r="H27" s="6">
        <f t="shared" si="16"/>
        <v>8016</v>
      </c>
      <c r="I27" s="6">
        <f t="shared" si="16"/>
        <v>8128</v>
      </c>
      <c r="J27" s="6">
        <f t="shared" si="16"/>
        <v>8176</v>
      </c>
      <c r="K27" s="6">
        <f t="shared" si="16"/>
        <v>8242</v>
      </c>
      <c r="L27" s="6">
        <f t="shared" si="16"/>
        <v>8280</v>
      </c>
      <c r="M27" s="6">
        <f t="shared" si="16"/>
        <v>8222</v>
      </c>
      <c r="N27" s="6">
        <v>8231</v>
      </c>
      <c r="O27" s="6">
        <v>8250</v>
      </c>
      <c r="P27" s="6">
        <v>8192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2188</v>
      </c>
      <c r="D28" s="6">
        <f t="shared" si="17"/>
        <v>2216</v>
      </c>
      <c r="E28" s="6">
        <f t="shared" si="17"/>
        <v>2255</v>
      </c>
      <c r="F28" s="6">
        <f t="shared" si="17"/>
        <v>2274</v>
      </c>
      <c r="G28" s="6">
        <f t="shared" si="17"/>
        <v>2291</v>
      </c>
      <c r="H28" s="6">
        <f t="shared" si="17"/>
        <v>2330</v>
      </c>
      <c r="I28" s="6">
        <f t="shared" si="17"/>
        <v>2358</v>
      </c>
      <c r="J28" s="6">
        <f t="shared" si="17"/>
        <v>2363</v>
      </c>
      <c r="K28" s="6">
        <f t="shared" si="17"/>
        <v>2353</v>
      </c>
      <c r="L28" s="6">
        <f t="shared" si="17"/>
        <v>2356</v>
      </c>
      <c r="M28" s="6">
        <f t="shared" si="17"/>
        <v>2373</v>
      </c>
      <c r="N28" s="6">
        <v>2397</v>
      </c>
      <c r="O28" s="6">
        <v>2357</v>
      </c>
      <c r="P28" s="6">
        <v>2339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686</v>
      </c>
      <c r="D29" s="6">
        <f t="shared" si="18"/>
        <v>698</v>
      </c>
      <c r="E29" s="6">
        <f t="shared" si="18"/>
        <v>723</v>
      </c>
      <c r="F29" s="6">
        <f t="shared" si="18"/>
        <v>717</v>
      </c>
      <c r="G29" s="6">
        <f t="shared" si="18"/>
        <v>714</v>
      </c>
      <c r="H29" s="6">
        <f t="shared" si="18"/>
        <v>720</v>
      </c>
      <c r="I29" s="6">
        <f t="shared" si="18"/>
        <v>745</v>
      </c>
      <c r="J29" s="6">
        <f t="shared" si="18"/>
        <v>728</v>
      </c>
      <c r="K29" s="6">
        <f t="shared" si="18"/>
        <v>730</v>
      </c>
      <c r="L29" s="6">
        <f t="shared" si="18"/>
        <v>733</v>
      </c>
      <c r="M29" s="6">
        <f t="shared" si="18"/>
        <v>725</v>
      </c>
      <c r="N29" s="6">
        <v>728</v>
      </c>
      <c r="O29" s="6">
        <v>711</v>
      </c>
      <c r="P29" s="6">
        <v>688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1502</v>
      </c>
      <c r="D30" s="6">
        <f t="shared" si="19"/>
        <v>1518</v>
      </c>
      <c r="E30" s="6">
        <f t="shared" si="19"/>
        <v>1532</v>
      </c>
      <c r="F30" s="6">
        <f t="shared" si="19"/>
        <v>1557</v>
      </c>
      <c r="G30" s="6">
        <f t="shared" si="19"/>
        <v>1577</v>
      </c>
      <c r="H30" s="6">
        <f t="shared" si="19"/>
        <v>1610</v>
      </c>
      <c r="I30" s="6">
        <f t="shared" si="19"/>
        <v>1613</v>
      </c>
      <c r="J30" s="6">
        <f t="shared" si="19"/>
        <v>1635</v>
      </c>
      <c r="K30" s="6">
        <f t="shared" si="19"/>
        <v>1623</v>
      </c>
      <c r="L30" s="6">
        <f t="shared" si="19"/>
        <v>1623</v>
      </c>
      <c r="M30" s="6">
        <f t="shared" si="19"/>
        <v>1648</v>
      </c>
      <c r="N30" s="6">
        <v>1669</v>
      </c>
      <c r="O30" s="6">
        <v>1646</v>
      </c>
      <c r="P30" s="6">
        <v>1651</v>
      </c>
    </row>
    <row r="31" spans="1:16" s="16" customFormat="1" ht="12" customHeight="1" x14ac:dyDescent="0.2">
      <c r="A31" s="70" t="s">
        <v>20</v>
      </c>
      <c r="B31" s="70"/>
      <c r="C31" s="6">
        <f>C132</f>
        <v>395</v>
      </c>
      <c r="D31" s="6">
        <f t="shared" ref="D31:M31" si="20">D132</f>
        <v>408</v>
      </c>
      <c r="E31" s="6">
        <f t="shared" si="20"/>
        <v>399</v>
      </c>
      <c r="F31" s="6">
        <f t="shared" si="20"/>
        <v>403</v>
      </c>
      <c r="G31" s="6">
        <f t="shared" si="20"/>
        <v>407</v>
      </c>
      <c r="H31" s="6">
        <f t="shared" si="20"/>
        <v>418</v>
      </c>
      <c r="I31" s="6">
        <f t="shared" si="20"/>
        <v>407</v>
      </c>
      <c r="J31" s="6">
        <f t="shared" si="20"/>
        <v>407</v>
      </c>
      <c r="K31" s="6">
        <f t="shared" si="20"/>
        <v>398</v>
      </c>
      <c r="L31" s="6">
        <f t="shared" si="20"/>
        <v>381</v>
      </c>
      <c r="M31" s="6">
        <f t="shared" si="20"/>
        <v>387</v>
      </c>
      <c r="N31" s="6">
        <v>395</v>
      </c>
      <c r="O31" s="6">
        <v>388</v>
      </c>
      <c r="P31" s="6">
        <v>379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3301</v>
      </c>
      <c r="D32" s="6">
        <f t="shared" si="21"/>
        <v>3379</v>
      </c>
      <c r="E32" s="6">
        <f t="shared" si="21"/>
        <v>3455</v>
      </c>
      <c r="F32" s="6">
        <f t="shared" si="21"/>
        <v>3563</v>
      </c>
      <c r="G32" s="6">
        <f t="shared" si="21"/>
        <v>3634</v>
      </c>
      <c r="H32" s="6">
        <f t="shared" si="21"/>
        <v>3667</v>
      </c>
      <c r="I32" s="6">
        <f t="shared" si="21"/>
        <v>3716</v>
      </c>
      <c r="J32" s="6">
        <f t="shared" si="21"/>
        <v>3743</v>
      </c>
      <c r="K32" s="6">
        <f t="shared" si="21"/>
        <v>3721</v>
      </c>
      <c r="L32" s="6">
        <f t="shared" si="21"/>
        <v>3712</v>
      </c>
      <c r="M32" s="6">
        <f t="shared" si="21"/>
        <v>3706</v>
      </c>
      <c r="N32" s="6">
        <v>3761</v>
      </c>
      <c r="O32" s="6">
        <v>3735</v>
      </c>
      <c r="P32" s="6">
        <v>3715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293</v>
      </c>
      <c r="D33" s="6">
        <f t="shared" si="22"/>
        <v>306</v>
      </c>
      <c r="E33" s="6">
        <f t="shared" si="22"/>
        <v>298</v>
      </c>
      <c r="F33" s="6">
        <f t="shared" si="22"/>
        <v>293</v>
      </c>
      <c r="G33" s="6">
        <f t="shared" si="22"/>
        <v>303</v>
      </c>
      <c r="H33" s="6">
        <f t="shared" si="22"/>
        <v>295</v>
      </c>
      <c r="I33" s="6">
        <f t="shared" si="22"/>
        <v>291</v>
      </c>
      <c r="J33" s="6">
        <f t="shared" si="22"/>
        <v>295</v>
      </c>
      <c r="K33" s="6">
        <f t="shared" si="22"/>
        <v>287</v>
      </c>
      <c r="L33" s="6">
        <f t="shared" si="22"/>
        <v>275</v>
      </c>
      <c r="M33" s="6">
        <f t="shared" si="22"/>
        <v>288</v>
      </c>
      <c r="N33" s="6">
        <v>320</v>
      </c>
      <c r="O33" s="6">
        <v>319</v>
      </c>
      <c r="P33" s="6">
        <v>320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108</v>
      </c>
      <c r="D34" s="6">
        <f t="shared" si="23"/>
        <v>105</v>
      </c>
      <c r="E34" s="6">
        <f t="shared" si="23"/>
        <v>108</v>
      </c>
      <c r="F34" s="6">
        <f t="shared" si="23"/>
        <v>119</v>
      </c>
      <c r="G34" s="6">
        <f t="shared" si="23"/>
        <v>117</v>
      </c>
      <c r="H34" s="6">
        <f t="shared" si="23"/>
        <v>124</v>
      </c>
      <c r="I34" s="6">
        <f t="shared" si="23"/>
        <v>119</v>
      </c>
      <c r="J34" s="6">
        <f t="shared" si="23"/>
        <v>122</v>
      </c>
      <c r="K34" s="6">
        <f t="shared" si="23"/>
        <v>118</v>
      </c>
      <c r="L34" s="6">
        <f t="shared" si="23"/>
        <v>120</v>
      </c>
      <c r="M34" s="6">
        <f t="shared" si="23"/>
        <v>112</v>
      </c>
      <c r="N34" s="6">
        <v>107</v>
      </c>
      <c r="O34" s="6">
        <v>110</v>
      </c>
      <c r="P34" s="6">
        <v>108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2900</v>
      </c>
      <c r="D35" s="11">
        <f t="shared" si="24"/>
        <v>2968</v>
      </c>
      <c r="E35" s="11">
        <f t="shared" si="24"/>
        <v>3049</v>
      </c>
      <c r="F35" s="11">
        <f t="shared" si="24"/>
        <v>3151</v>
      </c>
      <c r="G35" s="11">
        <f t="shared" si="24"/>
        <v>3214</v>
      </c>
      <c r="H35" s="11">
        <f t="shared" si="24"/>
        <v>3248</v>
      </c>
      <c r="I35" s="11">
        <f t="shared" si="24"/>
        <v>3306</v>
      </c>
      <c r="J35" s="11">
        <f t="shared" si="24"/>
        <v>3326</v>
      </c>
      <c r="K35" s="11">
        <f t="shared" si="24"/>
        <v>3316</v>
      </c>
      <c r="L35" s="11">
        <f t="shared" si="24"/>
        <v>3317</v>
      </c>
      <c r="M35" s="11">
        <f t="shared" si="24"/>
        <v>3306</v>
      </c>
      <c r="N35" s="11">
        <v>3334</v>
      </c>
      <c r="O35" s="11">
        <v>3306</v>
      </c>
      <c r="P35" s="11">
        <v>3287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30328</v>
      </c>
      <c r="D37" s="5">
        <f t="shared" si="25"/>
        <v>31014</v>
      </c>
      <c r="E37" s="5">
        <f t="shared" si="25"/>
        <v>31451</v>
      </c>
      <c r="F37" s="5">
        <f t="shared" si="25"/>
        <v>31865</v>
      </c>
      <c r="G37" s="5">
        <f t="shared" si="25"/>
        <v>32371</v>
      </c>
      <c r="H37" s="5">
        <f t="shared" si="25"/>
        <v>33126</v>
      </c>
      <c r="I37" s="5">
        <f t="shared" si="25"/>
        <v>33692</v>
      </c>
      <c r="J37" s="5">
        <f t="shared" si="25"/>
        <v>34097</v>
      </c>
      <c r="K37" s="5">
        <f t="shared" si="25"/>
        <v>34338</v>
      </c>
      <c r="L37" s="5">
        <f t="shared" si="25"/>
        <v>34201</v>
      </c>
      <c r="M37" s="5">
        <f t="shared" si="25"/>
        <v>33999</v>
      </c>
      <c r="N37" s="5">
        <v>34093</v>
      </c>
      <c r="O37" s="5">
        <v>34240</v>
      </c>
      <c r="P37" s="5">
        <v>34465</v>
      </c>
    </row>
    <row r="38" spans="1:16" s="16" customFormat="1" ht="12" customHeight="1" x14ac:dyDescent="0.2">
      <c r="A38" s="70" t="s">
        <v>26</v>
      </c>
      <c r="B38" s="70"/>
      <c r="C38" s="6">
        <f>C150+C151+C154</f>
        <v>27272</v>
      </c>
      <c r="D38" s="6">
        <f t="shared" ref="D38:M38" si="26">D150+D151+D154</f>
        <v>27917</v>
      </c>
      <c r="E38" s="6">
        <f t="shared" si="26"/>
        <v>28335</v>
      </c>
      <c r="F38" s="6">
        <f t="shared" si="26"/>
        <v>28699</v>
      </c>
      <c r="G38" s="6">
        <f t="shared" si="26"/>
        <v>29114</v>
      </c>
      <c r="H38" s="6">
        <f t="shared" si="26"/>
        <v>29729</v>
      </c>
      <c r="I38" s="6">
        <f t="shared" si="26"/>
        <v>30136</v>
      </c>
      <c r="J38" s="6">
        <f t="shared" si="26"/>
        <v>30476</v>
      </c>
      <c r="K38" s="6">
        <f t="shared" si="26"/>
        <v>30644</v>
      </c>
      <c r="L38" s="6">
        <f t="shared" si="26"/>
        <v>30558</v>
      </c>
      <c r="M38" s="6">
        <f t="shared" si="26"/>
        <v>30320</v>
      </c>
      <c r="N38" s="6">
        <v>30349</v>
      </c>
      <c r="O38" s="6">
        <v>30495</v>
      </c>
      <c r="P38" s="6">
        <v>30645</v>
      </c>
    </row>
    <row r="39" spans="1:16" s="16" customFormat="1" ht="12" customHeight="1" x14ac:dyDescent="0.2">
      <c r="A39" s="71" t="s">
        <v>27</v>
      </c>
      <c r="B39" s="71"/>
      <c r="C39" s="11">
        <f>+C152+C155</f>
        <v>3056</v>
      </c>
      <c r="D39" s="11">
        <f t="shared" ref="D39:M39" si="27">+D152+D155</f>
        <v>3097</v>
      </c>
      <c r="E39" s="11">
        <f t="shared" si="27"/>
        <v>3116</v>
      </c>
      <c r="F39" s="11">
        <f t="shared" si="27"/>
        <v>3166</v>
      </c>
      <c r="G39" s="11">
        <f t="shared" si="27"/>
        <v>3257</v>
      </c>
      <c r="H39" s="11">
        <f t="shared" si="27"/>
        <v>3397</v>
      </c>
      <c r="I39" s="11">
        <f t="shared" si="27"/>
        <v>3556</v>
      </c>
      <c r="J39" s="11">
        <f t="shared" si="27"/>
        <v>3621</v>
      </c>
      <c r="K39" s="11">
        <f t="shared" si="27"/>
        <v>3694</v>
      </c>
      <c r="L39" s="11">
        <f t="shared" si="27"/>
        <v>3643</v>
      </c>
      <c r="M39" s="11">
        <f t="shared" si="27"/>
        <v>3679</v>
      </c>
      <c r="N39" s="11">
        <v>3744</v>
      </c>
      <c r="O39" s="11">
        <v>3745</v>
      </c>
      <c r="P39" s="11">
        <v>3820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84624</v>
      </c>
      <c r="D41" s="5">
        <f t="shared" si="28"/>
        <v>86145</v>
      </c>
      <c r="E41" s="5">
        <f t="shared" si="28"/>
        <v>87981</v>
      </c>
      <c r="F41" s="5">
        <f t="shared" si="28"/>
        <v>89472</v>
      </c>
      <c r="G41" s="5">
        <f t="shared" si="28"/>
        <v>91230</v>
      </c>
      <c r="H41" s="5">
        <f t="shared" si="28"/>
        <v>92862</v>
      </c>
      <c r="I41" s="5">
        <f t="shared" si="28"/>
        <v>93785</v>
      </c>
      <c r="J41" s="5">
        <f t="shared" si="28"/>
        <v>94075</v>
      </c>
      <c r="K41" s="5">
        <f t="shared" si="28"/>
        <v>93718</v>
      </c>
      <c r="L41" s="5">
        <f t="shared" si="28"/>
        <v>93161</v>
      </c>
      <c r="M41" s="5">
        <f t="shared" si="28"/>
        <v>92927</v>
      </c>
      <c r="N41" s="5">
        <v>93156</v>
      </c>
      <c r="O41" s="5">
        <v>93217</v>
      </c>
      <c r="P41" s="5">
        <v>92931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56302</v>
      </c>
      <c r="D42" s="6">
        <f t="shared" ref="D42:M42" si="29">D81+D82+D85+D86+D87+D89+D91+D92+D95+D96+D100+D101+D105+D107+D109+D110+D115+D116</f>
        <v>57202</v>
      </c>
      <c r="E42" s="6">
        <f t="shared" si="29"/>
        <v>58239</v>
      </c>
      <c r="F42" s="6">
        <f t="shared" si="29"/>
        <v>59066</v>
      </c>
      <c r="G42" s="6">
        <f t="shared" si="29"/>
        <v>60248</v>
      </c>
      <c r="H42" s="6">
        <f t="shared" si="29"/>
        <v>61397</v>
      </c>
      <c r="I42" s="6">
        <f t="shared" si="29"/>
        <v>62105</v>
      </c>
      <c r="J42" s="6">
        <f t="shared" si="29"/>
        <v>62210</v>
      </c>
      <c r="K42" s="6">
        <f t="shared" si="29"/>
        <v>61937</v>
      </c>
      <c r="L42" s="6">
        <f t="shared" si="29"/>
        <v>61431</v>
      </c>
      <c r="M42" s="6">
        <f t="shared" si="29"/>
        <v>61062</v>
      </c>
      <c r="N42" s="6">
        <v>61318</v>
      </c>
      <c r="O42" s="6">
        <v>61287</v>
      </c>
      <c r="P42" s="6">
        <v>61109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14387</v>
      </c>
      <c r="D43" s="6">
        <f t="shared" si="30"/>
        <v>14797</v>
      </c>
      <c r="E43" s="6">
        <f t="shared" si="30"/>
        <v>15224</v>
      </c>
      <c r="F43" s="6">
        <f t="shared" si="30"/>
        <v>15455</v>
      </c>
      <c r="G43" s="6">
        <f t="shared" si="30"/>
        <v>15715</v>
      </c>
      <c r="H43" s="6">
        <f t="shared" si="30"/>
        <v>15996</v>
      </c>
      <c r="I43" s="6">
        <f t="shared" si="30"/>
        <v>16221</v>
      </c>
      <c r="J43" s="6">
        <f t="shared" si="30"/>
        <v>16336</v>
      </c>
      <c r="K43" s="6">
        <f t="shared" si="30"/>
        <v>16398</v>
      </c>
      <c r="L43" s="6">
        <f t="shared" si="30"/>
        <v>16382</v>
      </c>
      <c r="M43" s="6">
        <f t="shared" si="30"/>
        <v>16546</v>
      </c>
      <c r="N43" s="6">
        <v>16468</v>
      </c>
      <c r="O43" s="6">
        <v>16572</v>
      </c>
      <c r="P43" s="6">
        <v>16527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8840</v>
      </c>
      <c r="D44" s="6">
        <f t="shared" ref="D44:M44" si="31">D75+D99+D90+D153+D94+D97+D111</f>
        <v>9130</v>
      </c>
      <c r="E44" s="6">
        <f t="shared" si="31"/>
        <v>9400</v>
      </c>
      <c r="F44" s="6">
        <f t="shared" si="31"/>
        <v>9598</v>
      </c>
      <c r="G44" s="6">
        <f t="shared" si="31"/>
        <v>9764</v>
      </c>
      <c r="H44" s="6">
        <f t="shared" si="31"/>
        <v>10002</v>
      </c>
      <c r="I44" s="6">
        <f t="shared" si="31"/>
        <v>10137</v>
      </c>
      <c r="J44" s="6">
        <f t="shared" si="31"/>
        <v>10193</v>
      </c>
      <c r="K44" s="6">
        <f t="shared" si="31"/>
        <v>10229</v>
      </c>
      <c r="L44" s="6">
        <f t="shared" si="31"/>
        <v>10230</v>
      </c>
      <c r="M44" s="6">
        <f t="shared" si="31"/>
        <v>10378</v>
      </c>
      <c r="N44" s="6">
        <v>10350</v>
      </c>
      <c r="O44" s="6">
        <v>10442</v>
      </c>
      <c r="P44" s="6">
        <v>10370</v>
      </c>
    </row>
    <row r="45" spans="1:16" s="16" customFormat="1" ht="12" customHeight="1" x14ac:dyDescent="0.2">
      <c r="A45" s="13"/>
      <c r="B45" s="8" t="s">
        <v>32</v>
      </c>
      <c r="C45" s="6">
        <f>C83+C104+C106</f>
        <v>5547</v>
      </c>
      <c r="D45" s="6">
        <f t="shared" ref="D45:M45" si="32">D83+D104+D106</f>
        <v>5667</v>
      </c>
      <c r="E45" s="6">
        <f t="shared" si="32"/>
        <v>5824</v>
      </c>
      <c r="F45" s="6">
        <f t="shared" si="32"/>
        <v>5857</v>
      </c>
      <c r="G45" s="6">
        <f t="shared" si="32"/>
        <v>5951</v>
      </c>
      <c r="H45" s="6">
        <f t="shared" si="32"/>
        <v>5994</v>
      </c>
      <c r="I45" s="6">
        <f t="shared" si="32"/>
        <v>6084</v>
      </c>
      <c r="J45" s="6">
        <f t="shared" si="32"/>
        <v>6143</v>
      </c>
      <c r="K45" s="6">
        <f t="shared" si="32"/>
        <v>6169</v>
      </c>
      <c r="L45" s="6">
        <f t="shared" si="32"/>
        <v>6152</v>
      </c>
      <c r="M45" s="6">
        <f t="shared" si="32"/>
        <v>6168</v>
      </c>
      <c r="N45" s="6">
        <v>6118</v>
      </c>
      <c r="O45" s="6">
        <v>6130</v>
      </c>
      <c r="P45" s="6">
        <v>6157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13935</v>
      </c>
      <c r="D46" s="6">
        <f t="shared" si="33"/>
        <v>14146</v>
      </c>
      <c r="E46" s="6">
        <f t="shared" si="33"/>
        <v>14518</v>
      </c>
      <c r="F46" s="6">
        <f t="shared" si="33"/>
        <v>14951</v>
      </c>
      <c r="G46" s="6">
        <f t="shared" si="33"/>
        <v>15267</v>
      </c>
      <c r="H46" s="6">
        <f t="shared" si="33"/>
        <v>15469</v>
      </c>
      <c r="I46" s="6">
        <f t="shared" si="33"/>
        <v>15459</v>
      </c>
      <c r="J46" s="6">
        <f t="shared" si="33"/>
        <v>15529</v>
      </c>
      <c r="K46" s="6">
        <f t="shared" si="33"/>
        <v>15383</v>
      </c>
      <c r="L46" s="6">
        <f t="shared" si="33"/>
        <v>15348</v>
      </c>
      <c r="M46" s="6">
        <f t="shared" si="33"/>
        <v>15319</v>
      </c>
      <c r="N46" s="6">
        <v>15370</v>
      </c>
      <c r="O46" s="6">
        <v>15358</v>
      </c>
      <c r="P46" s="6">
        <v>15295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1571</v>
      </c>
      <c r="D47" s="6">
        <f t="shared" ref="D47:M47" si="34">+D71+D72+D80+D98</f>
        <v>1577</v>
      </c>
      <c r="E47" s="6">
        <f t="shared" si="34"/>
        <v>1629</v>
      </c>
      <c r="F47" s="6">
        <f t="shared" si="34"/>
        <v>1655</v>
      </c>
      <c r="G47" s="6">
        <f t="shared" si="34"/>
        <v>1706</v>
      </c>
      <c r="H47" s="6">
        <f t="shared" si="34"/>
        <v>1746</v>
      </c>
      <c r="I47" s="6">
        <f t="shared" si="34"/>
        <v>1756</v>
      </c>
      <c r="J47" s="6">
        <f t="shared" si="34"/>
        <v>1771</v>
      </c>
      <c r="K47" s="6">
        <f t="shared" si="34"/>
        <v>1764</v>
      </c>
      <c r="L47" s="6">
        <f t="shared" si="34"/>
        <v>1794</v>
      </c>
      <c r="M47" s="6">
        <f t="shared" si="34"/>
        <v>1754</v>
      </c>
      <c r="N47" s="6">
        <v>1809</v>
      </c>
      <c r="O47" s="6">
        <v>1795</v>
      </c>
      <c r="P47" s="6">
        <v>1763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4219</v>
      </c>
      <c r="D48" s="6">
        <f t="shared" ref="D48:M48" si="35">D74+D76+D88+D103+D108+D112</f>
        <v>4292</v>
      </c>
      <c r="E48" s="6">
        <f t="shared" si="35"/>
        <v>4381</v>
      </c>
      <c r="F48" s="6">
        <f t="shared" si="35"/>
        <v>4500</v>
      </c>
      <c r="G48" s="6">
        <f t="shared" si="35"/>
        <v>4610</v>
      </c>
      <c r="H48" s="6">
        <f t="shared" si="35"/>
        <v>4657</v>
      </c>
      <c r="I48" s="6">
        <f t="shared" si="35"/>
        <v>4606</v>
      </c>
      <c r="J48" s="6">
        <f t="shared" si="35"/>
        <v>4594</v>
      </c>
      <c r="K48" s="6">
        <f t="shared" si="35"/>
        <v>4516</v>
      </c>
      <c r="L48" s="6">
        <f t="shared" si="35"/>
        <v>4493</v>
      </c>
      <c r="M48" s="6">
        <f t="shared" si="35"/>
        <v>4519</v>
      </c>
      <c r="N48" s="6">
        <v>4465</v>
      </c>
      <c r="O48" s="6">
        <v>4425</v>
      </c>
      <c r="P48" s="6">
        <v>4430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8145</v>
      </c>
      <c r="D49" s="11">
        <f t="shared" ref="D49:M49" si="36">D70+D77+D84+D93+D102+D114</f>
        <v>8277</v>
      </c>
      <c r="E49" s="11">
        <f t="shared" si="36"/>
        <v>8508</v>
      </c>
      <c r="F49" s="11">
        <f t="shared" si="36"/>
        <v>8796</v>
      </c>
      <c r="G49" s="11">
        <f t="shared" si="36"/>
        <v>8951</v>
      </c>
      <c r="H49" s="11">
        <f t="shared" si="36"/>
        <v>9066</v>
      </c>
      <c r="I49" s="11">
        <f t="shared" si="36"/>
        <v>9097</v>
      </c>
      <c r="J49" s="11">
        <f t="shared" si="36"/>
        <v>9164</v>
      </c>
      <c r="K49" s="11">
        <f t="shared" si="36"/>
        <v>9103</v>
      </c>
      <c r="L49" s="11">
        <f t="shared" si="36"/>
        <v>9061</v>
      </c>
      <c r="M49" s="11">
        <f t="shared" si="36"/>
        <v>9046</v>
      </c>
      <c r="N49" s="11">
        <v>9096</v>
      </c>
      <c r="O49" s="11">
        <v>9138</v>
      </c>
      <c r="P49" s="11">
        <v>9102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34656</v>
      </c>
      <c r="D51" s="5">
        <f t="shared" si="37"/>
        <v>35149</v>
      </c>
      <c r="E51" s="5">
        <f t="shared" si="37"/>
        <v>35639</v>
      </c>
      <c r="F51" s="5">
        <f t="shared" si="37"/>
        <v>36490</v>
      </c>
      <c r="G51" s="5">
        <f t="shared" si="37"/>
        <v>37278</v>
      </c>
      <c r="H51" s="5">
        <f t="shared" si="37"/>
        <v>37783</v>
      </c>
      <c r="I51" s="5">
        <f t="shared" si="37"/>
        <v>38055</v>
      </c>
      <c r="J51" s="5">
        <f t="shared" si="37"/>
        <v>38027</v>
      </c>
      <c r="K51" s="5">
        <f t="shared" si="37"/>
        <v>37801</v>
      </c>
      <c r="L51" s="5">
        <f t="shared" si="37"/>
        <v>37435</v>
      </c>
      <c r="M51" s="5">
        <f t="shared" si="37"/>
        <v>37184</v>
      </c>
      <c r="N51" s="5">
        <v>37093</v>
      </c>
      <c r="O51" s="5">
        <v>36966</v>
      </c>
      <c r="P51" s="5">
        <v>37153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11721</v>
      </c>
      <c r="D52" s="6">
        <f t="shared" si="38"/>
        <v>11887</v>
      </c>
      <c r="E52" s="6">
        <f t="shared" si="38"/>
        <v>12131</v>
      </c>
      <c r="F52" s="6">
        <f t="shared" si="38"/>
        <v>12402</v>
      </c>
      <c r="G52" s="6">
        <f t="shared" si="38"/>
        <v>12700</v>
      </c>
      <c r="H52" s="6">
        <f t="shared" si="38"/>
        <v>12891</v>
      </c>
      <c r="I52" s="6">
        <f t="shared" si="38"/>
        <v>12854</v>
      </c>
      <c r="J52" s="6">
        <f t="shared" si="38"/>
        <v>12837</v>
      </c>
      <c r="K52" s="6">
        <f t="shared" si="38"/>
        <v>12648</v>
      </c>
      <c r="L52" s="6">
        <f t="shared" si="38"/>
        <v>12389</v>
      </c>
      <c r="M52" s="6">
        <f t="shared" si="38"/>
        <v>12218</v>
      </c>
      <c r="N52" s="6">
        <v>12088</v>
      </c>
      <c r="O52" s="6">
        <v>12009</v>
      </c>
      <c r="P52" s="6">
        <v>12063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20321</v>
      </c>
      <c r="D53" s="6">
        <f t="shared" ref="D53:M53" si="39">D73+D78+D79+D61+D62+D64+D65+D66+D113</f>
        <v>20587</v>
      </c>
      <c r="E53" s="6">
        <f t="shared" si="39"/>
        <v>20801</v>
      </c>
      <c r="F53" s="6">
        <f t="shared" si="39"/>
        <v>21375</v>
      </c>
      <c r="G53" s="6">
        <f t="shared" si="39"/>
        <v>21871</v>
      </c>
      <c r="H53" s="6">
        <f t="shared" si="39"/>
        <v>22155</v>
      </c>
      <c r="I53" s="6">
        <f t="shared" si="39"/>
        <v>22377</v>
      </c>
      <c r="J53" s="6">
        <f t="shared" si="39"/>
        <v>22368</v>
      </c>
      <c r="K53" s="6">
        <f t="shared" si="39"/>
        <v>22337</v>
      </c>
      <c r="L53" s="6">
        <f t="shared" si="39"/>
        <v>22246</v>
      </c>
      <c r="M53" s="6">
        <f t="shared" si="39"/>
        <v>22164</v>
      </c>
      <c r="N53" s="6">
        <v>22170</v>
      </c>
      <c r="O53" s="6">
        <v>22127</v>
      </c>
      <c r="P53" s="6">
        <v>22231</v>
      </c>
    </row>
    <row r="54" spans="1:16" s="16" customFormat="1" ht="12" customHeight="1" x14ac:dyDescent="0.2">
      <c r="A54" s="71" t="s">
        <v>40</v>
      </c>
      <c r="B54" s="71"/>
      <c r="C54" s="11">
        <f>C59+C58</f>
        <v>2614</v>
      </c>
      <c r="D54" s="11">
        <f t="shared" ref="D54:M54" si="40">D59+D58</f>
        <v>2675</v>
      </c>
      <c r="E54" s="11">
        <f t="shared" si="40"/>
        <v>2707</v>
      </c>
      <c r="F54" s="11">
        <f t="shared" si="40"/>
        <v>2713</v>
      </c>
      <c r="G54" s="11">
        <f t="shared" si="40"/>
        <v>2707</v>
      </c>
      <c r="H54" s="11">
        <f t="shared" si="40"/>
        <v>2737</v>
      </c>
      <c r="I54" s="11">
        <f t="shared" si="40"/>
        <v>2824</v>
      </c>
      <c r="J54" s="11">
        <f t="shared" si="40"/>
        <v>2822</v>
      </c>
      <c r="K54" s="11">
        <f t="shared" si="40"/>
        <v>2816</v>
      </c>
      <c r="L54" s="11">
        <f t="shared" si="40"/>
        <v>2800</v>
      </c>
      <c r="M54" s="11">
        <f t="shared" si="40"/>
        <v>2802</v>
      </c>
      <c r="N54" s="11">
        <v>2835</v>
      </c>
      <c r="O54" s="11">
        <v>2830</v>
      </c>
      <c r="P54" s="11">
        <v>2859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31344</v>
      </c>
      <c r="D56" s="4">
        <f t="shared" si="41"/>
        <v>31808</v>
      </c>
      <c r="E56" s="4">
        <f t="shared" si="41"/>
        <v>32247</v>
      </c>
      <c r="F56" s="4">
        <f t="shared" si="41"/>
        <v>32989</v>
      </c>
      <c r="G56" s="4">
        <f t="shared" si="41"/>
        <v>33735</v>
      </c>
      <c r="H56" s="4">
        <f t="shared" si="41"/>
        <v>34217</v>
      </c>
      <c r="I56" s="4">
        <f t="shared" si="41"/>
        <v>34437</v>
      </c>
      <c r="J56" s="4">
        <f t="shared" si="41"/>
        <v>34355</v>
      </c>
      <c r="K56" s="4">
        <f t="shared" si="41"/>
        <v>34103</v>
      </c>
      <c r="L56" s="4">
        <f t="shared" si="41"/>
        <v>33785</v>
      </c>
      <c r="M56" s="4">
        <f t="shared" si="41"/>
        <v>33566</v>
      </c>
      <c r="N56" s="4">
        <v>33521</v>
      </c>
      <c r="O56" s="4">
        <v>33392</v>
      </c>
      <c r="P56" s="4">
        <v>33561</v>
      </c>
    </row>
    <row r="57" spans="1:16" s="16" customFormat="1" ht="12" customHeight="1" x14ac:dyDescent="0.2">
      <c r="A57" s="70" t="s">
        <v>42</v>
      </c>
      <c r="B57" s="70"/>
      <c r="C57" s="6">
        <v>2278</v>
      </c>
      <c r="D57" s="6">
        <v>2323</v>
      </c>
      <c r="E57" s="6">
        <v>2305</v>
      </c>
      <c r="F57" s="6">
        <v>2351</v>
      </c>
      <c r="G57" s="6">
        <v>2447</v>
      </c>
      <c r="H57" s="6">
        <v>2498</v>
      </c>
      <c r="I57" s="6">
        <v>2457</v>
      </c>
      <c r="J57" s="6">
        <v>2455</v>
      </c>
      <c r="K57" s="6">
        <v>2420</v>
      </c>
      <c r="L57" s="6">
        <v>2338</v>
      </c>
      <c r="M57" s="6">
        <v>2349</v>
      </c>
      <c r="N57" s="6">
        <v>2399</v>
      </c>
      <c r="O57" s="6">
        <v>2401</v>
      </c>
      <c r="P57" s="6">
        <v>2422</v>
      </c>
    </row>
    <row r="58" spans="1:16" s="16" customFormat="1" ht="12" customHeight="1" x14ac:dyDescent="0.2">
      <c r="A58" s="70" t="s">
        <v>43</v>
      </c>
      <c r="B58" s="70"/>
      <c r="C58" s="6">
        <v>1239</v>
      </c>
      <c r="D58" s="6">
        <v>1274</v>
      </c>
      <c r="E58" s="6">
        <v>1292</v>
      </c>
      <c r="F58" s="6">
        <v>1282</v>
      </c>
      <c r="G58" s="6">
        <v>1274</v>
      </c>
      <c r="H58" s="6">
        <v>1302</v>
      </c>
      <c r="I58" s="6">
        <v>1364</v>
      </c>
      <c r="J58" s="6">
        <v>1327</v>
      </c>
      <c r="K58" s="6">
        <v>1303</v>
      </c>
      <c r="L58" s="6">
        <v>1286</v>
      </c>
      <c r="M58" s="6">
        <v>1270</v>
      </c>
      <c r="N58" s="6">
        <v>1267</v>
      </c>
      <c r="O58" s="6">
        <v>1259</v>
      </c>
      <c r="P58" s="6">
        <v>1284</v>
      </c>
    </row>
    <row r="59" spans="1:16" s="16" customFormat="1" ht="12" customHeight="1" x14ac:dyDescent="0.2">
      <c r="A59" s="70" t="s">
        <v>44</v>
      </c>
      <c r="B59" s="70"/>
      <c r="C59" s="6">
        <v>1375</v>
      </c>
      <c r="D59" s="6">
        <v>1401</v>
      </c>
      <c r="E59" s="6">
        <v>1415</v>
      </c>
      <c r="F59" s="6">
        <v>1431</v>
      </c>
      <c r="G59" s="6">
        <v>1433</v>
      </c>
      <c r="H59" s="6">
        <v>1435</v>
      </c>
      <c r="I59" s="6">
        <v>1460</v>
      </c>
      <c r="J59" s="6">
        <v>1495</v>
      </c>
      <c r="K59" s="6">
        <v>1513</v>
      </c>
      <c r="L59" s="6">
        <v>1514</v>
      </c>
      <c r="M59" s="6">
        <v>1532</v>
      </c>
      <c r="N59" s="6">
        <v>1568</v>
      </c>
      <c r="O59" s="6">
        <v>1571</v>
      </c>
      <c r="P59" s="6">
        <v>1575</v>
      </c>
    </row>
    <row r="60" spans="1:16" s="16" customFormat="1" ht="12" customHeight="1" x14ac:dyDescent="0.2">
      <c r="A60" s="70" t="s">
        <v>45</v>
      </c>
      <c r="B60" s="70"/>
      <c r="C60" s="6">
        <v>4788</v>
      </c>
      <c r="D60" s="6">
        <v>4841</v>
      </c>
      <c r="E60" s="6">
        <v>5031</v>
      </c>
      <c r="F60" s="6">
        <v>5117</v>
      </c>
      <c r="G60" s="6">
        <v>5224</v>
      </c>
      <c r="H60" s="6">
        <v>5300</v>
      </c>
      <c r="I60" s="6">
        <v>5343</v>
      </c>
      <c r="J60" s="6">
        <v>5258</v>
      </c>
      <c r="K60" s="6">
        <v>5171</v>
      </c>
      <c r="L60" s="6">
        <v>5054</v>
      </c>
      <c r="M60" s="6">
        <v>4920</v>
      </c>
      <c r="N60" s="6">
        <v>4767</v>
      </c>
      <c r="O60" s="6">
        <v>4682</v>
      </c>
      <c r="P60" s="6">
        <v>4680</v>
      </c>
    </row>
    <row r="61" spans="1:16" s="16" customFormat="1" ht="12" customHeight="1" x14ac:dyDescent="0.2">
      <c r="A61" s="70" t="s">
        <v>46</v>
      </c>
      <c r="B61" s="70"/>
      <c r="C61" s="6">
        <v>1682</v>
      </c>
      <c r="D61" s="6">
        <v>1703</v>
      </c>
      <c r="E61" s="6">
        <v>1728</v>
      </c>
      <c r="F61" s="6">
        <v>1730</v>
      </c>
      <c r="G61" s="6">
        <v>1784</v>
      </c>
      <c r="H61" s="6">
        <v>1804</v>
      </c>
      <c r="I61" s="6">
        <v>1838</v>
      </c>
      <c r="J61" s="6">
        <v>1867</v>
      </c>
      <c r="K61" s="6">
        <v>1887</v>
      </c>
      <c r="L61" s="6">
        <v>1886</v>
      </c>
      <c r="M61" s="6">
        <v>1900</v>
      </c>
      <c r="N61" s="6">
        <v>1866</v>
      </c>
      <c r="O61" s="6">
        <v>1844</v>
      </c>
      <c r="P61" s="6">
        <v>1866</v>
      </c>
    </row>
    <row r="62" spans="1:16" s="16" customFormat="1" ht="12" customHeight="1" x14ac:dyDescent="0.2">
      <c r="A62" s="70" t="s">
        <v>47</v>
      </c>
      <c r="B62" s="70"/>
      <c r="C62" s="6">
        <v>9184</v>
      </c>
      <c r="D62" s="6">
        <v>9251</v>
      </c>
      <c r="E62" s="6">
        <v>9350</v>
      </c>
      <c r="F62" s="6">
        <v>9556</v>
      </c>
      <c r="G62" s="6">
        <v>9811</v>
      </c>
      <c r="H62" s="6">
        <v>10001</v>
      </c>
      <c r="I62" s="6">
        <v>10058</v>
      </c>
      <c r="J62" s="6">
        <v>10092</v>
      </c>
      <c r="K62" s="6">
        <v>10040</v>
      </c>
      <c r="L62" s="6">
        <v>10060</v>
      </c>
      <c r="M62" s="6">
        <v>10023</v>
      </c>
      <c r="N62" s="6">
        <v>10069</v>
      </c>
      <c r="O62" s="6">
        <v>10012</v>
      </c>
      <c r="P62" s="6">
        <v>10140</v>
      </c>
    </row>
    <row r="63" spans="1:16" s="16" customFormat="1" ht="12" customHeight="1" x14ac:dyDescent="0.2">
      <c r="A63" s="70" t="s">
        <v>48</v>
      </c>
      <c r="B63" s="70"/>
      <c r="C63" s="6">
        <v>2729</v>
      </c>
      <c r="D63" s="6">
        <v>2770</v>
      </c>
      <c r="E63" s="6">
        <v>2814</v>
      </c>
      <c r="F63" s="6">
        <v>2899</v>
      </c>
      <c r="G63" s="6">
        <v>2904</v>
      </c>
      <c r="H63" s="6">
        <v>2927</v>
      </c>
      <c r="I63" s="6">
        <v>2908</v>
      </c>
      <c r="J63" s="6">
        <v>2938</v>
      </c>
      <c r="K63" s="6">
        <v>2909</v>
      </c>
      <c r="L63" s="6">
        <v>2885</v>
      </c>
      <c r="M63" s="6">
        <v>2816</v>
      </c>
      <c r="N63" s="6">
        <v>2802</v>
      </c>
      <c r="O63" s="6">
        <v>2805</v>
      </c>
      <c r="P63" s="6">
        <v>2793</v>
      </c>
    </row>
    <row r="64" spans="1:16" s="16" customFormat="1" ht="12" customHeight="1" x14ac:dyDescent="0.2">
      <c r="A64" s="70" t="s">
        <v>49</v>
      </c>
      <c r="B64" s="70"/>
      <c r="C64" s="6">
        <v>1628</v>
      </c>
      <c r="D64" s="6">
        <v>1643</v>
      </c>
      <c r="E64" s="6">
        <v>1648</v>
      </c>
      <c r="F64" s="6">
        <v>1667</v>
      </c>
      <c r="G64" s="6">
        <v>1667</v>
      </c>
      <c r="H64" s="6">
        <v>1683</v>
      </c>
      <c r="I64" s="6">
        <v>1751</v>
      </c>
      <c r="J64" s="6">
        <v>1702</v>
      </c>
      <c r="K64" s="6">
        <v>1683</v>
      </c>
      <c r="L64" s="6">
        <v>1667</v>
      </c>
      <c r="M64" s="6">
        <v>1631</v>
      </c>
      <c r="N64" s="6">
        <v>1625</v>
      </c>
      <c r="O64" s="6">
        <v>1648</v>
      </c>
      <c r="P64" s="6">
        <v>1624</v>
      </c>
    </row>
    <row r="65" spans="1:16" s="16" customFormat="1" ht="12" customHeight="1" x14ac:dyDescent="0.2">
      <c r="A65" s="70" t="s">
        <v>50</v>
      </c>
      <c r="B65" s="70"/>
      <c r="C65" s="6">
        <v>1600</v>
      </c>
      <c r="D65" s="6">
        <v>1642</v>
      </c>
      <c r="E65" s="6">
        <v>1651</v>
      </c>
      <c r="F65" s="6">
        <v>1677</v>
      </c>
      <c r="G65" s="6">
        <v>1700</v>
      </c>
      <c r="H65" s="6">
        <v>1740</v>
      </c>
      <c r="I65" s="6">
        <v>1743</v>
      </c>
      <c r="J65" s="6">
        <v>1722</v>
      </c>
      <c r="K65" s="6">
        <v>1752</v>
      </c>
      <c r="L65" s="6">
        <v>1773</v>
      </c>
      <c r="M65" s="6">
        <v>1782</v>
      </c>
      <c r="N65" s="6">
        <v>1789</v>
      </c>
      <c r="O65" s="6">
        <v>1796</v>
      </c>
      <c r="P65" s="6">
        <v>1780</v>
      </c>
    </row>
    <row r="66" spans="1:16" s="16" customFormat="1" ht="12" customHeight="1" x14ac:dyDescent="0.2">
      <c r="A66" s="70" t="s">
        <v>51</v>
      </c>
      <c r="B66" s="70"/>
      <c r="C66" s="6">
        <v>2915</v>
      </c>
      <c r="D66" s="6">
        <v>3007</v>
      </c>
      <c r="E66" s="6">
        <v>3032</v>
      </c>
      <c r="F66" s="6">
        <v>3244</v>
      </c>
      <c r="G66" s="6">
        <v>3366</v>
      </c>
      <c r="H66" s="6">
        <v>3361</v>
      </c>
      <c r="I66" s="6">
        <v>3369</v>
      </c>
      <c r="J66" s="6">
        <v>3313</v>
      </c>
      <c r="K66" s="6">
        <v>3277</v>
      </c>
      <c r="L66" s="6">
        <v>3210</v>
      </c>
      <c r="M66" s="6">
        <v>3210</v>
      </c>
      <c r="N66" s="6">
        <v>3249</v>
      </c>
      <c r="O66" s="6">
        <v>3253</v>
      </c>
      <c r="P66" s="6">
        <v>3229</v>
      </c>
    </row>
    <row r="67" spans="1:16" s="16" customFormat="1" ht="12" customHeight="1" x14ac:dyDescent="0.2">
      <c r="A67" s="71" t="s">
        <v>52</v>
      </c>
      <c r="B67" s="71"/>
      <c r="C67" s="11">
        <v>1926</v>
      </c>
      <c r="D67" s="11">
        <v>1953</v>
      </c>
      <c r="E67" s="11">
        <v>1981</v>
      </c>
      <c r="F67" s="11">
        <v>2035</v>
      </c>
      <c r="G67" s="11">
        <v>2125</v>
      </c>
      <c r="H67" s="11">
        <v>2166</v>
      </c>
      <c r="I67" s="11">
        <v>2146</v>
      </c>
      <c r="J67" s="11">
        <v>2186</v>
      </c>
      <c r="K67" s="11">
        <v>2148</v>
      </c>
      <c r="L67" s="11">
        <v>2112</v>
      </c>
      <c r="M67" s="11">
        <v>2133</v>
      </c>
      <c r="N67" s="11">
        <v>2120</v>
      </c>
      <c r="O67" s="11">
        <v>2121</v>
      </c>
      <c r="P67" s="11">
        <v>2168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87712</v>
      </c>
      <c r="D69" s="5">
        <f t="shared" ref="D69:M69" si="42">SUM(D70:D116)</f>
        <v>89254</v>
      </c>
      <c r="E69" s="5">
        <f t="shared" si="42"/>
        <v>91138</v>
      </c>
      <c r="F69" s="5">
        <f t="shared" si="42"/>
        <v>92735</v>
      </c>
      <c r="G69" s="5">
        <f t="shared" si="42"/>
        <v>94538</v>
      </c>
      <c r="H69" s="5">
        <f t="shared" si="42"/>
        <v>96189</v>
      </c>
      <c r="I69" s="5">
        <f t="shared" si="42"/>
        <v>97166</v>
      </c>
      <c r="J69" s="5">
        <f t="shared" si="42"/>
        <v>97505</v>
      </c>
      <c r="K69" s="5">
        <f t="shared" si="42"/>
        <v>97171</v>
      </c>
      <c r="L69" s="5">
        <f t="shared" si="42"/>
        <v>96573</v>
      </c>
      <c r="M69" s="5">
        <f t="shared" si="42"/>
        <v>96300</v>
      </c>
      <c r="N69" s="5">
        <v>96478</v>
      </c>
      <c r="O69" s="5">
        <v>96540</v>
      </c>
      <c r="P69" s="5">
        <v>96270</v>
      </c>
    </row>
    <row r="70" spans="1:16" s="16" customFormat="1" ht="12" customHeight="1" x14ac:dyDescent="0.2">
      <c r="A70" s="70" t="s">
        <v>54</v>
      </c>
      <c r="B70" s="70"/>
      <c r="C70" s="6">
        <v>2524</v>
      </c>
      <c r="D70" s="6">
        <v>2574</v>
      </c>
      <c r="E70" s="6">
        <v>2615</v>
      </c>
      <c r="F70" s="6">
        <v>2763</v>
      </c>
      <c r="G70" s="6">
        <v>2793</v>
      </c>
      <c r="H70" s="6">
        <v>2868</v>
      </c>
      <c r="I70" s="6">
        <v>2870</v>
      </c>
      <c r="J70" s="6">
        <v>2903</v>
      </c>
      <c r="K70" s="6">
        <v>2900</v>
      </c>
      <c r="L70" s="6">
        <v>2872</v>
      </c>
      <c r="M70" s="6">
        <v>2824</v>
      </c>
      <c r="N70" s="6">
        <v>2819</v>
      </c>
      <c r="O70" s="6">
        <v>2841</v>
      </c>
      <c r="P70" s="6">
        <v>2809</v>
      </c>
    </row>
    <row r="71" spans="1:16" s="16" customFormat="1" ht="12" customHeight="1" x14ac:dyDescent="0.2">
      <c r="A71" s="70" t="s">
        <v>55</v>
      </c>
      <c r="B71" s="70"/>
      <c r="C71" s="6">
        <v>823</v>
      </c>
      <c r="D71" s="6">
        <v>824</v>
      </c>
      <c r="E71" s="6">
        <v>846</v>
      </c>
      <c r="F71" s="6">
        <v>856</v>
      </c>
      <c r="G71" s="6">
        <v>880</v>
      </c>
      <c r="H71" s="6">
        <v>914</v>
      </c>
      <c r="I71" s="6">
        <v>894</v>
      </c>
      <c r="J71" s="6">
        <v>902</v>
      </c>
      <c r="K71" s="6">
        <v>901</v>
      </c>
      <c r="L71" s="6">
        <v>896</v>
      </c>
      <c r="M71" s="6">
        <v>886</v>
      </c>
      <c r="N71" s="6">
        <v>930</v>
      </c>
      <c r="O71" s="6">
        <v>921</v>
      </c>
      <c r="P71" s="6">
        <v>904</v>
      </c>
    </row>
    <row r="72" spans="1:16" s="16" customFormat="1" ht="12" customHeight="1" x14ac:dyDescent="0.2">
      <c r="A72" s="70" t="s">
        <v>56</v>
      </c>
      <c r="B72" s="70"/>
      <c r="C72" s="6">
        <v>188</v>
      </c>
      <c r="D72" s="6">
        <v>188</v>
      </c>
      <c r="E72" s="6">
        <v>198</v>
      </c>
      <c r="F72" s="6">
        <v>203</v>
      </c>
      <c r="G72" s="6">
        <v>208</v>
      </c>
      <c r="H72" s="6">
        <v>209</v>
      </c>
      <c r="I72" s="6">
        <v>210</v>
      </c>
      <c r="J72" s="6">
        <v>221</v>
      </c>
      <c r="K72" s="6">
        <v>230</v>
      </c>
      <c r="L72" s="6">
        <v>229</v>
      </c>
      <c r="M72" s="6">
        <v>217</v>
      </c>
      <c r="N72" s="6">
        <v>219</v>
      </c>
      <c r="O72" s="6">
        <v>220</v>
      </c>
      <c r="P72" s="6">
        <v>218</v>
      </c>
    </row>
    <row r="73" spans="1:16" s="16" customFormat="1" ht="12" customHeight="1" x14ac:dyDescent="0.2">
      <c r="A73" s="70" t="s">
        <v>57</v>
      </c>
      <c r="B73" s="70"/>
      <c r="C73" s="6">
        <v>589</v>
      </c>
      <c r="D73" s="6">
        <v>589</v>
      </c>
      <c r="E73" s="6">
        <v>605</v>
      </c>
      <c r="F73" s="6">
        <v>626</v>
      </c>
      <c r="G73" s="6">
        <v>647</v>
      </c>
      <c r="H73" s="6">
        <v>643</v>
      </c>
      <c r="I73" s="6">
        <v>641</v>
      </c>
      <c r="J73" s="6">
        <v>638</v>
      </c>
      <c r="K73" s="6">
        <v>644</v>
      </c>
      <c r="L73" s="6">
        <v>631</v>
      </c>
      <c r="M73" s="6">
        <v>634</v>
      </c>
      <c r="N73" s="6">
        <v>595</v>
      </c>
      <c r="O73" s="6">
        <v>580</v>
      </c>
      <c r="P73" s="6">
        <v>579</v>
      </c>
    </row>
    <row r="74" spans="1:16" s="16" customFormat="1" ht="12" customHeight="1" x14ac:dyDescent="0.2">
      <c r="A74" s="70" t="s">
        <v>58</v>
      </c>
      <c r="B74" s="70"/>
      <c r="C74" s="6">
        <v>175</v>
      </c>
      <c r="D74" s="6">
        <v>178</v>
      </c>
      <c r="E74" s="6">
        <v>188</v>
      </c>
      <c r="F74" s="6">
        <v>188</v>
      </c>
      <c r="G74" s="6">
        <v>194</v>
      </c>
      <c r="H74" s="6">
        <v>207</v>
      </c>
      <c r="I74" s="6">
        <v>194</v>
      </c>
      <c r="J74" s="6">
        <v>194</v>
      </c>
      <c r="K74" s="6">
        <v>197</v>
      </c>
      <c r="L74" s="6">
        <v>203</v>
      </c>
      <c r="M74" s="6">
        <v>198</v>
      </c>
      <c r="N74" s="6">
        <v>204</v>
      </c>
      <c r="O74" s="6">
        <v>203</v>
      </c>
      <c r="P74" s="6">
        <v>201</v>
      </c>
    </row>
    <row r="75" spans="1:16" s="16" customFormat="1" ht="12" customHeight="1" x14ac:dyDescent="0.2">
      <c r="A75" s="70" t="s">
        <v>59</v>
      </c>
      <c r="B75" s="70"/>
      <c r="C75" s="6">
        <v>995</v>
      </c>
      <c r="D75" s="6">
        <v>1022</v>
      </c>
      <c r="E75" s="6">
        <v>1069</v>
      </c>
      <c r="F75" s="6">
        <v>1134</v>
      </c>
      <c r="G75" s="6">
        <v>1126</v>
      </c>
      <c r="H75" s="6">
        <v>1149</v>
      </c>
      <c r="I75" s="6">
        <v>1172</v>
      </c>
      <c r="J75" s="6">
        <v>1168</v>
      </c>
      <c r="K75" s="6">
        <v>1131</v>
      </c>
      <c r="L75" s="6">
        <v>1135</v>
      </c>
      <c r="M75" s="6">
        <v>1140</v>
      </c>
      <c r="N75" s="6">
        <v>1141</v>
      </c>
      <c r="O75" s="6">
        <v>1148</v>
      </c>
      <c r="P75" s="6">
        <v>1133</v>
      </c>
    </row>
    <row r="76" spans="1:16" s="16" customFormat="1" ht="12" customHeight="1" x14ac:dyDescent="0.2">
      <c r="A76" s="70" t="s">
        <v>60</v>
      </c>
      <c r="B76" s="70"/>
      <c r="C76" s="6">
        <v>338</v>
      </c>
      <c r="D76" s="6">
        <v>350</v>
      </c>
      <c r="E76" s="6">
        <v>373</v>
      </c>
      <c r="F76" s="6">
        <v>376</v>
      </c>
      <c r="G76" s="6">
        <v>370</v>
      </c>
      <c r="H76" s="6">
        <v>383</v>
      </c>
      <c r="I76" s="6">
        <v>387</v>
      </c>
      <c r="J76" s="6">
        <v>377</v>
      </c>
      <c r="K76" s="6">
        <v>383</v>
      </c>
      <c r="L76" s="6">
        <v>378</v>
      </c>
      <c r="M76" s="6">
        <v>373</v>
      </c>
      <c r="N76" s="6">
        <v>379</v>
      </c>
      <c r="O76" s="6">
        <v>372</v>
      </c>
      <c r="P76" s="6">
        <v>446</v>
      </c>
    </row>
    <row r="77" spans="1:16" s="16" customFormat="1" ht="12" customHeight="1" x14ac:dyDescent="0.2">
      <c r="A77" s="70" t="s">
        <v>61</v>
      </c>
      <c r="B77" s="70"/>
      <c r="C77" s="6">
        <v>1844</v>
      </c>
      <c r="D77" s="6">
        <v>1836</v>
      </c>
      <c r="E77" s="6">
        <v>1951</v>
      </c>
      <c r="F77" s="6">
        <v>2048</v>
      </c>
      <c r="G77" s="6">
        <v>2093</v>
      </c>
      <c r="H77" s="6">
        <v>2095</v>
      </c>
      <c r="I77" s="6">
        <v>2137</v>
      </c>
      <c r="J77" s="6">
        <v>2158</v>
      </c>
      <c r="K77" s="6">
        <v>2175</v>
      </c>
      <c r="L77" s="6">
        <v>2135</v>
      </c>
      <c r="M77" s="6">
        <v>2159</v>
      </c>
      <c r="N77" s="6">
        <v>2174</v>
      </c>
      <c r="O77" s="6">
        <v>2167</v>
      </c>
      <c r="P77" s="6">
        <v>2203</v>
      </c>
    </row>
    <row r="78" spans="1:16" s="16" customFormat="1" ht="12" customHeight="1" x14ac:dyDescent="0.2">
      <c r="A78" s="70" t="s">
        <v>62</v>
      </c>
      <c r="B78" s="70"/>
      <c r="C78" s="6">
        <v>623</v>
      </c>
      <c r="D78" s="6">
        <v>633</v>
      </c>
      <c r="E78" s="6">
        <v>646</v>
      </c>
      <c r="F78" s="6">
        <v>666</v>
      </c>
      <c r="G78" s="6">
        <v>672</v>
      </c>
      <c r="H78" s="6">
        <v>676</v>
      </c>
      <c r="I78" s="6">
        <v>658</v>
      </c>
      <c r="J78" s="6">
        <v>683</v>
      </c>
      <c r="K78" s="6">
        <v>698</v>
      </c>
      <c r="L78" s="6">
        <v>691</v>
      </c>
      <c r="M78" s="6">
        <v>687</v>
      </c>
      <c r="N78" s="6">
        <v>694</v>
      </c>
      <c r="O78" s="6">
        <v>696</v>
      </c>
      <c r="P78" s="6">
        <v>692</v>
      </c>
    </row>
    <row r="79" spans="1:16" s="16" customFormat="1" ht="12" customHeight="1" x14ac:dyDescent="0.2">
      <c r="A79" s="70" t="s">
        <v>63</v>
      </c>
      <c r="B79" s="70"/>
      <c r="C79" s="6">
        <v>313</v>
      </c>
      <c r="D79" s="6">
        <v>318</v>
      </c>
      <c r="E79" s="6">
        <v>316</v>
      </c>
      <c r="F79" s="6">
        <v>315</v>
      </c>
      <c r="G79" s="6">
        <v>316</v>
      </c>
      <c r="H79" s="6">
        <v>327</v>
      </c>
      <c r="I79" s="6">
        <v>338</v>
      </c>
      <c r="J79" s="6">
        <v>339</v>
      </c>
      <c r="K79" s="6">
        <v>335</v>
      </c>
      <c r="L79" s="6">
        <v>319</v>
      </c>
      <c r="M79" s="6">
        <v>316</v>
      </c>
      <c r="N79" s="6">
        <v>314</v>
      </c>
      <c r="O79" s="6">
        <v>307</v>
      </c>
      <c r="P79" s="6">
        <v>315</v>
      </c>
    </row>
    <row r="80" spans="1:16" s="16" customFormat="1" ht="12" customHeight="1" x14ac:dyDescent="0.2">
      <c r="A80" s="70" t="s">
        <v>64</v>
      </c>
      <c r="B80" s="70"/>
      <c r="C80" s="6">
        <v>399</v>
      </c>
      <c r="D80" s="6">
        <v>409</v>
      </c>
      <c r="E80" s="6">
        <v>429</v>
      </c>
      <c r="F80" s="6">
        <v>434</v>
      </c>
      <c r="G80" s="6">
        <v>454</v>
      </c>
      <c r="H80" s="6">
        <v>459</v>
      </c>
      <c r="I80" s="6">
        <v>483</v>
      </c>
      <c r="J80" s="6">
        <v>480</v>
      </c>
      <c r="K80" s="6">
        <v>464</v>
      </c>
      <c r="L80" s="6">
        <v>487</v>
      </c>
      <c r="M80" s="6">
        <v>478</v>
      </c>
      <c r="N80" s="6">
        <v>485</v>
      </c>
      <c r="O80" s="6">
        <v>484</v>
      </c>
      <c r="P80" s="6">
        <v>484</v>
      </c>
    </row>
    <row r="81" spans="1:16" s="16" customFormat="1" ht="12" customHeight="1" x14ac:dyDescent="0.2">
      <c r="A81" s="70" t="s">
        <v>65</v>
      </c>
      <c r="B81" s="70"/>
      <c r="C81" s="6">
        <v>776</v>
      </c>
      <c r="D81" s="6">
        <v>851</v>
      </c>
      <c r="E81" s="6">
        <v>889</v>
      </c>
      <c r="F81" s="6">
        <v>903</v>
      </c>
      <c r="G81" s="6">
        <v>934</v>
      </c>
      <c r="H81" s="6">
        <v>942</v>
      </c>
      <c r="I81" s="6">
        <v>972</v>
      </c>
      <c r="J81" s="6">
        <v>1010</v>
      </c>
      <c r="K81" s="6">
        <v>1008</v>
      </c>
      <c r="L81" s="6">
        <v>1029</v>
      </c>
      <c r="M81" s="6">
        <v>1055</v>
      </c>
      <c r="N81" s="6">
        <v>1068</v>
      </c>
      <c r="O81" s="6">
        <v>1083</v>
      </c>
      <c r="P81" s="6">
        <v>1126</v>
      </c>
    </row>
    <row r="82" spans="1:16" s="16" customFormat="1" ht="12" customHeight="1" x14ac:dyDescent="0.2">
      <c r="A82" s="70" t="s">
        <v>66</v>
      </c>
      <c r="B82" s="70"/>
      <c r="C82" s="6">
        <v>1169</v>
      </c>
      <c r="D82" s="6">
        <v>1183</v>
      </c>
      <c r="E82" s="6">
        <v>1178</v>
      </c>
      <c r="F82" s="6">
        <v>1169</v>
      </c>
      <c r="G82" s="6">
        <v>1221</v>
      </c>
      <c r="H82" s="6">
        <v>1289</v>
      </c>
      <c r="I82" s="6">
        <v>1304</v>
      </c>
      <c r="J82" s="6">
        <v>1284</v>
      </c>
      <c r="K82" s="6">
        <v>1313</v>
      </c>
      <c r="L82" s="6">
        <v>1372</v>
      </c>
      <c r="M82" s="6">
        <v>1376</v>
      </c>
      <c r="N82" s="6">
        <v>1378</v>
      </c>
      <c r="O82" s="6">
        <v>1365</v>
      </c>
      <c r="P82" s="6">
        <v>1402</v>
      </c>
    </row>
    <row r="83" spans="1:16" s="16" customFormat="1" ht="12" customHeight="1" x14ac:dyDescent="0.2">
      <c r="A83" s="70" t="s">
        <v>67</v>
      </c>
      <c r="B83" s="70"/>
      <c r="C83" s="6">
        <v>3663</v>
      </c>
      <c r="D83" s="6">
        <v>3742</v>
      </c>
      <c r="E83" s="6">
        <v>3834</v>
      </c>
      <c r="F83" s="6">
        <v>3828</v>
      </c>
      <c r="G83" s="6">
        <v>3906</v>
      </c>
      <c r="H83" s="6">
        <v>3935</v>
      </c>
      <c r="I83" s="6">
        <v>3992</v>
      </c>
      <c r="J83" s="6">
        <v>4028</v>
      </c>
      <c r="K83" s="6">
        <v>4079</v>
      </c>
      <c r="L83" s="6">
        <v>4062</v>
      </c>
      <c r="M83" s="6">
        <v>4073</v>
      </c>
      <c r="N83" s="6">
        <v>4032</v>
      </c>
      <c r="O83" s="6">
        <v>4051</v>
      </c>
      <c r="P83" s="6">
        <v>4074</v>
      </c>
    </row>
    <row r="84" spans="1:16" s="16" customFormat="1" ht="12" customHeight="1" x14ac:dyDescent="0.2">
      <c r="A84" s="70" t="s">
        <v>68</v>
      </c>
      <c r="B84" s="70"/>
      <c r="C84" s="6">
        <v>2211</v>
      </c>
      <c r="D84" s="6">
        <v>2279</v>
      </c>
      <c r="E84" s="6">
        <v>2362</v>
      </c>
      <c r="F84" s="6">
        <v>2371</v>
      </c>
      <c r="G84" s="6">
        <v>2442</v>
      </c>
      <c r="H84" s="6">
        <v>2476</v>
      </c>
      <c r="I84" s="6">
        <v>2462</v>
      </c>
      <c r="J84" s="6">
        <v>2493</v>
      </c>
      <c r="K84" s="6">
        <v>2458</v>
      </c>
      <c r="L84" s="6">
        <v>2451</v>
      </c>
      <c r="M84" s="6">
        <v>2428</v>
      </c>
      <c r="N84" s="6">
        <v>2457</v>
      </c>
      <c r="O84" s="6">
        <v>2460</v>
      </c>
      <c r="P84" s="6">
        <v>2405</v>
      </c>
    </row>
    <row r="85" spans="1:16" s="16" customFormat="1" ht="12" customHeight="1" x14ac:dyDescent="0.2">
      <c r="A85" s="70" t="s">
        <v>69</v>
      </c>
      <c r="B85" s="70"/>
      <c r="C85" s="6">
        <v>2817</v>
      </c>
      <c r="D85" s="6">
        <v>2892</v>
      </c>
      <c r="E85" s="6">
        <v>2958</v>
      </c>
      <c r="F85" s="6">
        <v>2987</v>
      </c>
      <c r="G85" s="6">
        <v>3061</v>
      </c>
      <c r="H85" s="6">
        <v>3185</v>
      </c>
      <c r="I85" s="6">
        <v>3238</v>
      </c>
      <c r="J85" s="6">
        <v>3294</v>
      </c>
      <c r="K85" s="6">
        <v>3376</v>
      </c>
      <c r="L85" s="6">
        <v>3344</v>
      </c>
      <c r="M85" s="6">
        <v>3330</v>
      </c>
      <c r="N85" s="6">
        <v>3366</v>
      </c>
      <c r="O85" s="6">
        <v>3408</v>
      </c>
      <c r="P85" s="6">
        <v>3445</v>
      </c>
    </row>
    <row r="86" spans="1:16" s="16" customFormat="1" ht="12" customHeight="1" x14ac:dyDescent="0.2">
      <c r="A86" s="70" t="s">
        <v>70</v>
      </c>
      <c r="B86" s="70"/>
      <c r="C86" s="6">
        <v>1267</v>
      </c>
      <c r="D86" s="6">
        <v>1305</v>
      </c>
      <c r="E86" s="6">
        <v>1313</v>
      </c>
      <c r="F86" s="6">
        <v>1320</v>
      </c>
      <c r="G86" s="6">
        <v>1342</v>
      </c>
      <c r="H86" s="6">
        <v>1358</v>
      </c>
      <c r="I86" s="6">
        <v>1346</v>
      </c>
      <c r="J86" s="6">
        <v>1353</v>
      </c>
      <c r="K86" s="6">
        <v>1269</v>
      </c>
      <c r="L86" s="6">
        <v>1280</v>
      </c>
      <c r="M86" s="6">
        <v>1333</v>
      </c>
      <c r="N86" s="6">
        <v>1339</v>
      </c>
      <c r="O86" s="6">
        <v>1369</v>
      </c>
      <c r="P86" s="6">
        <v>1398</v>
      </c>
    </row>
    <row r="87" spans="1:16" s="16" customFormat="1" ht="12" customHeight="1" x14ac:dyDescent="0.2">
      <c r="A87" s="70" t="s">
        <v>71</v>
      </c>
      <c r="B87" s="70"/>
      <c r="C87" s="6">
        <v>863</v>
      </c>
      <c r="D87" s="6">
        <v>880</v>
      </c>
      <c r="E87" s="6">
        <v>877</v>
      </c>
      <c r="F87" s="6">
        <v>881</v>
      </c>
      <c r="G87" s="6">
        <v>886</v>
      </c>
      <c r="H87" s="6">
        <v>897</v>
      </c>
      <c r="I87" s="6">
        <v>915</v>
      </c>
      <c r="J87" s="6">
        <v>931</v>
      </c>
      <c r="K87" s="6">
        <v>954</v>
      </c>
      <c r="L87" s="6">
        <v>957</v>
      </c>
      <c r="M87" s="6">
        <v>968</v>
      </c>
      <c r="N87" s="6">
        <v>970</v>
      </c>
      <c r="O87" s="6">
        <v>953</v>
      </c>
      <c r="P87" s="6">
        <v>963</v>
      </c>
    </row>
    <row r="88" spans="1:16" s="16" customFormat="1" ht="12" customHeight="1" x14ac:dyDescent="0.2">
      <c r="A88" s="70" t="s">
        <v>72</v>
      </c>
      <c r="B88" s="70"/>
      <c r="C88" s="6">
        <v>323</v>
      </c>
      <c r="D88" s="6">
        <v>315</v>
      </c>
      <c r="E88" s="6">
        <v>334</v>
      </c>
      <c r="F88" s="6">
        <v>349</v>
      </c>
      <c r="G88" s="6">
        <v>345</v>
      </c>
      <c r="H88" s="6">
        <v>355</v>
      </c>
      <c r="I88" s="6">
        <v>350</v>
      </c>
      <c r="J88" s="6">
        <v>366</v>
      </c>
      <c r="K88" s="6">
        <v>356</v>
      </c>
      <c r="L88" s="6">
        <v>361</v>
      </c>
      <c r="M88" s="6">
        <v>367</v>
      </c>
      <c r="N88" s="6">
        <v>381</v>
      </c>
      <c r="O88" s="6">
        <v>386</v>
      </c>
      <c r="P88" s="6">
        <v>393</v>
      </c>
    </row>
    <row r="89" spans="1:16" s="16" customFormat="1" ht="12" customHeight="1" x14ac:dyDescent="0.2">
      <c r="A89" s="70" t="s">
        <v>73</v>
      </c>
      <c r="B89" s="70"/>
      <c r="C89" s="6">
        <v>486</v>
      </c>
      <c r="D89" s="6">
        <v>498</v>
      </c>
      <c r="E89" s="6">
        <v>489</v>
      </c>
      <c r="F89" s="6">
        <v>503</v>
      </c>
      <c r="G89" s="6">
        <v>464</v>
      </c>
      <c r="H89" s="6">
        <v>482</v>
      </c>
      <c r="I89" s="6">
        <v>496</v>
      </c>
      <c r="J89" s="6">
        <v>467</v>
      </c>
      <c r="K89" s="6">
        <v>462</v>
      </c>
      <c r="L89" s="6">
        <v>448</v>
      </c>
      <c r="M89" s="6">
        <v>397</v>
      </c>
      <c r="N89" s="6">
        <v>390</v>
      </c>
      <c r="O89" s="6">
        <v>401</v>
      </c>
      <c r="P89" s="6">
        <v>397</v>
      </c>
    </row>
    <row r="90" spans="1:16" s="16" customFormat="1" ht="12" customHeight="1" x14ac:dyDescent="0.2">
      <c r="A90" s="70" t="s">
        <v>74</v>
      </c>
      <c r="B90" s="70"/>
      <c r="C90" s="6">
        <v>842</v>
      </c>
      <c r="D90" s="6">
        <v>853</v>
      </c>
      <c r="E90" s="6">
        <v>892</v>
      </c>
      <c r="F90" s="6">
        <v>909</v>
      </c>
      <c r="G90" s="6">
        <v>912</v>
      </c>
      <c r="H90" s="6">
        <v>923</v>
      </c>
      <c r="I90" s="6">
        <v>954</v>
      </c>
      <c r="J90" s="6">
        <v>960</v>
      </c>
      <c r="K90" s="6">
        <v>1023</v>
      </c>
      <c r="L90" s="6">
        <v>1005</v>
      </c>
      <c r="M90" s="6">
        <v>1027</v>
      </c>
      <c r="N90" s="6">
        <v>1005</v>
      </c>
      <c r="O90" s="6">
        <v>997</v>
      </c>
      <c r="P90" s="6">
        <v>986</v>
      </c>
    </row>
    <row r="91" spans="1:16" s="16" customFormat="1" ht="12" customHeight="1" x14ac:dyDescent="0.2">
      <c r="A91" s="70" t="s">
        <v>75</v>
      </c>
      <c r="B91" s="70"/>
      <c r="C91" s="6">
        <v>1439</v>
      </c>
      <c r="D91" s="6">
        <v>1466</v>
      </c>
      <c r="E91" s="6">
        <v>1480</v>
      </c>
      <c r="F91" s="6">
        <v>1492</v>
      </c>
      <c r="G91" s="6">
        <v>1485</v>
      </c>
      <c r="H91" s="6">
        <v>1479</v>
      </c>
      <c r="I91" s="6">
        <v>1468</v>
      </c>
      <c r="J91" s="6">
        <v>1414</v>
      </c>
      <c r="K91" s="6">
        <v>1396</v>
      </c>
      <c r="L91" s="6">
        <v>1363</v>
      </c>
      <c r="M91" s="6">
        <v>1364</v>
      </c>
      <c r="N91" s="6">
        <v>1386</v>
      </c>
      <c r="O91" s="6">
        <v>1369</v>
      </c>
      <c r="P91" s="6">
        <v>1379</v>
      </c>
    </row>
    <row r="92" spans="1:16" s="16" customFormat="1" ht="12" customHeight="1" x14ac:dyDescent="0.2">
      <c r="A92" s="70" t="s">
        <v>76</v>
      </c>
      <c r="B92" s="70"/>
      <c r="C92" s="6">
        <v>35891</v>
      </c>
      <c r="D92" s="6">
        <v>36452</v>
      </c>
      <c r="E92" s="6">
        <v>37191</v>
      </c>
      <c r="F92" s="6">
        <v>37616</v>
      </c>
      <c r="G92" s="6">
        <v>38355</v>
      </c>
      <c r="H92" s="6">
        <v>38976</v>
      </c>
      <c r="I92" s="6">
        <v>39578</v>
      </c>
      <c r="J92" s="6">
        <v>39555</v>
      </c>
      <c r="K92" s="6">
        <v>39247</v>
      </c>
      <c r="L92" s="6">
        <v>38809</v>
      </c>
      <c r="M92" s="6">
        <v>38452</v>
      </c>
      <c r="N92" s="6">
        <v>38441</v>
      </c>
      <c r="O92" s="6">
        <v>38212</v>
      </c>
      <c r="P92" s="6">
        <v>37802</v>
      </c>
    </row>
    <row r="93" spans="1:16" s="16" customFormat="1" ht="12" customHeight="1" x14ac:dyDescent="0.2">
      <c r="A93" s="70" t="s">
        <v>77</v>
      </c>
      <c r="B93" s="70"/>
      <c r="C93" s="6">
        <v>928</v>
      </c>
      <c r="D93" s="6">
        <v>946</v>
      </c>
      <c r="E93" s="6">
        <v>938</v>
      </c>
      <c r="F93" s="6">
        <v>950</v>
      </c>
      <c r="G93" s="6">
        <v>966</v>
      </c>
      <c r="H93" s="6">
        <v>979</v>
      </c>
      <c r="I93" s="6">
        <v>992</v>
      </c>
      <c r="J93" s="6">
        <v>990</v>
      </c>
      <c r="K93" s="6">
        <v>955</v>
      </c>
      <c r="L93" s="6">
        <v>994</v>
      </c>
      <c r="M93" s="6">
        <v>1002</v>
      </c>
      <c r="N93" s="6">
        <v>1013</v>
      </c>
      <c r="O93" s="6">
        <v>1013</v>
      </c>
      <c r="P93" s="6">
        <v>1021</v>
      </c>
    </row>
    <row r="94" spans="1:16" s="16" customFormat="1" ht="12" customHeight="1" x14ac:dyDescent="0.2">
      <c r="A94" s="70" t="s">
        <v>78</v>
      </c>
      <c r="B94" s="70"/>
      <c r="C94" s="6">
        <v>1227</v>
      </c>
      <c r="D94" s="6">
        <v>1235</v>
      </c>
      <c r="E94" s="6">
        <v>1190</v>
      </c>
      <c r="F94" s="6">
        <v>1237</v>
      </c>
      <c r="G94" s="6">
        <v>1290</v>
      </c>
      <c r="H94" s="6">
        <v>1304</v>
      </c>
      <c r="I94" s="6">
        <v>1341</v>
      </c>
      <c r="J94" s="6">
        <v>1324</v>
      </c>
      <c r="K94" s="6">
        <v>1308</v>
      </c>
      <c r="L94" s="6">
        <v>1317</v>
      </c>
      <c r="M94" s="6">
        <v>1320</v>
      </c>
      <c r="N94" s="6">
        <v>1247</v>
      </c>
      <c r="O94" s="6">
        <v>1280</v>
      </c>
      <c r="P94" s="6">
        <v>1284</v>
      </c>
    </row>
    <row r="95" spans="1:16" s="16" customFormat="1" ht="12" customHeight="1" x14ac:dyDescent="0.2">
      <c r="A95" s="70" t="s">
        <v>79</v>
      </c>
      <c r="B95" s="70"/>
      <c r="C95" s="6">
        <v>2909</v>
      </c>
      <c r="D95" s="6">
        <v>2905</v>
      </c>
      <c r="E95" s="6">
        <v>2950</v>
      </c>
      <c r="F95" s="6">
        <v>3028</v>
      </c>
      <c r="G95" s="6">
        <v>3055</v>
      </c>
      <c r="H95" s="6">
        <v>3129</v>
      </c>
      <c r="I95" s="6">
        <v>3113</v>
      </c>
      <c r="J95" s="6">
        <v>3164</v>
      </c>
      <c r="K95" s="6">
        <v>3176</v>
      </c>
      <c r="L95" s="6">
        <v>3150</v>
      </c>
      <c r="M95" s="6">
        <v>3087</v>
      </c>
      <c r="N95" s="6">
        <v>3111</v>
      </c>
      <c r="O95" s="6">
        <v>3191</v>
      </c>
      <c r="P95" s="6">
        <v>3171</v>
      </c>
    </row>
    <row r="96" spans="1:16" s="16" customFormat="1" ht="12" customHeight="1" x14ac:dyDescent="0.2">
      <c r="A96" s="70" t="s">
        <v>80</v>
      </c>
      <c r="B96" s="70"/>
      <c r="C96" s="6">
        <v>1004</v>
      </c>
      <c r="D96" s="6">
        <v>1023</v>
      </c>
      <c r="E96" s="6">
        <v>1048</v>
      </c>
      <c r="F96" s="6">
        <v>1075</v>
      </c>
      <c r="G96" s="6">
        <v>1083</v>
      </c>
      <c r="H96" s="6">
        <v>1101</v>
      </c>
      <c r="I96" s="6">
        <v>1143</v>
      </c>
      <c r="J96" s="6">
        <v>1168</v>
      </c>
      <c r="K96" s="6">
        <v>1162</v>
      </c>
      <c r="L96" s="6">
        <v>1141</v>
      </c>
      <c r="M96" s="6">
        <v>1167</v>
      </c>
      <c r="N96" s="6">
        <v>1137</v>
      </c>
      <c r="O96" s="6">
        <v>1101</v>
      </c>
      <c r="P96" s="6">
        <v>1081</v>
      </c>
    </row>
    <row r="97" spans="1:16" s="16" customFormat="1" ht="12" customHeight="1" x14ac:dyDescent="0.2">
      <c r="A97" s="70" t="s">
        <v>81</v>
      </c>
      <c r="B97" s="70"/>
      <c r="C97" s="6">
        <v>950</v>
      </c>
      <c r="D97" s="6">
        <v>1003</v>
      </c>
      <c r="E97" s="6">
        <v>1080</v>
      </c>
      <c r="F97" s="6">
        <v>1106</v>
      </c>
      <c r="G97" s="6">
        <v>1123</v>
      </c>
      <c r="H97" s="6">
        <v>1151</v>
      </c>
      <c r="I97" s="6">
        <v>1171</v>
      </c>
      <c r="J97" s="6">
        <v>1232</v>
      </c>
      <c r="K97" s="6">
        <v>1239</v>
      </c>
      <c r="L97" s="6">
        <v>1239</v>
      </c>
      <c r="M97" s="6">
        <v>1291</v>
      </c>
      <c r="N97" s="6">
        <v>1297</v>
      </c>
      <c r="O97" s="6">
        <v>1295</v>
      </c>
      <c r="P97" s="6">
        <v>1266</v>
      </c>
    </row>
    <row r="98" spans="1:16" s="16" customFormat="1" ht="12" customHeight="1" x14ac:dyDescent="0.2">
      <c r="A98" s="70" t="s">
        <v>82</v>
      </c>
      <c r="B98" s="70"/>
      <c r="C98" s="6">
        <v>161</v>
      </c>
      <c r="D98" s="6">
        <v>156</v>
      </c>
      <c r="E98" s="6">
        <v>156</v>
      </c>
      <c r="F98" s="6">
        <v>162</v>
      </c>
      <c r="G98" s="6">
        <v>164</v>
      </c>
      <c r="H98" s="6">
        <v>164</v>
      </c>
      <c r="I98" s="6">
        <v>169</v>
      </c>
      <c r="J98" s="6">
        <v>168</v>
      </c>
      <c r="K98" s="6">
        <v>169</v>
      </c>
      <c r="L98" s="6">
        <v>182</v>
      </c>
      <c r="M98" s="6">
        <v>173</v>
      </c>
      <c r="N98" s="6">
        <v>175</v>
      </c>
      <c r="O98" s="6">
        <v>170</v>
      </c>
      <c r="P98" s="6">
        <v>157</v>
      </c>
    </row>
    <row r="99" spans="1:16" s="16" customFormat="1" ht="12" customHeight="1" x14ac:dyDescent="0.2">
      <c r="A99" s="70" t="s">
        <v>83</v>
      </c>
      <c r="B99" s="70"/>
      <c r="C99" s="6">
        <v>2575</v>
      </c>
      <c r="D99" s="6">
        <v>2735</v>
      </c>
      <c r="E99" s="6">
        <v>2817</v>
      </c>
      <c r="F99" s="6">
        <v>2857</v>
      </c>
      <c r="G99" s="6">
        <v>2961</v>
      </c>
      <c r="H99" s="6">
        <v>3089</v>
      </c>
      <c r="I99" s="6">
        <v>3149</v>
      </c>
      <c r="J99" s="6">
        <v>3155</v>
      </c>
      <c r="K99" s="6">
        <v>3165</v>
      </c>
      <c r="L99" s="6">
        <v>3183</v>
      </c>
      <c r="M99" s="6">
        <v>3197</v>
      </c>
      <c r="N99" s="6">
        <v>3222</v>
      </c>
      <c r="O99" s="6">
        <v>3304</v>
      </c>
      <c r="P99" s="6">
        <v>3324</v>
      </c>
    </row>
    <row r="100" spans="1:16" s="16" customFormat="1" ht="12" customHeight="1" x14ac:dyDescent="0.2">
      <c r="A100" s="70" t="s">
        <v>84</v>
      </c>
      <c r="B100" s="70"/>
      <c r="C100" s="6">
        <v>517</v>
      </c>
      <c r="D100" s="6">
        <v>527</v>
      </c>
      <c r="E100" s="6">
        <v>553</v>
      </c>
      <c r="F100" s="6">
        <v>537</v>
      </c>
      <c r="G100" s="6">
        <v>569</v>
      </c>
      <c r="H100" s="6">
        <v>565</v>
      </c>
      <c r="I100" s="6">
        <v>554</v>
      </c>
      <c r="J100" s="6">
        <v>543</v>
      </c>
      <c r="K100" s="6">
        <v>550</v>
      </c>
      <c r="L100" s="6">
        <v>585</v>
      </c>
      <c r="M100" s="6">
        <v>582</v>
      </c>
      <c r="N100" s="6">
        <v>584</v>
      </c>
      <c r="O100" s="6">
        <v>587</v>
      </c>
      <c r="P100" s="6">
        <v>593</v>
      </c>
    </row>
    <row r="101" spans="1:16" s="16" customFormat="1" ht="12" customHeight="1" x14ac:dyDescent="0.2">
      <c r="A101" s="70" t="s">
        <v>85</v>
      </c>
      <c r="B101" s="70"/>
      <c r="C101" s="6">
        <v>606</v>
      </c>
      <c r="D101" s="6">
        <v>600</v>
      </c>
      <c r="E101" s="6">
        <v>602</v>
      </c>
      <c r="F101" s="6">
        <v>679</v>
      </c>
      <c r="G101" s="6">
        <v>686</v>
      </c>
      <c r="H101" s="6">
        <v>682</v>
      </c>
      <c r="I101" s="6">
        <v>604</v>
      </c>
      <c r="J101" s="6">
        <v>605</v>
      </c>
      <c r="K101" s="6">
        <v>614</v>
      </c>
      <c r="L101" s="6">
        <v>602</v>
      </c>
      <c r="M101" s="6">
        <v>574</v>
      </c>
      <c r="N101" s="6">
        <v>613</v>
      </c>
      <c r="O101" s="6">
        <v>596</v>
      </c>
      <c r="P101" s="6">
        <v>592</v>
      </c>
    </row>
    <row r="102" spans="1:16" s="16" customFormat="1" ht="12" customHeight="1" x14ac:dyDescent="0.2">
      <c r="A102" s="70" t="s">
        <v>86</v>
      </c>
      <c r="B102" s="70"/>
      <c r="C102" s="6">
        <v>229</v>
      </c>
      <c r="D102" s="6">
        <v>222</v>
      </c>
      <c r="E102" s="6">
        <v>222</v>
      </c>
      <c r="F102" s="6">
        <v>237</v>
      </c>
      <c r="G102" s="6">
        <v>228</v>
      </c>
      <c r="H102" s="6">
        <v>216</v>
      </c>
      <c r="I102" s="6">
        <v>227</v>
      </c>
      <c r="J102" s="6">
        <v>216</v>
      </c>
      <c r="K102" s="6">
        <v>211</v>
      </c>
      <c r="L102" s="6">
        <v>197</v>
      </c>
      <c r="M102" s="6">
        <v>209</v>
      </c>
      <c r="N102" s="6">
        <v>197</v>
      </c>
      <c r="O102" s="6">
        <v>204</v>
      </c>
      <c r="P102" s="6">
        <v>211</v>
      </c>
    </row>
    <row r="103" spans="1:16" s="16" customFormat="1" ht="12" customHeight="1" x14ac:dyDescent="0.2">
      <c r="A103" s="70" t="s">
        <v>87</v>
      </c>
      <c r="B103" s="70"/>
      <c r="C103" s="6">
        <v>483</v>
      </c>
      <c r="D103" s="6">
        <v>491</v>
      </c>
      <c r="E103" s="6">
        <v>494</v>
      </c>
      <c r="F103" s="6">
        <v>504</v>
      </c>
      <c r="G103" s="6">
        <v>526</v>
      </c>
      <c r="H103" s="6">
        <v>513</v>
      </c>
      <c r="I103" s="6">
        <v>525</v>
      </c>
      <c r="J103" s="6">
        <v>519</v>
      </c>
      <c r="K103" s="6">
        <v>514</v>
      </c>
      <c r="L103" s="6">
        <v>514</v>
      </c>
      <c r="M103" s="6">
        <v>523</v>
      </c>
      <c r="N103" s="6">
        <v>503</v>
      </c>
      <c r="O103" s="6">
        <v>503</v>
      </c>
      <c r="P103" s="6">
        <v>493</v>
      </c>
    </row>
    <row r="104" spans="1:16" s="16" customFormat="1" ht="12" customHeight="1" x14ac:dyDescent="0.2">
      <c r="A104" s="70" t="s">
        <v>88</v>
      </c>
      <c r="B104" s="70"/>
      <c r="C104" s="6">
        <v>817</v>
      </c>
      <c r="D104" s="6">
        <v>834</v>
      </c>
      <c r="E104" s="6">
        <v>851</v>
      </c>
      <c r="F104" s="6">
        <v>903</v>
      </c>
      <c r="G104" s="6">
        <v>926</v>
      </c>
      <c r="H104" s="6">
        <v>921</v>
      </c>
      <c r="I104" s="6">
        <v>899</v>
      </c>
      <c r="J104" s="6">
        <v>932</v>
      </c>
      <c r="K104" s="6">
        <v>908</v>
      </c>
      <c r="L104" s="6">
        <v>900</v>
      </c>
      <c r="M104" s="6">
        <v>909</v>
      </c>
      <c r="N104" s="6">
        <v>898</v>
      </c>
      <c r="O104" s="6">
        <v>895</v>
      </c>
      <c r="P104" s="6">
        <v>901</v>
      </c>
    </row>
    <row r="105" spans="1:16" s="16" customFormat="1" ht="12" customHeight="1" x14ac:dyDescent="0.2">
      <c r="A105" s="70" t="s">
        <v>89</v>
      </c>
      <c r="B105" s="70"/>
      <c r="C105" s="6">
        <v>1921</v>
      </c>
      <c r="D105" s="6">
        <v>1954</v>
      </c>
      <c r="E105" s="6">
        <v>2023</v>
      </c>
      <c r="F105" s="6">
        <v>2117</v>
      </c>
      <c r="G105" s="6">
        <v>2254</v>
      </c>
      <c r="H105" s="6">
        <v>2319</v>
      </c>
      <c r="I105" s="6">
        <v>2403</v>
      </c>
      <c r="J105" s="6">
        <v>2440</v>
      </c>
      <c r="K105" s="6">
        <v>2493</v>
      </c>
      <c r="L105" s="6">
        <v>2489</v>
      </c>
      <c r="M105" s="6">
        <v>2467</v>
      </c>
      <c r="N105" s="6">
        <v>2612</v>
      </c>
      <c r="O105" s="6">
        <v>2660</v>
      </c>
      <c r="P105" s="6">
        <v>2692</v>
      </c>
    </row>
    <row r="106" spans="1:16" s="16" customFormat="1" ht="12" customHeight="1" x14ac:dyDescent="0.2">
      <c r="A106" s="70" t="s">
        <v>90</v>
      </c>
      <c r="B106" s="70"/>
      <c r="C106" s="6">
        <v>1067</v>
      </c>
      <c r="D106" s="6">
        <v>1091</v>
      </c>
      <c r="E106" s="6">
        <v>1139</v>
      </c>
      <c r="F106" s="6">
        <v>1126</v>
      </c>
      <c r="G106" s="6">
        <v>1119</v>
      </c>
      <c r="H106" s="6">
        <v>1138</v>
      </c>
      <c r="I106" s="6">
        <v>1193</v>
      </c>
      <c r="J106" s="6">
        <v>1183</v>
      </c>
      <c r="K106" s="6">
        <v>1182</v>
      </c>
      <c r="L106" s="6">
        <v>1190</v>
      </c>
      <c r="M106" s="6">
        <v>1186</v>
      </c>
      <c r="N106" s="6">
        <v>1188</v>
      </c>
      <c r="O106" s="6">
        <v>1184</v>
      </c>
      <c r="P106" s="6">
        <v>1182</v>
      </c>
    </row>
    <row r="107" spans="1:16" s="16" customFormat="1" ht="12" customHeight="1" x14ac:dyDescent="0.2">
      <c r="A107" s="70" t="s">
        <v>91</v>
      </c>
      <c r="B107" s="70"/>
      <c r="C107" s="6">
        <v>992</v>
      </c>
      <c r="D107" s="6">
        <v>1004</v>
      </c>
      <c r="E107" s="6">
        <v>1020</v>
      </c>
      <c r="F107" s="6">
        <v>1040</v>
      </c>
      <c r="G107" s="6">
        <v>1073</v>
      </c>
      <c r="H107" s="6">
        <v>1107</v>
      </c>
      <c r="I107" s="6">
        <v>1108</v>
      </c>
      <c r="J107" s="6">
        <v>1115</v>
      </c>
      <c r="K107" s="6">
        <v>1090</v>
      </c>
      <c r="L107" s="6">
        <v>1069</v>
      </c>
      <c r="M107" s="6">
        <v>1084</v>
      </c>
      <c r="N107" s="6">
        <v>1082</v>
      </c>
      <c r="O107" s="6">
        <v>1156</v>
      </c>
      <c r="P107" s="6">
        <v>1183</v>
      </c>
    </row>
    <row r="108" spans="1:16" s="16" customFormat="1" ht="12" customHeight="1" x14ac:dyDescent="0.2">
      <c r="A108" s="70" t="s">
        <v>92</v>
      </c>
      <c r="B108" s="70"/>
      <c r="C108" s="6">
        <v>744</v>
      </c>
      <c r="D108" s="6">
        <v>769</v>
      </c>
      <c r="E108" s="6">
        <v>775</v>
      </c>
      <c r="F108" s="6">
        <v>795</v>
      </c>
      <c r="G108" s="6">
        <v>841</v>
      </c>
      <c r="H108" s="6">
        <v>875</v>
      </c>
      <c r="I108" s="6">
        <v>865</v>
      </c>
      <c r="J108" s="6">
        <v>841</v>
      </c>
      <c r="K108" s="6">
        <v>835</v>
      </c>
      <c r="L108" s="6">
        <v>840</v>
      </c>
      <c r="M108" s="6">
        <v>854</v>
      </c>
      <c r="N108" s="6">
        <v>862</v>
      </c>
      <c r="O108" s="6">
        <v>878</v>
      </c>
      <c r="P108" s="6">
        <v>867</v>
      </c>
    </row>
    <row r="109" spans="1:16" s="16" customFormat="1" ht="12" customHeight="1" x14ac:dyDescent="0.2">
      <c r="A109" s="70" t="s">
        <v>93</v>
      </c>
      <c r="B109" s="70"/>
      <c r="C109" s="6">
        <v>1244</v>
      </c>
      <c r="D109" s="6">
        <v>1270</v>
      </c>
      <c r="E109" s="6">
        <v>1258</v>
      </c>
      <c r="F109" s="6">
        <v>1248</v>
      </c>
      <c r="G109" s="6">
        <v>1282</v>
      </c>
      <c r="H109" s="6">
        <v>1314</v>
      </c>
      <c r="I109" s="6">
        <v>1297</v>
      </c>
      <c r="J109" s="6">
        <v>1305</v>
      </c>
      <c r="K109" s="6">
        <v>1299</v>
      </c>
      <c r="L109" s="6">
        <v>1292</v>
      </c>
      <c r="M109" s="6">
        <v>1286</v>
      </c>
      <c r="N109" s="6">
        <v>1275</v>
      </c>
      <c r="O109" s="6">
        <v>1272</v>
      </c>
      <c r="P109" s="6">
        <v>1295</v>
      </c>
    </row>
    <row r="110" spans="1:16" s="16" customFormat="1" ht="12" customHeight="1" x14ac:dyDescent="0.2">
      <c r="A110" s="70" t="s">
        <v>94</v>
      </c>
      <c r="B110" s="70"/>
      <c r="C110" s="6">
        <v>986</v>
      </c>
      <c r="D110" s="6">
        <v>983</v>
      </c>
      <c r="E110" s="6">
        <v>979</v>
      </c>
      <c r="F110" s="6">
        <v>1001</v>
      </c>
      <c r="G110" s="6">
        <v>1026</v>
      </c>
      <c r="H110" s="6">
        <v>1055</v>
      </c>
      <c r="I110" s="6">
        <v>1035</v>
      </c>
      <c r="J110" s="6">
        <v>1048</v>
      </c>
      <c r="K110" s="6">
        <v>1043</v>
      </c>
      <c r="L110" s="6">
        <v>1038</v>
      </c>
      <c r="M110" s="6">
        <v>1077</v>
      </c>
      <c r="N110" s="6">
        <v>1125</v>
      </c>
      <c r="O110" s="6">
        <v>1130</v>
      </c>
      <c r="P110" s="6">
        <v>1139</v>
      </c>
    </row>
    <row r="111" spans="1:16" s="16" customFormat="1" ht="12" customHeight="1" x14ac:dyDescent="0.2">
      <c r="A111" s="70" t="s">
        <v>95</v>
      </c>
      <c r="B111" s="70"/>
      <c r="C111" s="6">
        <v>2027</v>
      </c>
      <c r="D111" s="6">
        <v>2050</v>
      </c>
      <c r="E111" s="6">
        <v>2117</v>
      </c>
      <c r="F111" s="6">
        <v>2117</v>
      </c>
      <c r="G111" s="6">
        <v>2117</v>
      </c>
      <c r="H111" s="6">
        <v>2147</v>
      </c>
      <c r="I111" s="6">
        <v>2113</v>
      </c>
      <c r="J111" s="6">
        <v>2112</v>
      </c>
      <c r="K111" s="6">
        <v>2118</v>
      </c>
      <c r="L111" s="6">
        <v>2113</v>
      </c>
      <c r="M111" s="6">
        <v>2158</v>
      </c>
      <c r="N111" s="6">
        <v>2188</v>
      </c>
      <c r="O111" s="6">
        <v>2167</v>
      </c>
      <c r="P111" s="6">
        <v>2124</v>
      </c>
    </row>
    <row r="112" spans="1:16" s="16" customFormat="1" ht="12" customHeight="1" x14ac:dyDescent="0.2">
      <c r="A112" s="70" t="s">
        <v>169</v>
      </c>
      <c r="B112" s="76"/>
      <c r="C112" s="6">
        <v>2156</v>
      </c>
      <c r="D112" s="6">
        <v>2189</v>
      </c>
      <c r="E112" s="6">
        <v>2217</v>
      </c>
      <c r="F112" s="6">
        <v>2288</v>
      </c>
      <c r="G112" s="6">
        <v>2334</v>
      </c>
      <c r="H112" s="6">
        <v>2324</v>
      </c>
      <c r="I112" s="6">
        <v>2285</v>
      </c>
      <c r="J112" s="6">
        <v>2297</v>
      </c>
      <c r="K112" s="6">
        <v>2231</v>
      </c>
      <c r="L112" s="6">
        <v>2197</v>
      </c>
      <c r="M112" s="6">
        <v>2204</v>
      </c>
      <c r="N112" s="6">
        <v>2136</v>
      </c>
      <c r="O112" s="6">
        <v>2083</v>
      </c>
      <c r="P112" s="6">
        <v>2030</v>
      </c>
    </row>
    <row r="113" spans="1:16" s="16" customFormat="1" ht="12" customHeight="1" x14ac:dyDescent="0.2">
      <c r="A113" s="70" t="s">
        <v>171</v>
      </c>
      <c r="B113" s="76"/>
      <c r="C113" s="6">
        <v>1787</v>
      </c>
      <c r="D113" s="6">
        <v>1801</v>
      </c>
      <c r="E113" s="6">
        <v>1825</v>
      </c>
      <c r="F113" s="6">
        <v>1894</v>
      </c>
      <c r="G113" s="6">
        <v>1908</v>
      </c>
      <c r="H113" s="6">
        <v>1920</v>
      </c>
      <c r="I113" s="6">
        <v>1981</v>
      </c>
      <c r="J113" s="6">
        <v>2012</v>
      </c>
      <c r="K113" s="6">
        <v>2021</v>
      </c>
      <c r="L113" s="6">
        <v>2009</v>
      </c>
      <c r="M113" s="6">
        <v>1981</v>
      </c>
      <c r="N113" s="6">
        <v>1969</v>
      </c>
      <c r="O113" s="6">
        <v>1991</v>
      </c>
      <c r="P113" s="6">
        <v>2006</v>
      </c>
    </row>
    <row r="114" spans="1:16" s="16" customFormat="1" ht="12" customHeight="1" x14ac:dyDescent="0.2">
      <c r="A114" s="70" t="s">
        <v>96</v>
      </c>
      <c r="B114" s="70"/>
      <c r="C114" s="6">
        <v>409</v>
      </c>
      <c r="D114" s="6">
        <v>420</v>
      </c>
      <c r="E114" s="6">
        <v>420</v>
      </c>
      <c r="F114" s="6">
        <v>427</v>
      </c>
      <c r="G114" s="6">
        <v>429</v>
      </c>
      <c r="H114" s="6">
        <v>432</v>
      </c>
      <c r="I114" s="6">
        <v>409</v>
      </c>
      <c r="J114" s="6">
        <v>404</v>
      </c>
      <c r="K114" s="6">
        <v>404</v>
      </c>
      <c r="L114" s="6">
        <v>412</v>
      </c>
      <c r="M114" s="6">
        <v>424</v>
      </c>
      <c r="N114" s="6">
        <v>436</v>
      </c>
      <c r="O114" s="6">
        <v>453</v>
      </c>
      <c r="P114" s="6">
        <v>453</v>
      </c>
    </row>
    <row r="115" spans="1:16" s="16" customFormat="1" ht="12" customHeight="1" x14ac:dyDescent="0.2">
      <c r="A115" s="70" t="s">
        <v>97</v>
      </c>
      <c r="B115" s="70"/>
      <c r="C115" s="6">
        <v>1165</v>
      </c>
      <c r="D115" s="6">
        <v>1154</v>
      </c>
      <c r="E115" s="6">
        <v>1159</v>
      </c>
      <c r="F115" s="6">
        <v>1189</v>
      </c>
      <c r="G115" s="6">
        <v>1180</v>
      </c>
      <c r="H115" s="6">
        <v>1222</v>
      </c>
      <c r="I115" s="6">
        <v>1241</v>
      </c>
      <c r="J115" s="6">
        <v>1230</v>
      </c>
      <c r="K115" s="6">
        <v>1198</v>
      </c>
      <c r="L115" s="6">
        <v>1181</v>
      </c>
      <c r="M115" s="6">
        <v>1168</v>
      </c>
      <c r="N115" s="6">
        <v>1139</v>
      </c>
      <c r="O115" s="6">
        <v>1151</v>
      </c>
      <c r="P115" s="6">
        <v>1176</v>
      </c>
    </row>
    <row r="116" spans="1:16" s="16" customFormat="1" ht="12" customHeight="1" x14ac:dyDescent="0.2">
      <c r="A116" s="75" t="s">
        <v>98</v>
      </c>
      <c r="B116" s="75"/>
      <c r="C116" s="11">
        <v>250</v>
      </c>
      <c r="D116" s="11">
        <v>255</v>
      </c>
      <c r="E116" s="11">
        <v>272</v>
      </c>
      <c r="F116" s="11">
        <v>281</v>
      </c>
      <c r="G116" s="11">
        <v>292</v>
      </c>
      <c r="H116" s="11">
        <v>295</v>
      </c>
      <c r="I116" s="11">
        <v>290</v>
      </c>
      <c r="J116" s="11">
        <v>284</v>
      </c>
      <c r="K116" s="11">
        <v>287</v>
      </c>
      <c r="L116" s="11">
        <v>282</v>
      </c>
      <c r="M116" s="11">
        <v>295</v>
      </c>
      <c r="N116" s="11">
        <v>302</v>
      </c>
      <c r="O116" s="11">
        <v>283</v>
      </c>
      <c r="P116" s="11">
        <v>275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36421</v>
      </c>
      <c r="D118" s="5">
        <f t="shared" si="43"/>
        <v>36974</v>
      </c>
      <c r="E118" s="5">
        <f t="shared" si="43"/>
        <v>37439</v>
      </c>
      <c r="F118" s="5">
        <f t="shared" si="43"/>
        <v>37895</v>
      </c>
      <c r="G118" s="5">
        <f t="shared" si="43"/>
        <v>38294</v>
      </c>
      <c r="H118" s="5">
        <f t="shared" si="43"/>
        <v>38546</v>
      </c>
      <c r="I118" s="5">
        <f t="shared" si="43"/>
        <v>38882</v>
      </c>
      <c r="J118" s="5">
        <f t="shared" si="43"/>
        <v>38843</v>
      </c>
      <c r="K118" s="5">
        <f t="shared" si="43"/>
        <v>38680</v>
      </c>
      <c r="L118" s="5">
        <f t="shared" si="43"/>
        <v>38524</v>
      </c>
      <c r="M118" s="5">
        <f t="shared" si="43"/>
        <v>38220</v>
      </c>
      <c r="N118" s="5">
        <v>38401</v>
      </c>
      <c r="O118" s="5">
        <v>38213</v>
      </c>
      <c r="P118" s="5">
        <v>37298</v>
      </c>
    </row>
    <row r="119" spans="1:16" s="16" customFormat="1" ht="12" customHeight="1" x14ac:dyDescent="0.2">
      <c r="A119" s="70" t="s">
        <v>100</v>
      </c>
      <c r="B119" s="70"/>
      <c r="C119" s="6">
        <v>3516</v>
      </c>
      <c r="D119" s="6">
        <v>3574</v>
      </c>
      <c r="E119" s="6">
        <v>3539</v>
      </c>
      <c r="F119" s="6">
        <v>3585</v>
      </c>
      <c r="G119" s="6">
        <v>3568</v>
      </c>
      <c r="H119" s="6">
        <v>3591</v>
      </c>
      <c r="I119" s="6">
        <v>3595</v>
      </c>
      <c r="J119" s="6">
        <v>3585</v>
      </c>
      <c r="K119" s="6">
        <v>3545</v>
      </c>
      <c r="L119" s="6">
        <v>3496</v>
      </c>
      <c r="M119" s="6">
        <v>3540</v>
      </c>
      <c r="N119" s="6">
        <v>3554</v>
      </c>
      <c r="O119" s="6">
        <v>3465</v>
      </c>
      <c r="P119" s="6">
        <v>3321</v>
      </c>
    </row>
    <row r="120" spans="1:16" s="16" customFormat="1" ht="12" customHeight="1" x14ac:dyDescent="0.2">
      <c r="A120" s="70" t="s">
        <v>101</v>
      </c>
      <c r="B120" s="70"/>
      <c r="C120" s="6">
        <v>625</v>
      </c>
      <c r="D120" s="6">
        <v>608</v>
      </c>
      <c r="E120" s="6">
        <v>603</v>
      </c>
      <c r="F120" s="6">
        <v>609</v>
      </c>
      <c r="G120" s="6">
        <v>619</v>
      </c>
      <c r="H120" s="6">
        <v>600</v>
      </c>
      <c r="I120" s="6">
        <v>573</v>
      </c>
      <c r="J120" s="6">
        <v>556</v>
      </c>
      <c r="K120" s="6">
        <v>559</v>
      </c>
      <c r="L120" s="6">
        <v>536</v>
      </c>
      <c r="M120" s="6">
        <v>523</v>
      </c>
      <c r="N120" s="6">
        <v>517</v>
      </c>
      <c r="O120" s="6">
        <v>495</v>
      </c>
      <c r="P120" s="6">
        <v>502</v>
      </c>
    </row>
    <row r="121" spans="1:16" s="16" customFormat="1" ht="12" customHeight="1" x14ac:dyDescent="0.2">
      <c r="A121" s="70" t="s">
        <v>102</v>
      </c>
      <c r="B121" s="70"/>
      <c r="C121" s="6">
        <v>1252</v>
      </c>
      <c r="D121" s="6">
        <v>1261</v>
      </c>
      <c r="E121" s="6">
        <v>1271</v>
      </c>
      <c r="F121" s="6">
        <v>1249</v>
      </c>
      <c r="G121" s="6">
        <v>1279</v>
      </c>
      <c r="H121" s="6">
        <v>1299</v>
      </c>
      <c r="I121" s="6">
        <v>1292</v>
      </c>
      <c r="J121" s="6">
        <v>1258</v>
      </c>
      <c r="K121" s="6">
        <v>1229</v>
      </c>
      <c r="L121" s="6">
        <v>1207</v>
      </c>
      <c r="M121" s="6">
        <v>1174</v>
      </c>
      <c r="N121" s="6">
        <v>1179</v>
      </c>
      <c r="O121" s="6">
        <v>1174</v>
      </c>
      <c r="P121" s="6">
        <v>1133</v>
      </c>
    </row>
    <row r="122" spans="1:16" s="16" customFormat="1" ht="12" customHeight="1" x14ac:dyDescent="0.2">
      <c r="A122" s="70" t="s">
        <v>103</v>
      </c>
      <c r="B122" s="70"/>
      <c r="C122" s="6">
        <v>686</v>
      </c>
      <c r="D122" s="6">
        <v>698</v>
      </c>
      <c r="E122" s="6">
        <v>723</v>
      </c>
      <c r="F122" s="6">
        <v>717</v>
      </c>
      <c r="G122" s="6">
        <v>714</v>
      </c>
      <c r="H122" s="6">
        <v>720</v>
      </c>
      <c r="I122" s="6">
        <v>745</v>
      </c>
      <c r="J122" s="6">
        <v>728</v>
      </c>
      <c r="K122" s="6">
        <v>730</v>
      </c>
      <c r="L122" s="6">
        <v>733</v>
      </c>
      <c r="M122" s="6">
        <v>725</v>
      </c>
      <c r="N122" s="6">
        <v>728</v>
      </c>
      <c r="O122" s="6">
        <v>711</v>
      </c>
      <c r="P122" s="6">
        <v>688</v>
      </c>
    </row>
    <row r="123" spans="1:16" s="16" customFormat="1" ht="12" customHeight="1" x14ac:dyDescent="0.2">
      <c r="A123" s="70" t="s">
        <v>104</v>
      </c>
      <c r="B123" s="70"/>
      <c r="C123" s="6">
        <v>2131</v>
      </c>
      <c r="D123" s="6">
        <v>2198</v>
      </c>
      <c r="E123" s="6">
        <v>2259</v>
      </c>
      <c r="F123" s="6">
        <v>2249</v>
      </c>
      <c r="G123" s="6">
        <v>2294</v>
      </c>
      <c r="H123" s="6">
        <v>2298</v>
      </c>
      <c r="I123" s="6">
        <v>2333</v>
      </c>
      <c r="J123" s="6">
        <v>2317</v>
      </c>
      <c r="K123" s="6">
        <v>2345</v>
      </c>
      <c r="L123" s="6">
        <v>2362</v>
      </c>
      <c r="M123" s="6">
        <v>2310</v>
      </c>
      <c r="N123" s="6">
        <v>2319</v>
      </c>
      <c r="O123" s="6">
        <v>2314</v>
      </c>
      <c r="P123" s="6">
        <v>2311</v>
      </c>
    </row>
    <row r="124" spans="1:16" s="16" customFormat="1" ht="12" customHeight="1" x14ac:dyDescent="0.2">
      <c r="A124" s="70" t="s">
        <v>105</v>
      </c>
      <c r="B124" s="70"/>
      <c r="C124" s="6">
        <v>3312</v>
      </c>
      <c r="D124" s="6">
        <v>3395</v>
      </c>
      <c r="E124" s="6">
        <v>3500</v>
      </c>
      <c r="F124" s="6">
        <v>3538</v>
      </c>
      <c r="G124" s="6">
        <v>3533</v>
      </c>
      <c r="H124" s="6">
        <v>3578</v>
      </c>
      <c r="I124" s="6">
        <v>3683</v>
      </c>
      <c r="J124" s="6">
        <v>3628</v>
      </c>
      <c r="K124" s="6">
        <v>3616</v>
      </c>
      <c r="L124" s="6">
        <v>3638</v>
      </c>
      <c r="M124" s="6">
        <v>3556</v>
      </c>
      <c r="N124" s="6">
        <v>3580</v>
      </c>
      <c r="O124" s="6">
        <v>3553</v>
      </c>
      <c r="P124" s="6">
        <v>3497</v>
      </c>
    </row>
    <row r="125" spans="1:16" s="16" customFormat="1" ht="12" customHeight="1" x14ac:dyDescent="0.2">
      <c r="A125" s="70" t="s">
        <v>106</v>
      </c>
      <c r="B125" s="70"/>
      <c r="C125" s="6">
        <v>2769</v>
      </c>
      <c r="D125" s="6">
        <v>2819</v>
      </c>
      <c r="E125" s="6">
        <v>2835</v>
      </c>
      <c r="F125" s="6">
        <v>2925</v>
      </c>
      <c r="G125" s="6">
        <v>3043</v>
      </c>
      <c r="H125" s="6">
        <v>3003</v>
      </c>
      <c r="I125" s="6">
        <v>3032</v>
      </c>
      <c r="J125" s="6">
        <v>3058</v>
      </c>
      <c r="K125" s="6">
        <v>3075</v>
      </c>
      <c r="L125" s="6">
        <v>3085</v>
      </c>
      <c r="M125" s="6">
        <v>3039</v>
      </c>
      <c r="N125" s="6">
        <v>3074</v>
      </c>
      <c r="O125" s="6">
        <v>3112</v>
      </c>
      <c r="P125" s="6">
        <v>3084</v>
      </c>
    </row>
    <row r="126" spans="1:16" s="16" customFormat="1" ht="12" customHeight="1" x14ac:dyDescent="0.2">
      <c r="A126" s="70" t="s">
        <v>107</v>
      </c>
      <c r="B126" s="70"/>
      <c r="C126" s="6">
        <v>957</v>
      </c>
      <c r="D126" s="6">
        <v>990</v>
      </c>
      <c r="E126" s="6">
        <v>986</v>
      </c>
      <c r="F126" s="6">
        <v>1015</v>
      </c>
      <c r="G126" s="6">
        <v>1015</v>
      </c>
      <c r="H126" s="6">
        <v>1038</v>
      </c>
      <c r="I126" s="6">
        <v>1046</v>
      </c>
      <c r="J126" s="6">
        <v>1037</v>
      </c>
      <c r="K126" s="6">
        <v>981</v>
      </c>
      <c r="L126" s="6">
        <v>997</v>
      </c>
      <c r="M126" s="6">
        <v>1024</v>
      </c>
      <c r="N126" s="6">
        <v>967</v>
      </c>
      <c r="O126" s="6">
        <v>986</v>
      </c>
      <c r="P126" s="6">
        <v>972</v>
      </c>
    </row>
    <row r="127" spans="1:16" s="16" customFormat="1" ht="12" customHeight="1" x14ac:dyDescent="0.2">
      <c r="A127" s="70" t="s">
        <v>108</v>
      </c>
      <c r="B127" s="70"/>
      <c r="C127" s="6">
        <v>7279</v>
      </c>
      <c r="D127" s="6">
        <v>7345</v>
      </c>
      <c r="E127" s="6">
        <v>7407</v>
      </c>
      <c r="F127" s="6">
        <v>7478</v>
      </c>
      <c r="G127" s="6">
        <v>7581</v>
      </c>
      <c r="H127" s="6">
        <v>7646</v>
      </c>
      <c r="I127" s="6">
        <v>7704</v>
      </c>
      <c r="J127" s="6">
        <v>7719</v>
      </c>
      <c r="K127" s="6">
        <v>7663</v>
      </c>
      <c r="L127" s="6">
        <v>7579</v>
      </c>
      <c r="M127" s="6">
        <v>7543</v>
      </c>
      <c r="N127" s="6">
        <v>7532</v>
      </c>
      <c r="O127" s="6">
        <v>7550</v>
      </c>
      <c r="P127" s="6">
        <v>7345</v>
      </c>
    </row>
    <row r="128" spans="1:16" s="16" customFormat="1" ht="12" customHeight="1" x14ac:dyDescent="0.2">
      <c r="A128" s="70" t="s">
        <v>109</v>
      </c>
      <c r="B128" s="70"/>
      <c r="C128" s="6">
        <v>3918</v>
      </c>
      <c r="D128" s="6">
        <v>3963</v>
      </c>
      <c r="E128" s="6">
        <v>3987</v>
      </c>
      <c r="F128" s="6">
        <v>4040</v>
      </c>
      <c r="G128" s="6">
        <v>4074</v>
      </c>
      <c r="H128" s="6">
        <v>4095</v>
      </c>
      <c r="I128" s="6">
        <v>4148</v>
      </c>
      <c r="J128" s="6">
        <v>4156</v>
      </c>
      <c r="K128" s="6">
        <v>4124</v>
      </c>
      <c r="L128" s="6">
        <v>4150</v>
      </c>
      <c r="M128" s="6">
        <v>4119</v>
      </c>
      <c r="N128" s="6">
        <v>4137</v>
      </c>
      <c r="O128" s="6">
        <v>4109</v>
      </c>
      <c r="P128" s="6">
        <v>3884</v>
      </c>
    </row>
    <row r="129" spans="1:16" s="16" customFormat="1" ht="12" customHeight="1" x14ac:dyDescent="0.2">
      <c r="A129" s="70" t="s">
        <v>110</v>
      </c>
      <c r="B129" s="70"/>
      <c r="C129" s="6">
        <v>108</v>
      </c>
      <c r="D129" s="6">
        <v>112</v>
      </c>
      <c r="E129" s="6">
        <v>113</v>
      </c>
      <c r="F129" s="6">
        <v>120</v>
      </c>
      <c r="G129" s="6">
        <v>121</v>
      </c>
      <c r="H129" s="6">
        <v>125</v>
      </c>
      <c r="I129" s="6">
        <v>126</v>
      </c>
      <c r="J129" s="6">
        <v>122</v>
      </c>
      <c r="K129" s="6">
        <v>123</v>
      </c>
      <c r="L129" s="6">
        <v>120</v>
      </c>
      <c r="M129" s="6">
        <v>116</v>
      </c>
      <c r="N129" s="6">
        <v>111</v>
      </c>
      <c r="O129" s="6">
        <v>112</v>
      </c>
      <c r="P129" s="6">
        <v>110</v>
      </c>
    </row>
    <row r="130" spans="1:16" s="16" customFormat="1" ht="12" customHeight="1" x14ac:dyDescent="0.2">
      <c r="A130" s="70" t="s">
        <v>111</v>
      </c>
      <c r="B130" s="70"/>
      <c r="C130" s="6">
        <v>3746</v>
      </c>
      <c r="D130" s="6">
        <v>3778</v>
      </c>
      <c r="E130" s="6">
        <v>3918</v>
      </c>
      <c r="F130" s="6">
        <v>3978</v>
      </c>
      <c r="G130" s="6">
        <v>3980</v>
      </c>
      <c r="H130" s="6">
        <v>3961</v>
      </c>
      <c r="I130" s="6">
        <v>3991</v>
      </c>
      <c r="J130" s="6">
        <v>4005</v>
      </c>
      <c r="K130" s="6">
        <v>3975</v>
      </c>
      <c r="L130" s="6">
        <v>3978</v>
      </c>
      <c r="M130" s="6">
        <v>3934</v>
      </c>
      <c r="N130" s="6">
        <v>3969</v>
      </c>
      <c r="O130" s="6">
        <v>3996</v>
      </c>
      <c r="P130" s="6">
        <v>3924</v>
      </c>
    </row>
    <row r="131" spans="1:16" s="16" customFormat="1" ht="12" customHeight="1" x14ac:dyDescent="0.2">
      <c r="A131" s="70" t="s">
        <v>112</v>
      </c>
      <c r="B131" s="70"/>
      <c r="C131" s="6">
        <v>1359</v>
      </c>
      <c r="D131" s="6">
        <v>1393</v>
      </c>
      <c r="E131" s="6">
        <v>1413</v>
      </c>
      <c r="F131" s="6">
        <v>1431</v>
      </c>
      <c r="G131" s="6">
        <v>1427</v>
      </c>
      <c r="H131" s="6">
        <v>1473</v>
      </c>
      <c r="I131" s="6">
        <v>1448</v>
      </c>
      <c r="J131" s="6">
        <v>1452</v>
      </c>
      <c r="K131" s="6">
        <v>1434</v>
      </c>
      <c r="L131" s="6">
        <v>1430</v>
      </c>
      <c r="M131" s="6">
        <v>1397</v>
      </c>
      <c r="N131" s="6">
        <v>1397</v>
      </c>
      <c r="O131" s="6">
        <v>1382</v>
      </c>
      <c r="P131" s="6">
        <v>1344</v>
      </c>
    </row>
    <row r="132" spans="1:16" s="16" customFormat="1" ht="12" customHeight="1" x14ac:dyDescent="0.2">
      <c r="A132" s="70" t="s">
        <v>113</v>
      </c>
      <c r="B132" s="70"/>
      <c r="C132" s="6">
        <v>395</v>
      </c>
      <c r="D132" s="6">
        <v>408</v>
      </c>
      <c r="E132" s="6">
        <v>399</v>
      </c>
      <c r="F132" s="6">
        <v>403</v>
      </c>
      <c r="G132" s="6">
        <v>407</v>
      </c>
      <c r="H132" s="6">
        <v>418</v>
      </c>
      <c r="I132" s="6">
        <v>407</v>
      </c>
      <c r="J132" s="6">
        <v>407</v>
      </c>
      <c r="K132" s="6">
        <v>398</v>
      </c>
      <c r="L132" s="6">
        <v>381</v>
      </c>
      <c r="M132" s="6">
        <v>387</v>
      </c>
      <c r="N132" s="6">
        <v>395</v>
      </c>
      <c r="O132" s="6">
        <v>388</v>
      </c>
      <c r="P132" s="6">
        <v>379</v>
      </c>
    </row>
    <row r="133" spans="1:16" s="16" customFormat="1" ht="12" customHeight="1" x14ac:dyDescent="0.2">
      <c r="A133" s="70" t="s">
        <v>114</v>
      </c>
      <c r="B133" s="70"/>
      <c r="C133" s="6">
        <v>496</v>
      </c>
      <c r="D133" s="6">
        <v>510</v>
      </c>
      <c r="E133" s="6">
        <v>519</v>
      </c>
      <c r="F133" s="6">
        <v>533</v>
      </c>
      <c r="G133" s="6">
        <v>526</v>
      </c>
      <c r="H133" s="6">
        <v>517</v>
      </c>
      <c r="I133" s="6">
        <v>533</v>
      </c>
      <c r="J133" s="6">
        <v>526</v>
      </c>
      <c r="K133" s="6">
        <v>512</v>
      </c>
      <c r="L133" s="6">
        <v>503</v>
      </c>
      <c r="M133" s="6">
        <v>489</v>
      </c>
      <c r="N133" s="6">
        <v>481</v>
      </c>
      <c r="O133" s="6">
        <v>471</v>
      </c>
      <c r="P133" s="6">
        <v>458</v>
      </c>
    </row>
    <row r="134" spans="1:16" s="16" customFormat="1" ht="12" customHeight="1" x14ac:dyDescent="0.2">
      <c r="A134" s="70" t="s">
        <v>115</v>
      </c>
      <c r="B134" s="70"/>
      <c r="C134" s="6">
        <v>508</v>
      </c>
      <c r="D134" s="6">
        <v>505</v>
      </c>
      <c r="E134" s="6">
        <v>522</v>
      </c>
      <c r="F134" s="6">
        <v>516</v>
      </c>
      <c r="G134" s="6">
        <v>519</v>
      </c>
      <c r="H134" s="6">
        <v>491</v>
      </c>
      <c r="I134" s="6">
        <v>487</v>
      </c>
      <c r="J134" s="6">
        <v>477</v>
      </c>
      <c r="K134" s="6">
        <v>481</v>
      </c>
      <c r="L134" s="6">
        <v>459</v>
      </c>
      <c r="M134" s="6">
        <v>446</v>
      </c>
      <c r="N134" s="6">
        <v>421</v>
      </c>
      <c r="O134" s="6">
        <v>414</v>
      </c>
      <c r="P134" s="6">
        <v>384</v>
      </c>
    </row>
    <row r="135" spans="1:16" s="16" customFormat="1" ht="12" customHeight="1" x14ac:dyDescent="0.2">
      <c r="A135" s="70" t="s">
        <v>116</v>
      </c>
      <c r="B135" s="70"/>
      <c r="C135" s="6">
        <v>1476</v>
      </c>
      <c r="D135" s="6">
        <v>1505</v>
      </c>
      <c r="E135" s="6">
        <v>1514</v>
      </c>
      <c r="F135" s="6">
        <v>1560</v>
      </c>
      <c r="G135" s="6">
        <v>1631</v>
      </c>
      <c r="H135" s="6">
        <v>1677</v>
      </c>
      <c r="I135" s="6">
        <v>1717</v>
      </c>
      <c r="J135" s="6">
        <v>1764</v>
      </c>
      <c r="K135" s="6">
        <v>1841</v>
      </c>
      <c r="L135" s="6">
        <v>1836</v>
      </c>
      <c r="M135" s="6">
        <v>1849</v>
      </c>
      <c r="N135" s="6">
        <v>1871</v>
      </c>
      <c r="O135" s="6">
        <v>1838</v>
      </c>
      <c r="P135" s="6">
        <v>1825</v>
      </c>
    </row>
    <row r="136" spans="1:16" s="16" customFormat="1" ht="12" customHeight="1" x14ac:dyDescent="0.2">
      <c r="A136" s="70" t="s">
        <v>117</v>
      </c>
      <c r="B136" s="70"/>
      <c r="C136" s="6">
        <v>1502</v>
      </c>
      <c r="D136" s="6">
        <v>1518</v>
      </c>
      <c r="E136" s="6">
        <v>1532</v>
      </c>
      <c r="F136" s="6">
        <v>1557</v>
      </c>
      <c r="G136" s="6">
        <v>1577</v>
      </c>
      <c r="H136" s="6">
        <v>1610</v>
      </c>
      <c r="I136" s="6">
        <v>1613</v>
      </c>
      <c r="J136" s="6">
        <v>1635</v>
      </c>
      <c r="K136" s="6">
        <v>1623</v>
      </c>
      <c r="L136" s="6">
        <v>1623</v>
      </c>
      <c r="M136" s="6">
        <v>1648</v>
      </c>
      <c r="N136" s="6">
        <v>1669</v>
      </c>
      <c r="O136" s="6">
        <v>1646</v>
      </c>
      <c r="P136" s="6">
        <v>1651</v>
      </c>
    </row>
    <row r="137" spans="1:16" s="16" customFormat="1" ht="12" customHeight="1" x14ac:dyDescent="0.2">
      <c r="A137" s="28" t="s">
        <v>168</v>
      </c>
      <c r="B137" s="28"/>
      <c r="C137" s="11">
        <v>386</v>
      </c>
      <c r="D137" s="11">
        <v>394</v>
      </c>
      <c r="E137" s="11">
        <v>399</v>
      </c>
      <c r="F137" s="11">
        <v>392</v>
      </c>
      <c r="G137" s="11">
        <v>386</v>
      </c>
      <c r="H137" s="11">
        <v>406</v>
      </c>
      <c r="I137" s="11">
        <v>409</v>
      </c>
      <c r="J137" s="11">
        <v>413</v>
      </c>
      <c r="K137" s="11">
        <v>426</v>
      </c>
      <c r="L137" s="11">
        <v>411</v>
      </c>
      <c r="M137" s="11">
        <v>401</v>
      </c>
      <c r="N137" s="11">
        <v>500</v>
      </c>
      <c r="O137" s="11">
        <v>497</v>
      </c>
      <c r="P137" s="11">
        <v>486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3301</v>
      </c>
      <c r="D139" s="5">
        <f t="shared" si="44"/>
        <v>3379</v>
      </c>
      <c r="E139" s="5">
        <f t="shared" si="44"/>
        <v>3455</v>
      </c>
      <c r="F139" s="5">
        <f t="shared" si="44"/>
        <v>3563</v>
      </c>
      <c r="G139" s="5">
        <f t="shared" si="44"/>
        <v>3634</v>
      </c>
      <c r="H139" s="5">
        <f t="shared" si="44"/>
        <v>3667</v>
      </c>
      <c r="I139" s="5">
        <f t="shared" si="44"/>
        <v>3716</v>
      </c>
      <c r="J139" s="5">
        <f t="shared" si="44"/>
        <v>3743</v>
      </c>
      <c r="K139" s="5">
        <f t="shared" si="44"/>
        <v>3721</v>
      </c>
      <c r="L139" s="5">
        <f t="shared" si="44"/>
        <v>3712</v>
      </c>
      <c r="M139" s="5">
        <f t="shared" si="44"/>
        <v>3706</v>
      </c>
      <c r="N139" s="5">
        <v>3761</v>
      </c>
      <c r="O139" s="5">
        <v>3735</v>
      </c>
      <c r="P139" s="5">
        <v>3715</v>
      </c>
    </row>
    <row r="140" spans="1:16" s="16" customFormat="1" ht="12" customHeight="1" x14ac:dyDescent="0.2">
      <c r="A140" s="70" t="s">
        <v>119</v>
      </c>
      <c r="B140" s="70"/>
      <c r="C140" s="6">
        <v>759</v>
      </c>
      <c r="D140" s="6">
        <v>807</v>
      </c>
      <c r="E140" s="6">
        <v>838</v>
      </c>
      <c r="F140" s="6">
        <v>872</v>
      </c>
      <c r="G140" s="6">
        <v>895</v>
      </c>
      <c r="H140" s="6">
        <v>888</v>
      </c>
      <c r="I140" s="6">
        <v>894</v>
      </c>
      <c r="J140" s="6">
        <v>904</v>
      </c>
      <c r="K140" s="6">
        <v>897</v>
      </c>
      <c r="L140" s="6">
        <v>922</v>
      </c>
      <c r="M140" s="6">
        <v>914</v>
      </c>
      <c r="N140" s="6">
        <v>923</v>
      </c>
      <c r="O140" s="6">
        <v>946</v>
      </c>
      <c r="P140" s="6">
        <v>953</v>
      </c>
    </row>
    <row r="141" spans="1:16" s="16" customFormat="1" ht="12" customHeight="1" x14ac:dyDescent="0.2">
      <c r="A141" s="70" t="s">
        <v>120</v>
      </c>
      <c r="B141" s="70"/>
      <c r="C141" s="6">
        <v>27</v>
      </c>
      <c r="D141" s="6">
        <v>25</v>
      </c>
      <c r="E141" s="6">
        <v>24</v>
      </c>
      <c r="F141" s="6">
        <v>28</v>
      </c>
      <c r="G141" s="6">
        <v>28</v>
      </c>
      <c r="H141" s="6">
        <v>30</v>
      </c>
      <c r="I141" s="6">
        <v>32</v>
      </c>
      <c r="J141" s="6">
        <v>30</v>
      </c>
      <c r="K141" s="6">
        <v>25</v>
      </c>
      <c r="L141" s="6">
        <v>28</v>
      </c>
      <c r="M141" s="6">
        <v>34</v>
      </c>
      <c r="N141" s="6">
        <v>37</v>
      </c>
      <c r="O141" s="6">
        <v>36</v>
      </c>
      <c r="P141" s="6">
        <v>34</v>
      </c>
    </row>
    <row r="142" spans="1:16" s="16" customFormat="1" ht="12" customHeight="1" x14ac:dyDescent="0.2">
      <c r="A142" s="70" t="s">
        <v>121</v>
      </c>
      <c r="B142" s="70"/>
      <c r="C142" s="6">
        <v>19</v>
      </c>
      <c r="D142" s="6">
        <v>19</v>
      </c>
      <c r="E142" s="6">
        <v>21</v>
      </c>
      <c r="F142" s="6">
        <v>26</v>
      </c>
      <c r="G142" s="6">
        <v>30</v>
      </c>
      <c r="H142" s="6">
        <v>34</v>
      </c>
      <c r="I142" s="6">
        <v>27</v>
      </c>
      <c r="J142" s="6">
        <v>26</v>
      </c>
      <c r="K142" s="6">
        <v>26</v>
      </c>
      <c r="L142" s="6">
        <v>24</v>
      </c>
      <c r="M142" s="6">
        <v>21</v>
      </c>
      <c r="N142" s="6">
        <v>31</v>
      </c>
      <c r="O142" s="6">
        <v>32</v>
      </c>
      <c r="P142" s="6">
        <v>33</v>
      </c>
    </row>
    <row r="143" spans="1:16" s="16" customFormat="1" ht="12" customHeight="1" x14ac:dyDescent="0.2">
      <c r="A143" s="70" t="s">
        <v>122</v>
      </c>
      <c r="B143" s="70"/>
      <c r="C143" s="6">
        <v>33</v>
      </c>
      <c r="D143" s="6">
        <v>36</v>
      </c>
      <c r="E143" s="6">
        <v>33</v>
      </c>
      <c r="F143" s="6">
        <v>32</v>
      </c>
      <c r="G143" s="6">
        <v>32</v>
      </c>
      <c r="H143" s="6">
        <v>31</v>
      </c>
      <c r="I143" s="6">
        <v>36</v>
      </c>
      <c r="J143" s="6">
        <v>38</v>
      </c>
      <c r="K143" s="6">
        <v>35</v>
      </c>
      <c r="L143" s="6">
        <v>38</v>
      </c>
      <c r="M143" s="6">
        <v>34</v>
      </c>
      <c r="N143" s="6">
        <v>19</v>
      </c>
      <c r="O143" s="6">
        <v>22</v>
      </c>
      <c r="P143" s="6">
        <v>25</v>
      </c>
    </row>
    <row r="144" spans="1:16" s="16" customFormat="1" ht="12" customHeight="1" x14ac:dyDescent="0.2">
      <c r="A144" s="70" t="s">
        <v>123</v>
      </c>
      <c r="B144" s="70"/>
      <c r="C144" s="6">
        <v>691</v>
      </c>
      <c r="D144" s="6">
        <v>684</v>
      </c>
      <c r="E144" s="6">
        <v>698</v>
      </c>
      <c r="F144" s="6">
        <v>709</v>
      </c>
      <c r="G144" s="6">
        <v>725</v>
      </c>
      <c r="H144" s="6">
        <v>732</v>
      </c>
      <c r="I144" s="6">
        <v>744</v>
      </c>
      <c r="J144" s="6">
        <v>739</v>
      </c>
      <c r="K144" s="6">
        <v>724</v>
      </c>
      <c r="L144" s="6">
        <v>716</v>
      </c>
      <c r="M144" s="6">
        <v>710</v>
      </c>
      <c r="N144" s="6">
        <v>717</v>
      </c>
      <c r="O144" s="6">
        <v>701</v>
      </c>
      <c r="P144" s="6">
        <v>672</v>
      </c>
    </row>
    <row r="145" spans="1:16" s="16" customFormat="1" ht="12" customHeight="1" x14ac:dyDescent="0.2">
      <c r="A145" s="70" t="s">
        <v>124</v>
      </c>
      <c r="B145" s="70"/>
      <c r="C145" s="6">
        <v>293</v>
      </c>
      <c r="D145" s="6">
        <v>306</v>
      </c>
      <c r="E145" s="6">
        <v>298</v>
      </c>
      <c r="F145" s="6">
        <v>293</v>
      </c>
      <c r="G145" s="6">
        <v>303</v>
      </c>
      <c r="H145" s="6">
        <v>295</v>
      </c>
      <c r="I145" s="6">
        <v>291</v>
      </c>
      <c r="J145" s="6">
        <v>295</v>
      </c>
      <c r="K145" s="6">
        <v>287</v>
      </c>
      <c r="L145" s="6">
        <v>275</v>
      </c>
      <c r="M145" s="6">
        <v>288</v>
      </c>
      <c r="N145" s="6">
        <v>320</v>
      </c>
      <c r="O145" s="6">
        <v>319</v>
      </c>
      <c r="P145" s="6">
        <v>320</v>
      </c>
    </row>
    <row r="146" spans="1:16" s="16" customFormat="1" ht="12" customHeight="1" x14ac:dyDescent="0.2">
      <c r="A146" s="70" t="s">
        <v>125</v>
      </c>
      <c r="B146" s="70"/>
      <c r="C146" s="6">
        <v>29</v>
      </c>
      <c r="D146" s="6">
        <v>25</v>
      </c>
      <c r="E146" s="6">
        <v>30</v>
      </c>
      <c r="F146" s="6">
        <v>33</v>
      </c>
      <c r="G146" s="6">
        <v>27</v>
      </c>
      <c r="H146" s="6">
        <v>29</v>
      </c>
      <c r="I146" s="6">
        <v>24</v>
      </c>
      <c r="J146" s="6">
        <v>28</v>
      </c>
      <c r="K146" s="6">
        <v>32</v>
      </c>
      <c r="L146" s="6">
        <v>30</v>
      </c>
      <c r="M146" s="6">
        <v>23</v>
      </c>
      <c r="N146" s="6">
        <v>20</v>
      </c>
      <c r="O146" s="6">
        <v>20</v>
      </c>
      <c r="P146" s="6">
        <v>16</v>
      </c>
    </row>
    <row r="147" spans="1:16" s="16" customFormat="1" ht="12" customHeight="1" x14ac:dyDescent="0.2">
      <c r="A147" s="71" t="s">
        <v>126</v>
      </c>
      <c r="B147" s="71"/>
      <c r="C147" s="11">
        <v>1450</v>
      </c>
      <c r="D147" s="11">
        <v>1477</v>
      </c>
      <c r="E147" s="11">
        <v>1513</v>
      </c>
      <c r="F147" s="11">
        <v>1570</v>
      </c>
      <c r="G147" s="11">
        <v>1594</v>
      </c>
      <c r="H147" s="11">
        <v>1628</v>
      </c>
      <c r="I147" s="11">
        <v>1668</v>
      </c>
      <c r="J147" s="11">
        <v>1683</v>
      </c>
      <c r="K147" s="11">
        <v>1695</v>
      </c>
      <c r="L147" s="11">
        <v>1679</v>
      </c>
      <c r="M147" s="11">
        <v>1682</v>
      </c>
      <c r="N147" s="11">
        <v>1694</v>
      </c>
      <c r="O147" s="11">
        <v>1659</v>
      </c>
      <c r="P147" s="11">
        <v>1662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30552</v>
      </c>
      <c r="D149" s="5">
        <f t="shared" ref="D149:M149" si="45">SUM(D150:D155)</f>
        <v>31246</v>
      </c>
      <c r="E149" s="5">
        <f t="shared" si="45"/>
        <v>31686</v>
      </c>
      <c r="F149" s="5">
        <f t="shared" si="45"/>
        <v>32103</v>
      </c>
      <c r="G149" s="5">
        <f t="shared" si="45"/>
        <v>32606</v>
      </c>
      <c r="H149" s="5">
        <f t="shared" si="45"/>
        <v>33365</v>
      </c>
      <c r="I149" s="5">
        <f t="shared" si="45"/>
        <v>33929</v>
      </c>
      <c r="J149" s="5">
        <f t="shared" si="45"/>
        <v>34339</v>
      </c>
      <c r="K149" s="5">
        <f t="shared" si="45"/>
        <v>34583</v>
      </c>
      <c r="L149" s="5">
        <f t="shared" si="45"/>
        <v>34439</v>
      </c>
      <c r="M149" s="5">
        <f t="shared" si="45"/>
        <v>34244</v>
      </c>
      <c r="N149" s="5">
        <v>34343</v>
      </c>
      <c r="O149" s="5">
        <v>34491</v>
      </c>
      <c r="P149" s="5">
        <v>34718</v>
      </c>
    </row>
    <row r="150" spans="1:16" s="16" customFormat="1" ht="12" customHeight="1" x14ac:dyDescent="0.2">
      <c r="A150" s="70" t="s">
        <v>128</v>
      </c>
      <c r="B150" s="70"/>
      <c r="C150" s="6">
        <v>2715</v>
      </c>
      <c r="D150" s="6">
        <v>2791</v>
      </c>
      <c r="E150" s="6">
        <v>2860</v>
      </c>
      <c r="F150" s="6">
        <v>2901</v>
      </c>
      <c r="G150" s="6">
        <v>2995</v>
      </c>
      <c r="H150" s="6">
        <v>3097</v>
      </c>
      <c r="I150" s="6">
        <v>3196</v>
      </c>
      <c r="J150" s="6">
        <v>3264</v>
      </c>
      <c r="K150" s="6">
        <v>3351</v>
      </c>
      <c r="L150" s="6">
        <v>3377</v>
      </c>
      <c r="M150" s="6">
        <v>3318</v>
      </c>
      <c r="N150" s="6">
        <v>3246</v>
      </c>
      <c r="O150" s="6">
        <v>3271</v>
      </c>
      <c r="P150" s="6">
        <v>3272</v>
      </c>
    </row>
    <row r="151" spans="1:16" s="16" customFormat="1" ht="12" customHeight="1" x14ac:dyDescent="0.2">
      <c r="A151" s="70" t="s">
        <v>129</v>
      </c>
      <c r="B151" s="70"/>
      <c r="C151" s="6">
        <v>23757</v>
      </c>
      <c r="D151" s="6">
        <v>24291</v>
      </c>
      <c r="E151" s="6">
        <v>24613</v>
      </c>
      <c r="F151" s="6">
        <v>24941</v>
      </c>
      <c r="G151" s="6">
        <v>25239</v>
      </c>
      <c r="H151" s="6">
        <v>25727</v>
      </c>
      <c r="I151" s="6">
        <v>26026</v>
      </c>
      <c r="J151" s="6">
        <v>26266</v>
      </c>
      <c r="K151" s="6">
        <v>26334</v>
      </c>
      <c r="L151" s="6">
        <v>26210</v>
      </c>
      <c r="M151" s="6">
        <v>26016</v>
      </c>
      <c r="N151" s="6">
        <v>26090</v>
      </c>
      <c r="O151" s="6">
        <v>26210</v>
      </c>
      <c r="P151" s="6">
        <v>26355</v>
      </c>
    </row>
    <row r="152" spans="1:16" s="16" customFormat="1" ht="12" customHeight="1" x14ac:dyDescent="0.2">
      <c r="A152" s="70" t="s">
        <v>130</v>
      </c>
      <c r="B152" s="70"/>
      <c r="C152" s="6">
        <v>1536</v>
      </c>
      <c r="D152" s="6">
        <v>1577</v>
      </c>
      <c r="E152" s="6">
        <v>1586</v>
      </c>
      <c r="F152" s="6">
        <v>1614</v>
      </c>
      <c r="G152" s="6">
        <v>1667</v>
      </c>
      <c r="H152" s="6">
        <v>1783</v>
      </c>
      <c r="I152" s="6">
        <v>1873</v>
      </c>
      <c r="J152" s="6">
        <v>1896</v>
      </c>
      <c r="K152" s="6">
        <v>1931</v>
      </c>
      <c r="L152" s="6">
        <v>1901</v>
      </c>
      <c r="M152" s="6">
        <v>1921</v>
      </c>
      <c r="N152" s="6">
        <v>1961</v>
      </c>
      <c r="O152" s="6">
        <v>1949</v>
      </c>
      <c r="P152" s="6">
        <v>1963</v>
      </c>
    </row>
    <row r="153" spans="1:16" s="16" customFormat="1" ht="12" customHeight="1" x14ac:dyDescent="0.2">
      <c r="A153" s="70" t="s">
        <v>131</v>
      </c>
      <c r="B153" s="70"/>
      <c r="C153" s="6">
        <v>224</v>
      </c>
      <c r="D153" s="6">
        <v>232</v>
      </c>
      <c r="E153" s="6">
        <v>235</v>
      </c>
      <c r="F153" s="6">
        <v>238</v>
      </c>
      <c r="G153" s="6">
        <v>235</v>
      </c>
      <c r="H153" s="6">
        <v>239</v>
      </c>
      <c r="I153" s="6">
        <v>237</v>
      </c>
      <c r="J153" s="6">
        <v>242</v>
      </c>
      <c r="K153" s="6">
        <v>245</v>
      </c>
      <c r="L153" s="6">
        <v>238</v>
      </c>
      <c r="M153" s="6">
        <v>245</v>
      </c>
      <c r="N153" s="6">
        <v>250</v>
      </c>
      <c r="O153" s="6">
        <v>251</v>
      </c>
      <c r="P153" s="6">
        <v>253</v>
      </c>
    </row>
    <row r="154" spans="1:16" s="16" customFormat="1" ht="12" customHeight="1" x14ac:dyDescent="0.2">
      <c r="A154" s="70" t="s">
        <v>132</v>
      </c>
      <c r="B154" s="70"/>
      <c r="C154" s="6">
        <v>800</v>
      </c>
      <c r="D154" s="6">
        <v>835</v>
      </c>
      <c r="E154" s="6">
        <v>862</v>
      </c>
      <c r="F154" s="6">
        <v>857</v>
      </c>
      <c r="G154" s="6">
        <v>880</v>
      </c>
      <c r="H154" s="6">
        <v>905</v>
      </c>
      <c r="I154" s="6">
        <v>914</v>
      </c>
      <c r="J154" s="6">
        <v>946</v>
      </c>
      <c r="K154" s="6">
        <v>959</v>
      </c>
      <c r="L154" s="6">
        <v>971</v>
      </c>
      <c r="M154" s="6">
        <v>986</v>
      </c>
      <c r="N154" s="6">
        <v>1013</v>
      </c>
      <c r="O154" s="6">
        <v>1014</v>
      </c>
      <c r="P154" s="6">
        <v>1018</v>
      </c>
    </row>
    <row r="155" spans="1:16" s="16" customFormat="1" ht="12" customHeight="1" x14ac:dyDescent="0.2">
      <c r="A155" s="75" t="s">
        <v>133</v>
      </c>
      <c r="B155" s="75"/>
      <c r="C155" s="11">
        <v>1520</v>
      </c>
      <c r="D155" s="11">
        <v>1520</v>
      </c>
      <c r="E155" s="11">
        <v>1530</v>
      </c>
      <c r="F155" s="11">
        <v>1552</v>
      </c>
      <c r="G155" s="11">
        <v>1590</v>
      </c>
      <c r="H155" s="11">
        <v>1614</v>
      </c>
      <c r="I155" s="11">
        <v>1683</v>
      </c>
      <c r="J155" s="11">
        <v>1725</v>
      </c>
      <c r="K155" s="11">
        <v>1763</v>
      </c>
      <c r="L155" s="11">
        <v>1742</v>
      </c>
      <c r="M155" s="11">
        <v>1758</v>
      </c>
      <c r="N155" s="11">
        <v>1783</v>
      </c>
      <c r="O155" s="11">
        <v>1796</v>
      </c>
      <c r="P155" s="11">
        <v>1857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5951</v>
      </c>
      <c r="D157" s="5">
        <f t="shared" ref="D157:M157" si="46">SUM(D158:D159)</f>
        <v>6132</v>
      </c>
      <c r="E157" s="5">
        <f t="shared" si="46"/>
        <v>6277</v>
      </c>
      <c r="F157" s="5">
        <f t="shared" si="46"/>
        <v>6339</v>
      </c>
      <c r="G157" s="5">
        <f t="shared" si="46"/>
        <v>6436</v>
      </c>
      <c r="H157" s="5">
        <f t="shared" si="46"/>
        <v>6574</v>
      </c>
      <c r="I157" s="5">
        <f t="shared" si="46"/>
        <v>6612</v>
      </c>
      <c r="J157" s="5">
        <f t="shared" si="46"/>
        <v>6704</v>
      </c>
      <c r="K157" s="5">
        <f t="shared" si="46"/>
        <v>6684</v>
      </c>
      <c r="L157" s="5">
        <f t="shared" si="46"/>
        <v>6735</v>
      </c>
      <c r="M157" s="5">
        <f t="shared" si="46"/>
        <v>6698</v>
      </c>
      <c r="N157" s="5">
        <v>6787</v>
      </c>
      <c r="O157" s="5">
        <v>6732</v>
      </c>
      <c r="P157" s="5">
        <v>6666</v>
      </c>
    </row>
    <row r="158" spans="1:16" s="16" customFormat="1" ht="12" customHeight="1" x14ac:dyDescent="0.2">
      <c r="A158" s="70" t="s">
        <v>135</v>
      </c>
      <c r="B158" s="70"/>
      <c r="C158" s="6">
        <v>3561</v>
      </c>
      <c r="D158" s="6">
        <v>3727</v>
      </c>
      <c r="E158" s="6">
        <v>3797</v>
      </c>
      <c r="F158" s="6">
        <v>3809</v>
      </c>
      <c r="G158" s="6">
        <v>3867</v>
      </c>
      <c r="H158" s="6">
        <v>3925</v>
      </c>
      <c r="I158" s="6">
        <v>3925</v>
      </c>
      <c r="J158" s="6">
        <v>3954</v>
      </c>
      <c r="K158" s="6">
        <v>3919</v>
      </c>
      <c r="L158" s="6">
        <v>3893</v>
      </c>
      <c r="M158" s="6">
        <v>3890</v>
      </c>
      <c r="N158" s="6">
        <v>3932</v>
      </c>
      <c r="O158" s="6">
        <v>3885</v>
      </c>
      <c r="P158" s="6">
        <v>3872</v>
      </c>
    </row>
    <row r="159" spans="1:16" s="16" customFormat="1" ht="12" customHeight="1" x14ac:dyDescent="0.2">
      <c r="A159" s="75" t="s">
        <v>161</v>
      </c>
      <c r="B159" s="75"/>
      <c r="C159" s="11">
        <v>2390</v>
      </c>
      <c r="D159" s="11">
        <v>2405</v>
      </c>
      <c r="E159" s="11">
        <v>2480</v>
      </c>
      <c r="F159" s="11">
        <v>2530</v>
      </c>
      <c r="G159" s="11">
        <v>2569</v>
      </c>
      <c r="H159" s="11">
        <v>2649</v>
      </c>
      <c r="I159" s="11">
        <v>2687</v>
      </c>
      <c r="J159" s="11">
        <v>2750</v>
      </c>
      <c r="K159" s="11">
        <v>2765</v>
      </c>
      <c r="L159" s="11">
        <v>2842</v>
      </c>
      <c r="M159" s="11">
        <v>2808</v>
      </c>
      <c r="N159" s="11">
        <v>2855</v>
      </c>
      <c r="O159" s="11">
        <v>2847</v>
      </c>
      <c r="P159" s="11">
        <v>2794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3382</v>
      </c>
      <c r="D161" s="5">
        <f t="shared" si="47"/>
        <v>3449</v>
      </c>
      <c r="E161" s="5">
        <f t="shared" si="47"/>
        <v>3512</v>
      </c>
      <c r="F161" s="5">
        <f t="shared" si="47"/>
        <v>3565</v>
      </c>
      <c r="G161" s="5">
        <f t="shared" si="47"/>
        <v>3664</v>
      </c>
      <c r="H161" s="5">
        <f t="shared" si="47"/>
        <v>3732</v>
      </c>
      <c r="I161" s="5">
        <f t="shared" si="47"/>
        <v>3817</v>
      </c>
      <c r="J161" s="5">
        <f t="shared" si="47"/>
        <v>3822</v>
      </c>
      <c r="K161" s="5">
        <f t="shared" si="47"/>
        <v>3760</v>
      </c>
      <c r="L161" s="5">
        <f t="shared" si="47"/>
        <v>3736</v>
      </c>
      <c r="M161" s="5">
        <f t="shared" si="47"/>
        <v>3766</v>
      </c>
      <c r="N161" s="5">
        <v>3771</v>
      </c>
      <c r="O161" s="5">
        <v>3745</v>
      </c>
      <c r="P161" s="5">
        <v>3733</v>
      </c>
    </row>
    <row r="162" spans="1:16" s="16" customFormat="1" ht="12" customHeight="1" x14ac:dyDescent="0.2">
      <c r="A162" s="70" t="s">
        <v>137</v>
      </c>
      <c r="B162" s="70"/>
      <c r="C162" s="6">
        <v>1021</v>
      </c>
      <c r="D162" s="6">
        <v>1063</v>
      </c>
      <c r="E162" s="6">
        <v>1100</v>
      </c>
      <c r="F162" s="6">
        <v>1126</v>
      </c>
      <c r="G162" s="6">
        <v>1155</v>
      </c>
      <c r="H162" s="6">
        <v>1152</v>
      </c>
      <c r="I162" s="6">
        <v>1175</v>
      </c>
      <c r="J162" s="6">
        <v>1184</v>
      </c>
      <c r="K162" s="6">
        <v>1149</v>
      </c>
      <c r="L162" s="6">
        <v>1142</v>
      </c>
      <c r="M162" s="6">
        <v>1174</v>
      </c>
      <c r="N162" s="6">
        <v>1273</v>
      </c>
      <c r="O162" s="6">
        <v>1268</v>
      </c>
      <c r="P162" s="6">
        <v>1250</v>
      </c>
    </row>
    <row r="163" spans="1:16" s="16" customFormat="1" ht="12" customHeight="1" x14ac:dyDescent="0.2">
      <c r="A163" s="70" t="s">
        <v>138</v>
      </c>
      <c r="B163" s="70"/>
      <c r="C163" s="6">
        <v>1102</v>
      </c>
      <c r="D163" s="6">
        <v>1109</v>
      </c>
      <c r="E163" s="6">
        <v>1108</v>
      </c>
      <c r="F163" s="6">
        <v>1097</v>
      </c>
      <c r="G163" s="6">
        <v>1107</v>
      </c>
      <c r="H163" s="6">
        <v>1124</v>
      </c>
      <c r="I163" s="6">
        <v>1178</v>
      </c>
      <c r="J163" s="6">
        <v>1185</v>
      </c>
      <c r="K163" s="6">
        <v>1176</v>
      </c>
      <c r="L163" s="6">
        <v>1186</v>
      </c>
      <c r="M163" s="6">
        <v>1167</v>
      </c>
      <c r="N163" s="6">
        <v>1173</v>
      </c>
      <c r="O163" s="6">
        <v>1170</v>
      </c>
      <c r="P163" s="6">
        <v>1170</v>
      </c>
    </row>
    <row r="164" spans="1:16" s="16" customFormat="1" ht="12" customHeight="1" x14ac:dyDescent="0.2">
      <c r="A164" s="75" t="s">
        <v>139</v>
      </c>
      <c r="B164" s="75"/>
      <c r="C164" s="15">
        <v>1259</v>
      </c>
      <c r="D164" s="15">
        <v>1277</v>
      </c>
      <c r="E164" s="15">
        <v>1304</v>
      </c>
      <c r="F164" s="15">
        <v>1342</v>
      </c>
      <c r="G164" s="15">
        <v>1402</v>
      </c>
      <c r="H164" s="15">
        <v>1456</v>
      </c>
      <c r="I164" s="15">
        <v>1464</v>
      </c>
      <c r="J164" s="15">
        <v>1453</v>
      </c>
      <c r="K164" s="15">
        <v>1435</v>
      </c>
      <c r="L164" s="15">
        <v>1408</v>
      </c>
      <c r="M164" s="15">
        <v>1425</v>
      </c>
      <c r="N164" s="15">
        <v>1325</v>
      </c>
      <c r="O164" s="15">
        <v>1307</v>
      </c>
      <c r="P164" s="15">
        <v>1313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5799</v>
      </c>
      <c r="D166" s="5">
        <f t="shared" si="48"/>
        <v>5899</v>
      </c>
      <c r="E166" s="5">
        <f t="shared" si="48"/>
        <v>5943</v>
      </c>
      <c r="F166" s="5">
        <f t="shared" si="48"/>
        <v>5917</v>
      </c>
      <c r="G166" s="5">
        <f t="shared" si="48"/>
        <v>5932</v>
      </c>
      <c r="H166" s="5">
        <f t="shared" si="48"/>
        <v>5953</v>
      </c>
      <c r="I166" s="5">
        <f t="shared" si="48"/>
        <v>6006</v>
      </c>
      <c r="J166" s="5">
        <f t="shared" si="48"/>
        <v>6026</v>
      </c>
      <c r="K166" s="5">
        <f t="shared" si="48"/>
        <v>5964</v>
      </c>
      <c r="L166" s="5">
        <f t="shared" si="48"/>
        <v>5869</v>
      </c>
      <c r="M166" s="5">
        <f t="shared" si="48"/>
        <v>5891</v>
      </c>
      <c r="N166" s="5">
        <v>5828</v>
      </c>
      <c r="O166" s="5">
        <v>5735</v>
      </c>
      <c r="P166" s="5">
        <v>5727</v>
      </c>
    </row>
    <row r="167" spans="1:16" s="16" customFormat="1" ht="12" customHeight="1" x14ac:dyDescent="0.2">
      <c r="A167" s="70" t="s">
        <v>141</v>
      </c>
      <c r="B167" s="70"/>
      <c r="C167" s="6">
        <v>963</v>
      </c>
      <c r="D167" s="6">
        <v>951</v>
      </c>
      <c r="E167" s="6">
        <v>974</v>
      </c>
      <c r="F167" s="6">
        <v>952</v>
      </c>
      <c r="G167" s="6">
        <v>975</v>
      </c>
      <c r="H167" s="6">
        <v>969</v>
      </c>
      <c r="I167" s="6">
        <v>981</v>
      </c>
      <c r="J167" s="6">
        <v>975</v>
      </c>
      <c r="K167" s="6">
        <v>938</v>
      </c>
      <c r="L167" s="6">
        <v>937</v>
      </c>
      <c r="M167" s="6">
        <v>956</v>
      </c>
      <c r="N167" s="6">
        <v>939</v>
      </c>
      <c r="O167" s="6">
        <v>901</v>
      </c>
      <c r="P167" s="6">
        <v>908</v>
      </c>
    </row>
    <row r="168" spans="1:16" s="16" customFormat="1" ht="12" customHeight="1" x14ac:dyDescent="0.2">
      <c r="A168" s="70" t="s">
        <v>142</v>
      </c>
      <c r="B168" s="70"/>
      <c r="C168" s="6">
        <v>30</v>
      </c>
      <c r="D168" s="6">
        <v>34</v>
      </c>
      <c r="E168" s="6">
        <v>36</v>
      </c>
      <c r="F168" s="6">
        <v>37</v>
      </c>
      <c r="G168" s="6">
        <v>45</v>
      </c>
      <c r="H168" s="6">
        <v>48</v>
      </c>
      <c r="I168" s="6">
        <v>58</v>
      </c>
      <c r="J168" s="6">
        <v>59</v>
      </c>
      <c r="K168" s="6">
        <v>61</v>
      </c>
      <c r="L168" s="6">
        <v>66</v>
      </c>
      <c r="M168" s="6">
        <v>66</v>
      </c>
      <c r="N168" s="6">
        <v>61</v>
      </c>
      <c r="O168" s="6">
        <v>60</v>
      </c>
      <c r="P168" s="6">
        <v>58</v>
      </c>
    </row>
    <row r="169" spans="1:16" s="16" customFormat="1" ht="12" customHeight="1" x14ac:dyDescent="0.2">
      <c r="A169" s="70" t="s">
        <v>143</v>
      </c>
      <c r="B169" s="70"/>
      <c r="C169" s="6">
        <v>599</v>
      </c>
      <c r="D169" s="6">
        <v>604</v>
      </c>
      <c r="E169" s="6">
        <v>608</v>
      </c>
      <c r="F169" s="6">
        <v>645</v>
      </c>
      <c r="G169" s="6">
        <v>637</v>
      </c>
      <c r="H169" s="6">
        <v>616</v>
      </c>
      <c r="I169" s="6">
        <v>617</v>
      </c>
      <c r="J169" s="6">
        <v>603</v>
      </c>
      <c r="K169" s="6">
        <v>602</v>
      </c>
      <c r="L169" s="6">
        <v>604</v>
      </c>
      <c r="M169" s="6">
        <v>571</v>
      </c>
      <c r="N169" s="6">
        <v>561</v>
      </c>
      <c r="O169" s="6">
        <v>567</v>
      </c>
      <c r="P169" s="6">
        <v>563</v>
      </c>
    </row>
    <row r="170" spans="1:16" s="16" customFormat="1" ht="12" customHeight="1" x14ac:dyDescent="0.2">
      <c r="A170" s="70" t="s">
        <v>144</v>
      </c>
      <c r="B170" s="70"/>
      <c r="C170" s="6">
        <v>118</v>
      </c>
      <c r="D170" s="6">
        <v>117</v>
      </c>
      <c r="E170" s="6">
        <v>118</v>
      </c>
      <c r="F170" s="6">
        <v>120</v>
      </c>
      <c r="G170" s="6">
        <v>121</v>
      </c>
      <c r="H170" s="6">
        <v>124</v>
      </c>
      <c r="I170" s="6">
        <v>118</v>
      </c>
      <c r="J170" s="6">
        <v>120</v>
      </c>
      <c r="K170" s="6">
        <v>121</v>
      </c>
      <c r="L170" s="6">
        <v>111</v>
      </c>
      <c r="M170" s="6">
        <v>114</v>
      </c>
      <c r="N170" s="6">
        <v>113</v>
      </c>
      <c r="O170" s="6">
        <v>116</v>
      </c>
      <c r="P170" s="6">
        <v>121</v>
      </c>
    </row>
    <row r="171" spans="1:16" s="16" customFormat="1" ht="12" customHeight="1" x14ac:dyDescent="0.2">
      <c r="A171" s="70" t="s">
        <v>145</v>
      </c>
      <c r="B171" s="70"/>
      <c r="C171" s="6">
        <v>1905</v>
      </c>
      <c r="D171" s="6">
        <v>1923</v>
      </c>
      <c r="E171" s="6">
        <v>1940</v>
      </c>
      <c r="F171" s="6">
        <v>1911</v>
      </c>
      <c r="G171" s="6">
        <v>1898</v>
      </c>
      <c r="H171" s="6">
        <v>1929</v>
      </c>
      <c r="I171" s="6">
        <v>1940</v>
      </c>
      <c r="J171" s="6">
        <v>1960</v>
      </c>
      <c r="K171" s="6">
        <v>1928</v>
      </c>
      <c r="L171" s="6">
        <v>1862</v>
      </c>
      <c r="M171" s="6">
        <v>1867</v>
      </c>
      <c r="N171" s="6">
        <v>1832</v>
      </c>
      <c r="O171" s="6">
        <v>1817</v>
      </c>
      <c r="P171" s="6">
        <v>1799</v>
      </c>
    </row>
    <row r="172" spans="1:16" s="16" customFormat="1" ht="12" customHeight="1" x14ac:dyDescent="0.2">
      <c r="A172" s="70" t="s">
        <v>146</v>
      </c>
      <c r="B172" s="70"/>
      <c r="C172" s="6">
        <v>560</v>
      </c>
      <c r="D172" s="6">
        <v>587</v>
      </c>
      <c r="E172" s="6">
        <v>589</v>
      </c>
      <c r="F172" s="6">
        <v>600</v>
      </c>
      <c r="G172" s="6">
        <v>610</v>
      </c>
      <c r="H172" s="6">
        <v>617</v>
      </c>
      <c r="I172" s="6">
        <v>604</v>
      </c>
      <c r="J172" s="6">
        <v>600</v>
      </c>
      <c r="K172" s="6">
        <v>593</v>
      </c>
      <c r="L172" s="6">
        <v>575</v>
      </c>
      <c r="M172" s="6">
        <v>571</v>
      </c>
      <c r="N172" s="6">
        <v>533</v>
      </c>
      <c r="O172" s="6">
        <v>523</v>
      </c>
      <c r="P172" s="6">
        <v>509</v>
      </c>
    </row>
    <row r="173" spans="1:16" s="16" customFormat="1" ht="12" customHeight="1" x14ac:dyDescent="0.2">
      <c r="A173" s="70" t="s">
        <v>147</v>
      </c>
      <c r="B173" s="70"/>
      <c r="C173" s="6">
        <v>221</v>
      </c>
      <c r="D173" s="6">
        <v>223</v>
      </c>
      <c r="E173" s="6">
        <v>222</v>
      </c>
      <c r="F173" s="6">
        <v>231</v>
      </c>
      <c r="G173" s="6">
        <v>233</v>
      </c>
      <c r="H173" s="6">
        <v>238</v>
      </c>
      <c r="I173" s="6">
        <v>243</v>
      </c>
      <c r="J173" s="6">
        <v>230</v>
      </c>
      <c r="K173" s="6">
        <v>246</v>
      </c>
      <c r="L173" s="6">
        <v>236</v>
      </c>
      <c r="M173" s="6">
        <v>238</v>
      </c>
      <c r="N173" s="6">
        <v>243</v>
      </c>
      <c r="O173" s="6">
        <v>237</v>
      </c>
      <c r="P173" s="6">
        <v>233</v>
      </c>
    </row>
    <row r="174" spans="1:16" s="16" customFormat="1" ht="12" customHeight="1" x14ac:dyDescent="0.2">
      <c r="A174" s="70" t="s">
        <v>148</v>
      </c>
      <c r="B174" s="70"/>
      <c r="C174" s="6">
        <v>489</v>
      </c>
      <c r="D174" s="6">
        <v>508</v>
      </c>
      <c r="E174" s="6">
        <v>499</v>
      </c>
      <c r="F174" s="6">
        <v>492</v>
      </c>
      <c r="G174" s="6">
        <v>472</v>
      </c>
      <c r="H174" s="6">
        <v>478</v>
      </c>
      <c r="I174" s="6">
        <v>512</v>
      </c>
      <c r="J174" s="6">
        <v>528</v>
      </c>
      <c r="K174" s="6">
        <v>540</v>
      </c>
      <c r="L174" s="6">
        <v>546</v>
      </c>
      <c r="M174" s="6">
        <v>561</v>
      </c>
      <c r="N174" s="6">
        <v>584</v>
      </c>
      <c r="O174" s="6">
        <v>582</v>
      </c>
      <c r="P174" s="6">
        <v>599</v>
      </c>
    </row>
    <row r="175" spans="1:16" s="16" customFormat="1" ht="12" customHeight="1" x14ac:dyDescent="0.2">
      <c r="A175" s="70" t="s">
        <v>149</v>
      </c>
      <c r="B175" s="70"/>
      <c r="C175" s="6">
        <v>252</v>
      </c>
      <c r="D175" s="6">
        <v>268</v>
      </c>
      <c r="E175" s="6">
        <v>259</v>
      </c>
      <c r="F175" s="6">
        <v>259</v>
      </c>
      <c r="G175" s="6">
        <v>273</v>
      </c>
      <c r="H175" s="6">
        <v>273</v>
      </c>
      <c r="I175" s="6">
        <v>278</v>
      </c>
      <c r="J175" s="6">
        <v>270</v>
      </c>
      <c r="K175" s="6">
        <v>257</v>
      </c>
      <c r="L175" s="6">
        <v>262</v>
      </c>
      <c r="M175" s="6">
        <v>251</v>
      </c>
      <c r="N175" s="6">
        <v>261</v>
      </c>
      <c r="O175" s="6">
        <v>247</v>
      </c>
      <c r="P175" s="6">
        <v>255</v>
      </c>
    </row>
    <row r="176" spans="1:16" s="16" customFormat="1" ht="12" customHeight="1" x14ac:dyDescent="0.2">
      <c r="A176" s="75" t="s">
        <v>150</v>
      </c>
      <c r="B176" s="75"/>
      <c r="C176" s="11">
        <v>662</v>
      </c>
      <c r="D176" s="11">
        <v>684</v>
      </c>
      <c r="E176" s="11">
        <v>698</v>
      </c>
      <c r="F176" s="11">
        <v>670</v>
      </c>
      <c r="G176" s="11">
        <v>668</v>
      </c>
      <c r="H176" s="11">
        <v>661</v>
      </c>
      <c r="I176" s="11">
        <v>655</v>
      </c>
      <c r="J176" s="11">
        <v>681</v>
      </c>
      <c r="K176" s="11">
        <v>678</v>
      </c>
      <c r="L176" s="11">
        <v>670</v>
      </c>
      <c r="M176" s="11">
        <v>696</v>
      </c>
      <c r="N176" s="11">
        <v>701</v>
      </c>
      <c r="O176" s="11">
        <v>685</v>
      </c>
      <c r="P176" s="11">
        <v>682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204462</v>
      </c>
      <c r="D178" s="5">
        <f t="shared" si="49"/>
        <v>208141</v>
      </c>
      <c r="E178" s="5">
        <f t="shared" si="49"/>
        <v>211697</v>
      </c>
      <c r="F178" s="5">
        <f t="shared" si="49"/>
        <v>215106</v>
      </c>
      <c r="G178" s="5">
        <f t="shared" si="49"/>
        <v>218839</v>
      </c>
      <c r="H178" s="5">
        <f t="shared" si="49"/>
        <v>222243</v>
      </c>
      <c r="I178" s="5">
        <f t="shared" si="49"/>
        <v>224565</v>
      </c>
      <c r="J178" s="5">
        <f t="shared" si="49"/>
        <v>225337</v>
      </c>
      <c r="K178" s="5">
        <f t="shared" si="49"/>
        <v>224666</v>
      </c>
      <c r="L178" s="5">
        <f t="shared" si="49"/>
        <v>223373</v>
      </c>
      <c r="M178" s="5">
        <f t="shared" si="49"/>
        <v>222391</v>
      </c>
      <c r="N178" s="5">
        <v>222890</v>
      </c>
      <c r="O178" s="5">
        <v>222583</v>
      </c>
      <c r="P178" s="5">
        <v>221688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31344</v>
      </c>
      <c r="D179" s="6">
        <f t="shared" ref="D179:M179" si="50">SUM(D57:D67)</f>
        <v>31808</v>
      </c>
      <c r="E179" s="6">
        <f t="shared" si="50"/>
        <v>32247</v>
      </c>
      <c r="F179" s="6">
        <f t="shared" si="50"/>
        <v>32989</v>
      </c>
      <c r="G179" s="6">
        <f t="shared" si="50"/>
        <v>33735</v>
      </c>
      <c r="H179" s="6">
        <f t="shared" si="50"/>
        <v>34217</v>
      </c>
      <c r="I179" s="6">
        <f t="shared" si="50"/>
        <v>34437</v>
      </c>
      <c r="J179" s="6">
        <f t="shared" si="50"/>
        <v>34355</v>
      </c>
      <c r="K179" s="6">
        <f t="shared" si="50"/>
        <v>34103</v>
      </c>
      <c r="L179" s="6">
        <f t="shared" si="50"/>
        <v>33785</v>
      </c>
      <c r="M179" s="6">
        <f t="shared" si="50"/>
        <v>33566</v>
      </c>
      <c r="N179" s="6">
        <v>33521</v>
      </c>
      <c r="O179" s="6">
        <v>33392</v>
      </c>
      <c r="P179" s="6">
        <v>33561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87712</v>
      </c>
      <c r="D180" s="6">
        <f t="shared" ref="D180:M180" si="51">SUM(D70:D116)</f>
        <v>89254</v>
      </c>
      <c r="E180" s="6">
        <f t="shared" si="51"/>
        <v>91138</v>
      </c>
      <c r="F180" s="6">
        <f t="shared" si="51"/>
        <v>92735</v>
      </c>
      <c r="G180" s="6">
        <f t="shared" si="51"/>
        <v>94538</v>
      </c>
      <c r="H180" s="6">
        <f t="shared" si="51"/>
        <v>96189</v>
      </c>
      <c r="I180" s="6">
        <f t="shared" si="51"/>
        <v>97166</v>
      </c>
      <c r="J180" s="6">
        <f t="shared" si="51"/>
        <v>97505</v>
      </c>
      <c r="K180" s="6">
        <f t="shared" si="51"/>
        <v>97171</v>
      </c>
      <c r="L180" s="6">
        <f t="shared" si="51"/>
        <v>96573</v>
      </c>
      <c r="M180" s="6">
        <f t="shared" si="51"/>
        <v>96300</v>
      </c>
      <c r="N180" s="6">
        <v>96478</v>
      </c>
      <c r="O180" s="6">
        <v>96540</v>
      </c>
      <c r="P180" s="6">
        <v>96270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36421</v>
      </c>
      <c r="D181" s="6">
        <f t="shared" si="52"/>
        <v>36974</v>
      </c>
      <c r="E181" s="6">
        <f t="shared" si="52"/>
        <v>37439</v>
      </c>
      <c r="F181" s="6">
        <f t="shared" si="52"/>
        <v>37895</v>
      </c>
      <c r="G181" s="6">
        <f t="shared" si="52"/>
        <v>38294</v>
      </c>
      <c r="H181" s="6">
        <f t="shared" si="52"/>
        <v>38546</v>
      </c>
      <c r="I181" s="6">
        <f t="shared" si="52"/>
        <v>38882</v>
      </c>
      <c r="J181" s="6">
        <f t="shared" si="52"/>
        <v>38843</v>
      </c>
      <c r="K181" s="6">
        <f t="shared" si="52"/>
        <v>38680</v>
      </c>
      <c r="L181" s="6">
        <f t="shared" si="52"/>
        <v>38524</v>
      </c>
      <c r="M181" s="6">
        <f t="shared" si="52"/>
        <v>38220</v>
      </c>
      <c r="N181" s="6">
        <v>38401</v>
      </c>
      <c r="O181" s="6">
        <v>38213</v>
      </c>
      <c r="P181" s="6">
        <v>37298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3301</v>
      </c>
      <c r="D182" s="6">
        <f t="shared" ref="D182:M182" si="53">SUM(D140:D147)</f>
        <v>3379</v>
      </c>
      <c r="E182" s="6">
        <f t="shared" si="53"/>
        <v>3455</v>
      </c>
      <c r="F182" s="6">
        <f t="shared" si="53"/>
        <v>3563</v>
      </c>
      <c r="G182" s="6">
        <f t="shared" si="53"/>
        <v>3634</v>
      </c>
      <c r="H182" s="6">
        <f t="shared" si="53"/>
        <v>3667</v>
      </c>
      <c r="I182" s="6">
        <f t="shared" si="53"/>
        <v>3716</v>
      </c>
      <c r="J182" s="6">
        <f t="shared" si="53"/>
        <v>3743</v>
      </c>
      <c r="K182" s="6">
        <f t="shared" si="53"/>
        <v>3721</v>
      </c>
      <c r="L182" s="6">
        <f t="shared" si="53"/>
        <v>3712</v>
      </c>
      <c r="M182" s="6">
        <f t="shared" si="53"/>
        <v>3706</v>
      </c>
      <c r="N182" s="6">
        <v>3761</v>
      </c>
      <c r="O182" s="6">
        <v>3735</v>
      </c>
      <c r="P182" s="6">
        <v>3715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30552</v>
      </c>
      <c r="D183" s="6">
        <f t="shared" ref="D183:M183" si="54">SUM(D150:D155)</f>
        <v>31246</v>
      </c>
      <c r="E183" s="6">
        <f t="shared" si="54"/>
        <v>31686</v>
      </c>
      <c r="F183" s="6">
        <f t="shared" si="54"/>
        <v>32103</v>
      </c>
      <c r="G183" s="6">
        <f t="shared" si="54"/>
        <v>32606</v>
      </c>
      <c r="H183" s="6">
        <f t="shared" si="54"/>
        <v>33365</v>
      </c>
      <c r="I183" s="6">
        <f t="shared" si="54"/>
        <v>33929</v>
      </c>
      <c r="J183" s="6">
        <f t="shared" si="54"/>
        <v>34339</v>
      </c>
      <c r="K183" s="6">
        <f t="shared" si="54"/>
        <v>34583</v>
      </c>
      <c r="L183" s="6">
        <f t="shared" si="54"/>
        <v>34439</v>
      </c>
      <c r="M183" s="6">
        <f t="shared" si="54"/>
        <v>34244</v>
      </c>
      <c r="N183" s="6">
        <v>34343</v>
      </c>
      <c r="O183" s="6">
        <v>34491</v>
      </c>
      <c r="P183" s="6">
        <v>34718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5951</v>
      </c>
      <c r="D184" s="6">
        <f t="shared" ref="D184:M184" si="55">SUM(D158:D159)</f>
        <v>6132</v>
      </c>
      <c r="E184" s="6">
        <f t="shared" si="55"/>
        <v>6277</v>
      </c>
      <c r="F184" s="6">
        <f t="shared" si="55"/>
        <v>6339</v>
      </c>
      <c r="G184" s="6">
        <f t="shared" si="55"/>
        <v>6436</v>
      </c>
      <c r="H184" s="6">
        <f t="shared" si="55"/>
        <v>6574</v>
      </c>
      <c r="I184" s="6">
        <f t="shared" si="55"/>
        <v>6612</v>
      </c>
      <c r="J184" s="6">
        <f t="shared" si="55"/>
        <v>6704</v>
      </c>
      <c r="K184" s="6">
        <f t="shared" si="55"/>
        <v>6684</v>
      </c>
      <c r="L184" s="6">
        <f t="shared" si="55"/>
        <v>6735</v>
      </c>
      <c r="M184" s="6">
        <f t="shared" si="55"/>
        <v>6698</v>
      </c>
      <c r="N184" s="6">
        <v>6787</v>
      </c>
      <c r="O184" s="6">
        <v>6732</v>
      </c>
      <c r="P184" s="6">
        <v>6666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3382</v>
      </c>
      <c r="D185" s="6">
        <f t="shared" si="56"/>
        <v>3449</v>
      </c>
      <c r="E185" s="6">
        <f t="shared" si="56"/>
        <v>3512</v>
      </c>
      <c r="F185" s="6">
        <f t="shared" si="56"/>
        <v>3565</v>
      </c>
      <c r="G185" s="6">
        <f t="shared" si="56"/>
        <v>3664</v>
      </c>
      <c r="H185" s="6">
        <f t="shared" si="56"/>
        <v>3732</v>
      </c>
      <c r="I185" s="6">
        <f t="shared" si="56"/>
        <v>3817</v>
      </c>
      <c r="J185" s="6">
        <f t="shared" si="56"/>
        <v>3822</v>
      </c>
      <c r="K185" s="6">
        <f t="shared" si="56"/>
        <v>3760</v>
      </c>
      <c r="L185" s="6">
        <f t="shared" si="56"/>
        <v>3736</v>
      </c>
      <c r="M185" s="6">
        <f t="shared" si="56"/>
        <v>3766</v>
      </c>
      <c r="N185" s="6">
        <v>3771</v>
      </c>
      <c r="O185" s="6">
        <v>3745</v>
      </c>
      <c r="P185" s="6">
        <v>3733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5799</v>
      </c>
      <c r="D186" s="11">
        <f t="shared" si="57"/>
        <v>5899</v>
      </c>
      <c r="E186" s="11">
        <f t="shared" si="57"/>
        <v>5943</v>
      </c>
      <c r="F186" s="11">
        <f t="shared" si="57"/>
        <v>5917</v>
      </c>
      <c r="G186" s="11">
        <f t="shared" si="57"/>
        <v>5932</v>
      </c>
      <c r="H186" s="11">
        <f t="shared" si="57"/>
        <v>5953</v>
      </c>
      <c r="I186" s="11">
        <f t="shared" si="57"/>
        <v>6006</v>
      </c>
      <c r="J186" s="11">
        <f t="shared" si="57"/>
        <v>6026</v>
      </c>
      <c r="K186" s="11">
        <f t="shared" si="57"/>
        <v>5964</v>
      </c>
      <c r="L186" s="11">
        <f t="shared" si="57"/>
        <v>5869</v>
      </c>
      <c r="M186" s="11">
        <f t="shared" si="57"/>
        <v>5891</v>
      </c>
      <c r="N186" s="11">
        <v>5828</v>
      </c>
      <c r="O186" s="11">
        <v>5735</v>
      </c>
      <c r="P186" s="11">
        <v>5727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188595</v>
      </c>
      <c r="D188" s="5">
        <f t="shared" ref="D188:M188" si="58">+D189+D190+D191+D192+D193</f>
        <v>191908</v>
      </c>
      <c r="E188" s="5">
        <f t="shared" si="58"/>
        <v>195272</v>
      </c>
      <c r="F188" s="5">
        <f t="shared" si="58"/>
        <v>198650</v>
      </c>
      <c r="G188" s="5">
        <f t="shared" si="58"/>
        <v>202159</v>
      </c>
      <c r="H188" s="5">
        <f t="shared" si="58"/>
        <v>205359</v>
      </c>
      <c r="I188" s="5">
        <f t="shared" si="58"/>
        <v>207555</v>
      </c>
      <c r="J188" s="5">
        <f t="shared" si="58"/>
        <v>208301</v>
      </c>
      <c r="K188" s="5">
        <f t="shared" si="58"/>
        <v>207841</v>
      </c>
      <c r="L188" s="5">
        <f t="shared" si="58"/>
        <v>206765</v>
      </c>
      <c r="M188" s="5">
        <f t="shared" si="58"/>
        <v>205772</v>
      </c>
      <c r="N188" s="5">
        <v>206141</v>
      </c>
      <c r="O188" s="5">
        <v>206029</v>
      </c>
      <c r="P188" s="5">
        <v>205258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28792</v>
      </c>
      <c r="D189" s="6">
        <f t="shared" ref="D189:M189" si="59">+D150+D151+D154+D155</f>
        <v>29437</v>
      </c>
      <c r="E189" s="6">
        <f t="shared" si="59"/>
        <v>29865</v>
      </c>
      <c r="F189" s="6">
        <f t="shared" si="59"/>
        <v>30251</v>
      </c>
      <c r="G189" s="6">
        <f t="shared" si="59"/>
        <v>30704</v>
      </c>
      <c r="H189" s="6">
        <f t="shared" si="59"/>
        <v>31343</v>
      </c>
      <c r="I189" s="6">
        <f t="shared" si="59"/>
        <v>31819</v>
      </c>
      <c r="J189" s="6">
        <f t="shared" si="59"/>
        <v>32201</v>
      </c>
      <c r="K189" s="6">
        <f t="shared" si="59"/>
        <v>32407</v>
      </c>
      <c r="L189" s="6">
        <f t="shared" si="59"/>
        <v>32300</v>
      </c>
      <c r="M189" s="6">
        <f t="shared" si="59"/>
        <v>32078</v>
      </c>
      <c r="N189" s="6">
        <v>32132</v>
      </c>
      <c r="O189" s="6">
        <v>32291</v>
      </c>
      <c r="P189" s="6">
        <v>32502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31657</v>
      </c>
      <c r="D190" s="8">
        <f t="shared" ref="D190:M190" si="60">+D57+D58+D79+D59+D60+D61+D62+D63+D64+D65+D66+D67</f>
        <v>32126</v>
      </c>
      <c r="E190" s="8">
        <f t="shared" si="60"/>
        <v>32563</v>
      </c>
      <c r="F190" s="8">
        <f t="shared" si="60"/>
        <v>33304</v>
      </c>
      <c r="G190" s="8">
        <f t="shared" si="60"/>
        <v>34051</v>
      </c>
      <c r="H190" s="8">
        <f t="shared" si="60"/>
        <v>34544</v>
      </c>
      <c r="I190" s="8">
        <f t="shared" si="60"/>
        <v>34775</v>
      </c>
      <c r="J190" s="8">
        <f t="shared" si="60"/>
        <v>34694</v>
      </c>
      <c r="K190" s="8">
        <f t="shared" si="60"/>
        <v>34438</v>
      </c>
      <c r="L190" s="8">
        <f t="shared" si="60"/>
        <v>34104</v>
      </c>
      <c r="M190" s="8">
        <f t="shared" si="60"/>
        <v>33882</v>
      </c>
      <c r="N190" s="8">
        <v>33835</v>
      </c>
      <c r="O190" s="8">
        <v>33699</v>
      </c>
      <c r="P190" s="8">
        <v>33876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30197</v>
      </c>
      <c r="D191" s="6">
        <f t="shared" ref="D191:M191" si="61">+D119+D140+D120+D122+D125+D127+D128+D147+D129+D130+D131+D133+D134+D135+D136</f>
        <v>30612</v>
      </c>
      <c r="E191" s="6">
        <f t="shared" si="61"/>
        <v>30976</v>
      </c>
      <c r="F191" s="6">
        <f t="shared" si="61"/>
        <v>31491</v>
      </c>
      <c r="G191" s="6">
        <f t="shared" si="61"/>
        <v>31869</v>
      </c>
      <c r="H191" s="6">
        <f t="shared" si="61"/>
        <v>32025</v>
      </c>
      <c r="I191" s="6">
        <f t="shared" si="61"/>
        <v>32274</v>
      </c>
      <c r="J191" s="6">
        <f t="shared" si="61"/>
        <v>32370</v>
      </c>
      <c r="K191" s="6">
        <f t="shared" si="61"/>
        <v>32277</v>
      </c>
      <c r="L191" s="6">
        <f t="shared" si="61"/>
        <v>32129</v>
      </c>
      <c r="M191" s="6">
        <f t="shared" si="61"/>
        <v>31964</v>
      </c>
      <c r="N191" s="6">
        <v>32078</v>
      </c>
      <c r="O191" s="6">
        <v>31906</v>
      </c>
      <c r="P191" s="6">
        <v>31135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87399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88936</v>
      </c>
      <c r="E192" s="6">
        <f t="shared" si="62"/>
        <v>90822</v>
      </c>
      <c r="F192" s="6">
        <f t="shared" si="62"/>
        <v>92420</v>
      </c>
      <c r="G192" s="6">
        <f t="shared" si="62"/>
        <v>94222</v>
      </c>
      <c r="H192" s="6">
        <f t="shared" si="62"/>
        <v>95862</v>
      </c>
      <c r="I192" s="6">
        <f t="shared" si="62"/>
        <v>96828</v>
      </c>
      <c r="J192" s="6">
        <f t="shared" si="62"/>
        <v>97166</v>
      </c>
      <c r="K192" s="6">
        <f t="shared" si="62"/>
        <v>96836</v>
      </c>
      <c r="L192" s="6">
        <f t="shared" si="62"/>
        <v>96254</v>
      </c>
      <c r="M192" s="6">
        <f t="shared" si="62"/>
        <v>95984</v>
      </c>
      <c r="N192" s="6">
        <v>96164</v>
      </c>
      <c r="O192" s="6">
        <v>96233</v>
      </c>
      <c r="P192" s="6">
        <v>95955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10550</v>
      </c>
      <c r="D193" s="11">
        <f t="shared" ref="D193:M193" si="63">+D152+D123+D124+D153+D126+D159</f>
        <v>10797</v>
      </c>
      <c r="E193" s="11">
        <f t="shared" si="63"/>
        <v>11046</v>
      </c>
      <c r="F193" s="11">
        <f t="shared" si="63"/>
        <v>11184</v>
      </c>
      <c r="G193" s="11">
        <f t="shared" si="63"/>
        <v>11313</v>
      </c>
      <c r="H193" s="11">
        <f t="shared" si="63"/>
        <v>11585</v>
      </c>
      <c r="I193" s="11">
        <f t="shared" si="63"/>
        <v>11859</v>
      </c>
      <c r="J193" s="11">
        <f t="shared" si="63"/>
        <v>11870</v>
      </c>
      <c r="K193" s="11">
        <f t="shared" si="63"/>
        <v>11883</v>
      </c>
      <c r="L193" s="11">
        <f t="shared" si="63"/>
        <v>11978</v>
      </c>
      <c r="M193" s="11">
        <f t="shared" si="63"/>
        <v>11864</v>
      </c>
      <c r="N193" s="11">
        <v>11932</v>
      </c>
      <c r="O193" s="11">
        <v>11900</v>
      </c>
      <c r="P193" s="11">
        <v>11790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15867</v>
      </c>
      <c r="D195" s="27">
        <f t="shared" ref="D195:M195" si="64">+D178-D188</f>
        <v>16233</v>
      </c>
      <c r="E195" s="27">
        <f t="shared" si="64"/>
        <v>16425</v>
      </c>
      <c r="F195" s="27">
        <f t="shared" si="64"/>
        <v>16456</v>
      </c>
      <c r="G195" s="27">
        <f t="shared" si="64"/>
        <v>16680</v>
      </c>
      <c r="H195" s="27">
        <f t="shared" si="64"/>
        <v>16884</v>
      </c>
      <c r="I195" s="27">
        <f t="shared" si="64"/>
        <v>17010</v>
      </c>
      <c r="J195" s="27">
        <f t="shared" si="64"/>
        <v>17036</v>
      </c>
      <c r="K195" s="27">
        <f t="shared" si="64"/>
        <v>16825</v>
      </c>
      <c r="L195" s="27">
        <f t="shared" si="64"/>
        <v>16608</v>
      </c>
      <c r="M195" s="27">
        <f t="shared" si="64"/>
        <v>16619</v>
      </c>
      <c r="N195" s="27">
        <v>16749</v>
      </c>
      <c r="O195" s="27">
        <v>16554</v>
      </c>
      <c r="P195" s="27">
        <v>16430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197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205:P205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193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2086</v>
      </c>
      <c r="D9" s="2">
        <f t="shared" si="0"/>
        <v>2177</v>
      </c>
      <c r="E9" s="2">
        <f t="shared" si="0"/>
        <v>2250</v>
      </c>
      <c r="F9" s="2">
        <f t="shared" si="0"/>
        <v>2292</v>
      </c>
      <c r="G9" s="2">
        <f t="shared" si="0"/>
        <v>2324</v>
      </c>
      <c r="H9" s="2">
        <f t="shared" si="0"/>
        <v>2412</v>
      </c>
      <c r="I9" s="2">
        <f t="shared" si="0"/>
        <v>2535</v>
      </c>
      <c r="J9" s="2">
        <f t="shared" si="0"/>
        <v>2582</v>
      </c>
      <c r="K9" s="2">
        <f t="shared" si="0"/>
        <v>2617</v>
      </c>
      <c r="L9" s="2">
        <f t="shared" si="0"/>
        <v>2667</v>
      </c>
      <c r="M9" s="2">
        <f t="shared" si="0"/>
        <v>2661</v>
      </c>
      <c r="N9" s="2">
        <v>2967</v>
      </c>
      <c r="O9" s="2">
        <v>3192</v>
      </c>
      <c r="P9" s="2">
        <v>3401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203</v>
      </c>
      <c r="D11" s="5">
        <f t="shared" si="1"/>
        <v>221</v>
      </c>
      <c r="E11" s="5">
        <f t="shared" si="1"/>
        <v>228</v>
      </c>
      <c r="F11" s="5">
        <f t="shared" si="1"/>
        <v>230</v>
      </c>
      <c r="G11" s="5">
        <f t="shared" si="1"/>
        <v>226</v>
      </c>
      <c r="H11" s="5">
        <f t="shared" si="1"/>
        <v>233</v>
      </c>
      <c r="I11" s="5">
        <f t="shared" si="1"/>
        <v>239</v>
      </c>
      <c r="J11" s="5">
        <f t="shared" si="1"/>
        <v>249</v>
      </c>
      <c r="K11" s="5">
        <f t="shared" si="1"/>
        <v>254</v>
      </c>
      <c r="L11" s="5">
        <f t="shared" si="1"/>
        <v>267</v>
      </c>
      <c r="M11" s="5">
        <f t="shared" si="1"/>
        <v>250</v>
      </c>
      <c r="N11" s="5">
        <v>282</v>
      </c>
      <c r="O11" s="5">
        <v>298</v>
      </c>
      <c r="P11" s="5">
        <v>318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92</v>
      </c>
      <c r="D12" s="6">
        <f t="shared" si="2"/>
        <v>95</v>
      </c>
      <c r="E12" s="6">
        <f t="shared" si="2"/>
        <v>104</v>
      </c>
      <c r="F12" s="6">
        <f t="shared" si="2"/>
        <v>102</v>
      </c>
      <c r="G12" s="6">
        <f t="shared" si="2"/>
        <v>105</v>
      </c>
      <c r="H12" s="6">
        <f t="shared" si="2"/>
        <v>109</v>
      </c>
      <c r="I12" s="6">
        <f t="shared" si="2"/>
        <v>112</v>
      </c>
      <c r="J12" s="6">
        <f t="shared" si="2"/>
        <v>122</v>
      </c>
      <c r="K12" s="6">
        <f t="shared" si="2"/>
        <v>121</v>
      </c>
      <c r="L12" s="6">
        <f t="shared" si="2"/>
        <v>124</v>
      </c>
      <c r="M12" s="6">
        <f t="shared" si="2"/>
        <v>115</v>
      </c>
      <c r="N12" s="6">
        <v>126</v>
      </c>
      <c r="O12" s="6">
        <v>142</v>
      </c>
      <c r="P12" s="6">
        <v>143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31</v>
      </c>
      <c r="D13" s="6">
        <f t="shared" ref="D13:M13" si="3">D167+D168+D170+D175+D176</f>
        <v>30</v>
      </c>
      <c r="E13" s="6">
        <f t="shared" si="3"/>
        <v>39</v>
      </c>
      <c r="F13" s="6">
        <f t="shared" si="3"/>
        <v>36</v>
      </c>
      <c r="G13" s="6">
        <f t="shared" si="3"/>
        <v>39</v>
      </c>
      <c r="H13" s="6">
        <f t="shared" si="3"/>
        <v>41</v>
      </c>
      <c r="I13" s="6">
        <f t="shared" si="3"/>
        <v>46</v>
      </c>
      <c r="J13" s="6">
        <f t="shared" si="3"/>
        <v>46</v>
      </c>
      <c r="K13" s="6">
        <f t="shared" si="3"/>
        <v>45</v>
      </c>
      <c r="L13" s="6">
        <f t="shared" si="3"/>
        <v>48</v>
      </c>
      <c r="M13" s="6">
        <f t="shared" si="3"/>
        <v>46</v>
      </c>
      <c r="N13" s="6">
        <v>48</v>
      </c>
      <c r="O13" s="6">
        <v>49</v>
      </c>
      <c r="P13" s="6">
        <v>52</v>
      </c>
    </row>
    <row r="14" spans="1:16" s="16" customFormat="1" ht="12" customHeight="1" x14ac:dyDescent="0.2">
      <c r="A14" s="7"/>
      <c r="B14" s="8" t="s">
        <v>4</v>
      </c>
      <c r="C14" s="6">
        <f>+C171</f>
        <v>40</v>
      </c>
      <c r="D14" s="6">
        <f t="shared" ref="D14:M14" si="4">+D171</f>
        <v>44</v>
      </c>
      <c r="E14" s="6">
        <f t="shared" si="4"/>
        <v>43</v>
      </c>
      <c r="F14" s="6">
        <f t="shared" si="4"/>
        <v>42</v>
      </c>
      <c r="G14" s="6">
        <f t="shared" si="4"/>
        <v>46</v>
      </c>
      <c r="H14" s="6">
        <f t="shared" si="4"/>
        <v>46</v>
      </c>
      <c r="I14" s="6">
        <f t="shared" si="4"/>
        <v>46</v>
      </c>
      <c r="J14" s="6">
        <f t="shared" si="4"/>
        <v>54</v>
      </c>
      <c r="K14" s="6">
        <f t="shared" si="4"/>
        <v>53</v>
      </c>
      <c r="L14" s="6">
        <f t="shared" si="4"/>
        <v>54</v>
      </c>
      <c r="M14" s="6">
        <f t="shared" si="4"/>
        <v>49</v>
      </c>
      <c r="N14" s="6">
        <v>51</v>
      </c>
      <c r="O14" s="6">
        <v>59</v>
      </c>
      <c r="P14" s="6">
        <v>54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21</v>
      </c>
      <c r="D15" s="6">
        <f t="shared" ref="D15:M15" si="5">D169+D172+D173+D174</f>
        <v>21</v>
      </c>
      <c r="E15" s="6">
        <f t="shared" si="5"/>
        <v>22</v>
      </c>
      <c r="F15" s="6">
        <f t="shared" si="5"/>
        <v>24</v>
      </c>
      <c r="G15" s="6">
        <f t="shared" si="5"/>
        <v>20</v>
      </c>
      <c r="H15" s="6">
        <f t="shared" si="5"/>
        <v>22</v>
      </c>
      <c r="I15" s="6">
        <f t="shared" si="5"/>
        <v>20</v>
      </c>
      <c r="J15" s="6">
        <f t="shared" si="5"/>
        <v>22</v>
      </c>
      <c r="K15" s="6">
        <f t="shared" si="5"/>
        <v>23</v>
      </c>
      <c r="L15" s="6">
        <f t="shared" si="5"/>
        <v>22</v>
      </c>
      <c r="M15" s="6">
        <f t="shared" si="5"/>
        <v>20</v>
      </c>
      <c r="N15" s="6">
        <v>27</v>
      </c>
      <c r="O15" s="6">
        <v>34</v>
      </c>
      <c r="P15" s="6">
        <v>37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34</v>
      </c>
      <c r="D16" s="6">
        <f t="shared" si="6"/>
        <v>42</v>
      </c>
      <c r="E16" s="6">
        <f t="shared" si="6"/>
        <v>38</v>
      </c>
      <c r="F16" s="6">
        <f t="shared" si="6"/>
        <v>39</v>
      </c>
      <c r="G16" s="6">
        <f t="shared" si="6"/>
        <v>37</v>
      </c>
      <c r="H16" s="6">
        <f t="shared" si="6"/>
        <v>30</v>
      </c>
      <c r="I16" s="6">
        <f t="shared" si="6"/>
        <v>34</v>
      </c>
      <c r="J16" s="6">
        <f t="shared" si="6"/>
        <v>32</v>
      </c>
      <c r="K16" s="6">
        <f t="shared" si="6"/>
        <v>34</v>
      </c>
      <c r="L16" s="6">
        <f t="shared" si="6"/>
        <v>43</v>
      </c>
      <c r="M16" s="6">
        <f t="shared" si="6"/>
        <v>40</v>
      </c>
      <c r="N16" s="6">
        <v>49</v>
      </c>
      <c r="O16" s="6">
        <v>46</v>
      </c>
      <c r="P16" s="6">
        <v>59</v>
      </c>
    </row>
    <row r="17" spans="1:16" s="16" customFormat="1" ht="12" customHeight="1" x14ac:dyDescent="0.2">
      <c r="A17" s="7"/>
      <c r="B17" s="8" t="s">
        <v>7</v>
      </c>
      <c r="C17" s="6">
        <f>+C163</f>
        <v>19</v>
      </c>
      <c r="D17" s="6">
        <f t="shared" ref="D17:M17" si="7">+D163</f>
        <v>21</v>
      </c>
      <c r="E17" s="6">
        <f t="shared" si="7"/>
        <v>19</v>
      </c>
      <c r="F17" s="6">
        <f t="shared" si="7"/>
        <v>18</v>
      </c>
      <c r="G17" s="6">
        <f t="shared" si="7"/>
        <v>14</v>
      </c>
      <c r="H17" s="6">
        <f t="shared" si="7"/>
        <v>12</v>
      </c>
      <c r="I17" s="6">
        <f t="shared" si="7"/>
        <v>11</v>
      </c>
      <c r="J17" s="6">
        <f t="shared" si="7"/>
        <v>11</v>
      </c>
      <c r="K17" s="6">
        <f t="shared" si="7"/>
        <v>13</v>
      </c>
      <c r="L17" s="6">
        <f t="shared" si="7"/>
        <v>18</v>
      </c>
      <c r="M17" s="6">
        <f t="shared" si="7"/>
        <v>16</v>
      </c>
      <c r="N17" s="6">
        <v>17</v>
      </c>
      <c r="O17" s="6">
        <v>14</v>
      </c>
      <c r="P17" s="6">
        <v>21</v>
      </c>
    </row>
    <row r="18" spans="1:16" s="16" customFormat="1" ht="12" customHeight="1" x14ac:dyDescent="0.2">
      <c r="A18" s="7"/>
      <c r="B18" s="8" t="s">
        <v>8</v>
      </c>
      <c r="C18" s="6">
        <f>+C162</f>
        <v>8</v>
      </c>
      <c r="D18" s="6">
        <f t="shared" ref="D18:M18" si="8">+D162</f>
        <v>14</v>
      </c>
      <c r="E18" s="6">
        <f t="shared" si="8"/>
        <v>12</v>
      </c>
      <c r="F18" s="6">
        <f t="shared" si="8"/>
        <v>15</v>
      </c>
      <c r="G18" s="6">
        <f t="shared" si="8"/>
        <v>17</v>
      </c>
      <c r="H18" s="6">
        <f t="shared" si="8"/>
        <v>12</v>
      </c>
      <c r="I18" s="6">
        <f t="shared" si="8"/>
        <v>13</v>
      </c>
      <c r="J18" s="6">
        <f t="shared" si="8"/>
        <v>13</v>
      </c>
      <c r="K18" s="6">
        <f t="shared" si="8"/>
        <v>12</v>
      </c>
      <c r="L18" s="6">
        <f t="shared" si="8"/>
        <v>13</v>
      </c>
      <c r="M18" s="6">
        <f t="shared" si="8"/>
        <v>12</v>
      </c>
      <c r="N18" s="6">
        <v>16</v>
      </c>
      <c r="O18" s="6">
        <v>17</v>
      </c>
      <c r="P18" s="6">
        <v>20</v>
      </c>
    </row>
    <row r="19" spans="1:16" s="16" customFormat="1" ht="12" customHeight="1" x14ac:dyDescent="0.2">
      <c r="A19" s="10"/>
      <c r="B19" s="8" t="s">
        <v>9</v>
      </c>
      <c r="C19" s="6">
        <f>C164</f>
        <v>7</v>
      </c>
      <c r="D19" s="6">
        <f t="shared" ref="D19:M19" si="9">D164</f>
        <v>7</v>
      </c>
      <c r="E19" s="6">
        <f t="shared" si="9"/>
        <v>7</v>
      </c>
      <c r="F19" s="6">
        <f t="shared" si="9"/>
        <v>6</v>
      </c>
      <c r="G19" s="6">
        <f t="shared" si="9"/>
        <v>6</v>
      </c>
      <c r="H19" s="6">
        <f t="shared" si="9"/>
        <v>6</v>
      </c>
      <c r="I19" s="6">
        <f t="shared" si="9"/>
        <v>10</v>
      </c>
      <c r="J19" s="6">
        <f t="shared" si="9"/>
        <v>8</v>
      </c>
      <c r="K19" s="6">
        <f t="shared" si="9"/>
        <v>9</v>
      </c>
      <c r="L19" s="6">
        <f t="shared" si="9"/>
        <v>12</v>
      </c>
      <c r="M19" s="6">
        <f t="shared" si="9"/>
        <v>12</v>
      </c>
      <c r="N19" s="6">
        <v>16</v>
      </c>
      <c r="O19" s="6">
        <v>15</v>
      </c>
      <c r="P19" s="6">
        <v>18</v>
      </c>
    </row>
    <row r="20" spans="1:16" s="16" customFormat="1" ht="12" customHeight="1" x14ac:dyDescent="0.2">
      <c r="A20" s="71" t="s">
        <v>10</v>
      </c>
      <c r="B20" s="71"/>
      <c r="C20" s="11">
        <f>C158+C159</f>
        <v>77</v>
      </c>
      <c r="D20" s="11">
        <f t="shared" ref="D20:M20" si="10">D158+D159</f>
        <v>84</v>
      </c>
      <c r="E20" s="11">
        <f t="shared" si="10"/>
        <v>86</v>
      </c>
      <c r="F20" s="11">
        <f t="shared" si="10"/>
        <v>89</v>
      </c>
      <c r="G20" s="11">
        <f t="shared" si="10"/>
        <v>84</v>
      </c>
      <c r="H20" s="11">
        <f t="shared" si="10"/>
        <v>94</v>
      </c>
      <c r="I20" s="11">
        <f t="shared" si="10"/>
        <v>93</v>
      </c>
      <c r="J20" s="11">
        <f t="shared" si="10"/>
        <v>95</v>
      </c>
      <c r="K20" s="11">
        <f t="shared" si="10"/>
        <v>99</v>
      </c>
      <c r="L20" s="11">
        <f t="shared" si="10"/>
        <v>100</v>
      </c>
      <c r="M20" s="11">
        <f t="shared" si="10"/>
        <v>95</v>
      </c>
      <c r="N20" s="11">
        <v>107</v>
      </c>
      <c r="O20" s="11">
        <v>110</v>
      </c>
      <c r="P20" s="11">
        <v>116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397</v>
      </c>
      <c r="D22" s="5">
        <f t="shared" si="11"/>
        <v>415</v>
      </c>
      <c r="E22" s="5">
        <f t="shared" si="11"/>
        <v>432</v>
      </c>
      <c r="F22" s="5">
        <f t="shared" si="11"/>
        <v>453</v>
      </c>
      <c r="G22" s="5">
        <f t="shared" si="11"/>
        <v>471</v>
      </c>
      <c r="H22" s="5">
        <f t="shared" si="11"/>
        <v>483</v>
      </c>
      <c r="I22" s="5">
        <f t="shared" si="11"/>
        <v>509</v>
      </c>
      <c r="J22" s="5">
        <f t="shared" si="11"/>
        <v>502</v>
      </c>
      <c r="K22" s="5">
        <f t="shared" si="11"/>
        <v>510</v>
      </c>
      <c r="L22" s="5">
        <f t="shared" si="11"/>
        <v>537</v>
      </c>
      <c r="M22" s="5">
        <f t="shared" si="11"/>
        <v>564</v>
      </c>
      <c r="N22" s="5">
        <v>625</v>
      </c>
      <c r="O22" s="5">
        <v>684</v>
      </c>
      <c r="P22" s="5">
        <v>723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220</v>
      </c>
      <c r="D23" s="6">
        <f t="shared" si="12"/>
        <v>226</v>
      </c>
      <c r="E23" s="6">
        <f t="shared" si="12"/>
        <v>242</v>
      </c>
      <c r="F23" s="6">
        <f t="shared" si="12"/>
        <v>248</v>
      </c>
      <c r="G23" s="6">
        <f t="shared" si="12"/>
        <v>254</v>
      </c>
      <c r="H23" s="6">
        <f t="shared" si="12"/>
        <v>251</v>
      </c>
      <c r="I23" s="6">
        <f t="shared" si="12"/>
        <v>255</v>
      </c>
      <c r="J23" s="6">
        <f t="shared" si="12"/>
        <v>245</v>
      </c>
      <c r="K23" s="6">
        <f t="shared" si="12"/>
        <v>251</v>
      </c>
      <c r="L23" s="6">
        <f t="shared" si="12"/>
        <v>265</v>
      </c>
      <c r="M23" s="6">
        <f t="shared" si="12"/>
        <v>269</v>
      </c>
      <c r="N23" s="6">
        <v>308</v>
      </c>
      <c r="O23" s="6">
        <v>329</v>
      </c>
      <c r="P23" s="6">
        <v>347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36</v>
      </c>
      <c r="D24" s="6">
        <f t="shared" si="13"/>
        <v>39</v>
      </c>
      <c r="E24" s="6">
        <f t="shared" si="13"/>
        <v>37</v>
      </c>
      <c r="F24" s="6">
        <f t="shared" si="13"/>
        <v>38</v>
      </c>
      <c r="G24" s="6">
        <f t="shared" si="13"/>
        <v>45</v>
      </c>
      <c r="H24" s="6">
        <f t="shared" si="13"/>
        <v>46</v>
      </c>
      <c r="I24" s="6">
        <f t="shared" si="13"/>
        <v>54</v>
      </c>
      <c r="J24" s="6">
        <f t="shared" si="13"/>
        <v>53</v>
      </c>
      <c r="K24" s="6">
        <f t="shared" si="13"/>
        <v>44</v>
      </c>
      <c r="L24" s="6">
        <f t="shared" si="13"/>
        <v>45</v>
      </c>
      <c r="M24" s="6">
        <f t="shared" si="13"/>
        <v>47</v>
      </c>
      <c r="N24" s="6">
        <v>44</v>
      </c>
      <c r="O24" s="6">
        <v>49</v>
      </c>
      <c r="P24" s="6">
        <v>50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95</v>
      </c>
      <c r="D25" s="6">
        <f t="shared" si="14"/>
        <v>98</v>
      </c>
      <c r="E25" s="6">
        <f t="shared" si="14"/>
        <v>102</v>
      </c>
      <c r="F25" s="6">
        <f t="shared" si="14"/>
        <v>104</v>
      </c>
      <c r="G25" s="6">
        <f t="shared" si="14"/>
        <v>99</v>
      </c>
      <c r="H25" s="6">
        <f t="shared" si="14"/>
        <v>112</v>
      </c>
      <c r="I25" s="6">
        <f t="shared" si="14"/>
        <v>122</v>
      </c>
      <c r="J25" s="6">
        <f t="shared" si="14"/>
        <v>123</v>
      </c>
      <c r="K25" s="6">
        <f t="shared" si="14"/>
        <v>130</v>
      </c>
      <c r="L25" s="6">
        <f t="shared" si="14"/>
        <v>140</v>
      </c>
      <c r="M25" s="6">
        <f t="shared" si="14"/>
        <v>150</v>
      </c>
      <c r="N25" s="6">
        <v>174</v>
      </c>
      <c r="O25" s="6">
        <v>191</v>
      </c>
      <c r="P25" s="6">
        <v>195</v>
      </c>
    </row>
    <row r="26" spans="1:16" s="16" customFormat="1" ht="12" customHeight="1" x14ac:dyDescent="0.2">
      <c r="A26" s="12"/>
      <c r="B26" s="8" t="s">
        <v>15</v>
      </c>
      <c r="C26" s="6">
        <f>+C129+C137</f>
        <v>6</v>
      </c>
      <c r="D26" s="6">
        <f t="shared" ref="D26:M26" si="15">+D129+D137</f>
        <v>6</v>
      </c>
      <c r="E26" s="6">
        <f t="shared" si="15"/>
        <v>7</v>
      </c>
      <c r="F26" s="6">
        <f t="shared" si="15"/>
        <v>7</v>
      </c>
      <c r="G26" s="6">
        <f t="shared" si="15"/>
        <v>6</v>
      </c>
      <c r="H26" s="6">
        <f t="shared" si="15"/>
        <v>8</v>
      </c>
      <c r="I26" s="6">
        <f t="shared" si="15"/>
        <v>7</v>
      </c>
      <c r="J26" s="6">
        <f t="shared" si="15"/>
        <v>6</v>
      </c>
      <c r="K26" s="6">
        <f t="shared" si="15"/>
        <v>8</v>
      </c>
      <c r="L26" s="6">
        <f t="shared" si="15"/>
        <v>9</v>
      </c>
      <c r="M26" s="6">
        <f t="shared" si="15"/>
        <v>10</v>
      </c>
      <c r="N26" s="6">
        <v>13</v>
      </c>
      <c r="O26" s="6">
        <v>15</v>
      </c>
      <c r="P26" s="6">
        <v>13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89</v>
      </c>
      <c r="D27" s="6">
        <f t="shared" si="16"/>
        <v>92</v>
      </c>
      <c r="E27" s="6">
        <f t="shared" si="16"/>
        <v>95</v>
      </c>
      <c r="F27" s="6">
        <f t="shared" si="16"/>
        <v>97</v>
      </c>
      <c r="G27" s="6">
        <f t="shared" si="16"/>
        <v>93</v>
      </c>
      <c r="H27" s="6">
        <f t="shared" si="16"/>
        <v>104</v>
      </c>
      <c r="I27" s="6">
        <f t="shared" si="16"/>
        <v>115</v>
      </c>
      <c r="J27" s="6">
        <f t="shared" si="16"/>
        <v>117</v>
      </c>
      <c r="K27" s="6">
        <f t="shared" si="16"/>
        <v>122</v>
      </c>
      <c r="L27" s="6">
        <f t="shared" si="16"/>
        <v>131</v>
      </c>
      <c r="M27" s="6">
        <f t="shared" si="16"/>
        <v>140</v>
      </c>
      <c r="N27" s="6">
        <v>161</v>
      </c>
      <c r="O27" s="6">
        <v>176</v>
      </c>
      <c r="P27" s="6">
        <v>182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10</v>
      </c>
      <c r="D28" s="6">
        <f t="shared" si="17"/>
        <v>11</v>
      </c>
      <c r="E28" s="6">
        <f t="shared" si="17"/>
        <v>12</v>
      </c>
      <c r="F28" s="6">
        <f t="shared" si="17"/>
        <v>17</v>
      </c>
      <c r="G28" s="6">
        <f t="shared" si="17"/>
        <v>22</v>
      </c>
      <c r="H28" s="6">
        <f t="shared" si="17"/>
        <v>24</v>
      </c>
      <c r="I28" s="6">
        <f t="shared" si="17"/>
        <v>24</v>
      </c>
      <c r="J28" s="6">
        <f t="shared" si="17"/>
        <v>25</v>
      </c>
      <c r="K28" s="6">
        <f t="shared" si="17"/>
        <v>26</v>
      </c>
      <c r="L28" s="6">
        <f t="shared" si="17"/>
        <v>28</v>
      </c>
      <c r="M28" s="6">
        <f t="shared" si="17"/>
        <v>33</v>
      </c>
      <c r="N28" s="6">
        <v>31</v>
      </c>
      <c r="O28" s="6">
        <v>34</v>
      </c>
      <c r="P28" s="6">
        <v>42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5</v>
      </c>
      <c r="D29" s="6">
        <f t="shared" si="18"/>
        <v>5</v>
      </c>
      <c r="E29" s="6">
        <f t="shared" si="18"/>
        <v>6</v>
      </c>
      <c r="F29" s="6">
        <f t="shared" si="18"/>
        <v>8</v>
      </c>
      <c r="G29" s="6">
        <f t="shared" si="18"/>
        <v>11</v>
      </c>
      <c r="H29" s="6">
        <f t="shared" si="18"/>
        <v>14</v>
      </c>
      <c r="I29" s="6">
        <f t="shared" si="18"/>
        <v>12</v>
      </c>
      <c r="J29" s="6">
        <f t="shared" si="18"/>
        <v>11</v>
      </c>
      <c r="K29" s="6">
        <f t="shared" si="18"/>
        <v>13</v>
      </c>
      <c r="L29" s="6">
        <f t="shared" si="18"/>
        <v>12</v>
      </c>
      <c r="M29" s="6">
        <f t="shared" si="18"/>
        <v>11</v>
      </c>
      <c r="N29" s="6">
        <v>12</v>
      </c>
      <c r="O29" s="6">
        <v>9</v>
      </c>
      <c r="P29" s="6">
        <v>8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5</v>
      </c>
      <c r="D30" s="6">
        <f t="shared" si="19"/>
        <v>6</v>
      </c>
      <c r="E30" s="6">
        <f t="shared" si="19"/>
        <v>6</v>
      </c>
      <c r="F30" s="6">
        <f t="shared" si="19"/>
        <v>9</v>
      </c>
      <c r="G30" s="6">
        <f t="shared" si="19"/>
        <v>11</v>
      </c>
      <c r="H30" s="6">
        <f t="shared" si="19"/>
        <v>10</v>
      </c>
      <c r="I30" s="6">
        <f t="shared" si="19"/>
        <v>12</v>
      </c>
      <c r="J30" s="6">
        <f t="shared" si="19"/>
        <v>14</v>
      </c>
      <c r="K30" s="6">
        <f t="shared" si="19"/>
        <v>13</v>
      </c>
      <c r="L30" s="6">
        <f t="shared" si="19"/>
        <v>16</v>
      </c>
      <c r="M30" s="6">
        <f t="shared" si="19"/>
        <v>22</v>
      </c>
      <c r="N30" s="6">
        <v>19</v>
      </c>
      <c r="O30" s="6">
        <v>25</v>
      </c>
      <c r="P30" s="6">
        <v>34</v>
      </c>
    </row>
    <row r="31" spans="1:16" s="16" customFormat="1" ht="12" customHeight="1" x14ac:dyDescent="0.2">
      <c r="A31" s="70" t="s">
        <v>20</v>
      </c>
      <c r="B31" s="70"/>
      <c r="C31" s="6">
        <f>C132</f>
        <v>3</v>
      </c>
      <c r="D31" s="6">
        <f t="shared" ref="D31:M31" si="20">D132</f>
        <v>5</v>
      </c>
      <c r="E31" s="6">
        <f t="shared" si="20"/>
        <v>7</v>
      </c>
      <c r="F31" s="6">
        <f t="shared" si="20"/>
        <v>5</v>
      </c>
      <c r="G31" s="6">
        <f t="shared" si="20"/>
        <v>7</v>
      </c>
      <c r="H31" s="6">
        <f t="shared" si="20"/>
        <v>8</v>
      </c>
      <c r="I31" s="6">
        <f t="shared" si="20"/>
        <v>9</v>
      </c>
      <c r="J31" s="6">
        <f t="shared" si="20"/>
        <v>5</v>
      </c>
      <c r="K31" s="6">
        <f t="shared" si="20"/>
        <v>5</v>
      </c>
      <c r="L31" s="6">
        <f t="shared" si="20"/>
        <v>5</v>
      </c>
      <c r="M31" s="6">
        <f t="shared" si="20"/>
        <v>7</v>
      </c>
      <c r="N31" s="6">
        <v>7</v>
      </c>
      <c r="O31" s="6">
        <v>7</v>
      </c>
      <c r="P31" s="6">
        <v>8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33</v>
      </c>
      <c r="D32" s="6">
        <f t="shared" si="21"/>
        <v>36</v>
      </c>
      <c r="E32" s="6">
        <f t="shared" si="21"/>
        <v>32</v>
      </c>
      <c r="F32" s="6">
        <f t="shared" si="21"/>
        <v>41</v>
      </c>
      <c r="G32" s="6">
        <f t="shared" si="21"/>
        <v>44</v>
      </c>
      <c r="H32" s="6">
        <f t="shared" si="21"/>
        <v>42</v>
      </c>
      <c r="I32" s="6">
        <f t="shared" si="21"/>
        <v>45</v>
      </c>
      <c r="J32" s="6">
        <f t="shared" si="21"/>
        <v>51</v>
      </c>
      <c r="K32" s="6">
        <f t="shared" si="21"/>
        <v>54</v>
      </c>
      <c r="L32" s="6">
        <f t="shared" si="21"/>
        <v>54</v>
      </c>
      <c r="M32" s="6">
        <f t="shared" si="21"/>
        <v>58</v>
      </c>
      <c r="N32" s="6">
        <v>61</v>
      </c>
      <c r="O32" s="6">
        <v>74</v>
      </c>
      <c r="P32" s="6">
        <v>81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6</v>
      </c>
      <c r="D33" s="6">
        <f t="shared" si="22"/>
        <v>6</v>
      </c>
      <c r="E33" s="6">
        <f t="shared" si="22"/>
        <v>6</v>
      </c>
      <c r="F33" s="6">
        <f t="shared" si="22"/>
        <v>6</v>
      </c>
      <c r="G33" s="6">
        <f t="shared" si="22"/>
        <v>8</v>
      </c>
      <c r="H33" s="6">
        <f t="shared" si="22"/>
        <v>4</v>
      </c>
      <c r="I33" s="6">
        <f t="shared" si="22"/>
        <v>4</v>
      </c>
      <c r="J33" s="6">
        <f t="shared" si="22"/>
        <v>6</v>
      </c>
      <c r="K33" s="6">
        <f t="shared" si="22"/>
        <v>7</v>
      </c>
      <c r="L33" s="6">
        <f t="shared" si="22"/>
        <v>6</v>
      </c>
      <c r="M33" s="6">
        <f t="shared" si="22"/>
        <v>6</v>
      </c>
      <c r="N33" s="6">
        <v>7</v>
      </c>
      <c r="O33" s="6">
        <v>7</v>
      </c>
      <c r="P33" s="6">
        <v>8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1</v>
      </c>
      <c r="D34" s="6">
        <f t="shared" si="23"/>
        <v>1</v>
      </c>
      <c r="E34" s="6">
        <f t="shared" si="23"/>
        <v>1</v>
      </c>
      <c r="F34" s="6">
        <f t="shared" si="23"/>
        <v>2</v>
      </c>
      <c r="G34" s="6">
        <f t="shared" si="23"/>
        <v>2</v>
      </c>
      <c r="H34" s="6">
        <f t="shared" si="23"/>
        <v>2</v>
      </c>
      <c r="I34" s="6">
        <f t="shared" si="23"/>
        <v>2</v>
      </c>
      <c r="J34" s="6">
        <f t="shared" si="23"/>
        <v>3</v>
      </c>
      <c r="K34" s="6">
        <f t="shared" si="23"/>
        <v>3</v>
      </c>
      <c r="L34" s="6">
        <f t="shared" si="23"/>
        <v>3</v>
      </c>
      <c r="M34" s="6">
        <f t="shared" si="23"/>
        <v>1</v>
      </c>
      <c r="N34" s="6">
        <v>1</v>
      </c>
      <c r="O34" s="6">
        <v>1</v>
      </c>
      <c r="P34" s="6">
        <v>1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26</v>
      </c>
      <c r="D35" s="11">
        <f t="shared" si="24"/>
        <v>29</v>
      </c>
      <c r="E35" s="11">
        <f t="shared" si="24"/>
        <v>25</v>
      </c>
      <c r="F35" s="11">
        <f t="shared" si="24"/>
        <v>33</v>
      </c>
      <c r="G35" s="11">
        <f t="shared" si="24"/>
        <v>34</v>
      </c>
      <c r="H35" s="11">
        <f t="shared" si="24"/>
        <v>36</v>
      </c>
      <c r="I35" s="11">
        <f t="shared" si="24"/>
        <v>39</v>
      </c>
      <c r="J35" s="11">
        <f t="shared" si="24"/>
        <v>42</v>
      </c>
      <c r="K35" s="11">
        <f t="shared" si="24"/>
        <v>44</v>
      </c>
      <c r="L35" s="11">
        <f t="shared" si="24"/>
        <v>45</v>
      </c>
      <c r="M35" s="11">
        <f t="shared" si="24"/>
        <v>51</v>
      </c>
      <c r="N35" s="11">
        <v>53</v>
      </c>
      <c r="O35" s="11">
        <v>66</v>
      </c>
      <c r="P35" s="11">
        <v>72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295</v>
      </c>
      <c r="D37" s="5">
        <f t="shared" si="25"/>
        <v>297</v>
      </c>
      <c r="E37" s="5">
        <f t="shared" si="25"/>
        <v>305</v>
      </c>
      <c r="F37" s="5">
        <f t="shared" si="25"/>
        <v>303</v>
      </c>
      <c r="G37" s="5">
        <f t="shared" si="25"/>
        <v>303</v>
      </c>
      <c r="H37" s="5">
        <f t="shared" si="25"/>
        <v>310</v>
      </c>
      <c r="I37" s="5">
        <f t="shared" si="25"/>
        <v>339</v>
      </c>
      <c r="J37" s="5">
        <f t="shared" si="25"/>
        <v>345</v>
      </c>
      <c r="K37" s="5">
        <f t="shared" si="25"/>
        <v>368</v>
      </c>
      <c r="L37" s="5">
        <f t="shared" si="25"/>
        <v>353</v>
      </c>
      <c r="M37" s="5">
        <f t="shared" si="25"/>
        <v>346</v>
      </c>
      <c r="N37" s="5">
        <v>392</v>
      </c>
      <c r="O37" s="5">
        <v>430</v>
      </c>
      <c r="P37" s="5">
        <v>459</v>
      </c>
    </row>
    <row r="38" spans="1:16" s="16" customFormat="1" ht="12" customHeight="1" x14ac:dyDescent="0.2">
      <c r="A38" s="70" t="s">
        <v>26</v>
      </c>
      <c r="B38" s="70"/>
      <c r="C38" s="6">
        <f>C150+C151+C154</f>
        <v>253</v>
      </c>
      <c r="D38" s="6">
        <f t="shared" ref="D38:M38" si="26">D150+D151+D154</f>
        <v>259</v>
      </c>
      <c r="E38" s="6">
        <f t="shared" si="26"/>
        <v>264</v>
      </c>
      <c r="F38" s="6">
        <f t="shared" si="26"/>
        <v>263</v>
      </c>
      <c r="G38" s="6">
        <f t="shared" si="26"/>
        <v>266</v>
      </c>
      <c r="H38" s="6">
        <f t="shared" si="26"/>
        <v>268</v>
      </c>
      <c r="I38" s="6">
        <f t="shared" si="26"/>
        <v>294</v>
      </c>
      <c r="J38" s="6">
        <f t="shared" si="26"/>
        <v>303</v>
      </c>
      <c r="K38" s="6">
        <f t="shared" si="26"/>
        <v>318</v>
      </c>
      <c r="L38" s="6">
        <f t="shared" si="26"/>
        <v>305</v>
      </c>
      <c r="M38" s="6">
        <f t="shared" si="26"/>
        <v>308</v>
      </c>
      <c r="N38" s="6">
        <v>344</v>
      </c>
      <c r="O38" s="6">
        <v>375</v>
      </c>
      <c r="P38" s="6">
        <v>405</v>
      </c>
    </row>
    <row r="39" spans="1:16" s="16" customFormat="1" ht="12" customHeight="1" x14ac:dyDescent="0.2">
      <c r="A39" s="71" t="s">
        <v>27</v>
      </c>
      <c r="B39" s="71"/>
      <c r="C39" s="11">
        <f>+C152+C155</f>
        <v>42</v>
      </c>
      <c r="D39" s="11">
        <f t="shared" ref="D39:M39" si="27">+D152+D155</f>
        <v>38</v>
      </c>
      <c r="E39" s="11">
        <f t="shared" si="27"/>
        <v>41</v>
      </c>
      <c r="F39" s="11">
        <f t="shared" si="27"/>
        <v>40</v>
      </c>
      <c r="G39" s="11">
        <f t="shared" si="27"/>
        <v>37</v>
      </c>
      <c r="H39" s="11">
        <f t="shared" si="27"/>
        <v>42</v>
      </c>
      <c r="I39" s="11">
        <f t="shared" si="27"/>
        <v>45</v>
      </c>
      <c r="J39" s="11">
        <f t="shared" si="27"/>
        <v>42</v>
      </c>
      <c r="K39" s="11">
        <f t="shared" si="27"/>
        <v>50</v>
      </c>
      <c r="L39" s="11">
        <f t="shared" si="27"/>
        <v>48</v>
      </c>
      <c r="M39" s="11">
        <f t="shared" si="27"/>
        <v>38</v>
      </c>
      <c r="N39" s="11">
        <v>48</v>
      </c>
      <c r="O39" s="11">
        <v>55</v>
      </c>
      <c r="P39" s="11">
        <v>54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834</v>
      </c>
      <c r="D41" s="5">
        <f t="shared" si="28"/>
        <v>874</v>
      </c>
      <c r="E41" s="5">
        <f t="shared" si="28"/>
        <v>913</v>
      </c>
      <c r="F41" s="5">
        <f t="shared" si="28"/>
        <v>933</v>
      </c>
      <c r="G41" s="5">
        <f t="shared" si="28"/>
        <v>945</v>
      </c>
      <c r="H41" s="5">
        <f t="shared" si="28"/>
        <v>992</v>
      </c>
      <c r="I41" s="5">
        <f t="shared" si="28"/>
        <v>1025</v>
      </c>
      <c r="J41" s="5">
        <f t="shared" si="28"/>
        <v>1061</v>
      </c>
      <c r="K41" s="5">
        <f t="shared" si="28"/>
        <v>1075</v>
      </c>
      <c r="L41" s="5">
        <f t="shared" si="28"/>
        <v>1095</v>
      </c>
      <c r="M41" s="5">
        <f t="shared" si="28"/>
        <v>1089</v>
      </c>
      <c r="N41" s="5">
        <v>1218</v>
      </c>
      <c r="O41" s="5">
        <v>1321</v>
      </c>
      <c r="P41" s="5">
        <v>1401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477</v>
      </c>
      <c r="D42" s="6">
        <f t="shared" ref="D42:M42" si="29">D81+D82+D85+D86+D87+D89+D91+D92+D95+D96+D100+D101+D105+D107+D109+D110+D115+D116</f>
        <v>507</v>
      </c>
      <c r="E42" s="6">
        <f t="shared" si="29"/>
        <v>525</v>
      </c>
      <c r="F42" s="6">
        <f t="shared" si="29"/>
        <v>519</v>
      </c>
      <c r="G42" s="6">
        <f t="shared" si="29"/>
        <v>531</v>
      </c>
      <c r="H42" s="6">
        <f t="shared" si="29"/>
        <v>561</v>
      </c>
      <c r="I42" s="6">
        <f t="shared" si="29"/>
        <v>573</v>
      </c>
      <c r="J42" s="6">
        <f t="shared" si="29"/>
        <v>595</v>
      </c>
      <c r="K42" s="6">
        <f t="shared" si="29"/>
        <v>599</v>
      </c>
      <c r="L42" s="6">
        <f t="shared" si="29"/>
        <v>603</v>
      </c>
      <c r="M42" s="6">
        <f t="shared" si="29"/>
        <v>594</v>
      </c>
      <c r="N42" s="6">
        <v>662</v>
      </c>
      <c r="O42" s="6">
        <v>727</v>
      </c>
      <c r="P42" s="6">
        <v>767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212</v>
      </c>
      <c r="D43" s="6">
        <f t="shared" si="30"/>
        <v>213</v>
      </c>
      <c r="E43" s="6">
        <f t="shared" si="30"/>
        <v>229</v>
      </c>
      <c r="F43" s="6">
        <f t="shared" si="30"/>
        <v>245</v>
      </c>
      <c r="G43" s="6">
        <f t="shared" si="30"/>
        <v>238</v>
      </c>
      <c r="H43" s="6">
        <f t="shared" si="30"/>
        <v>241</v>
      </c>
      <c r="I43" s="6">
        <f t="shared" si="30"/>
        <v>252</v>
      </c>
      <c r="J43" s="6">
        <f t="shared" si="30"/>
        <v>264</v>
      </c>
      <c r="K43" s="6">
        <f t="shared" si="30"/>
        <v>271</v>
      </c>
      <c r="L43" s="6">
        <f t="shared" si="30"/>
        <v>285</v>
      </c>
      <c r="M43" s="6">
        <f t="shared" si="30"/>
        <v>294</v>
      </c>
      <c r="N43" s="6">
        <v>317</v>
      </c>
      <c r="O43" s="6">
        <v>345</v>
      </c>
      <c r="P43" s="6">
        <v>362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98</v>
      </c>
      <c r="D44" s="6">
        <f t="shared" ref="D44:M44" si="31">D75+D99+D90+D153+D94+D97+D111</f>
        <v>99</v>
      </c>
      <c r="E44" s="6">
        <f t="shared" si="31"/>
        <v>107</v>
      </c>
      <c r="F44" s="6">
        <f t="shared" si="31"/>
        <v>118</v>
      </c>
      <c r="G44" s="6">
        <f t="shared" si="31"/>
        <v>108</v>
      </c>
      <c r="H44" s="6">
        <f t="shared" si="31"/>
        <v>119</v>
      </c>
      <c r="I44" s="6">
        <f t="shared" si="31"/>
        <v>123</v>
      </c>
      <c r="J44" s="6">
        <f t="shared" si="31"/>
        <v>132</v>
      </c>
      <c r="K44" s="6">
        <f t="shared" si="31"/>
        <v>141</v>
      </c>
      <c r="L44" s="6">
        <f t="shared" si="31"/>
        <v>146</v>
      </c>
      <c r="M44" s="6">
        <f t="shared" si="31"/>
        <v>158</v>
      </c>
      <c r="N44" s="6">
        <v>165</v>
      </c>
      <c r="O44" s="6">
        <v>185</v>
      </c>
      <c r="P44" s="6">
        <v>195</v>
      </c>
    </row>
    <row r="45" spans="1:16" s="16" customFormat="1" ht="12" customHeight="1" x14ac:dyDescent="0.2">
      <c r="A45" s="13"/>
      <c r="B45" s="8" t="s">
        <v>32</v>
      </c>
      <c r="C45" s="6">
        <f>C83+C104+C106</f>
        <v>114</v>
      </c>
      <c r="D45" s="6">
        <f t="shared" ref="D45:M45" si="32">D83+D104+D106</f>
        <v>114</v>
      </c>
      <c r="E45" s="6">
        <f t="shared" si="32"/>
        <v>122</v>
      </c>
      <c r="F45" s="6">
        <f t="shared" si="32"/>
        <v>127</v>
      </c>
      <c r="G45" s="6">
        <f t="shared" si="32"/>
        <v>130</v>
      </c>
      <c r="H45" s="6">
        <f t="shared" si="32"/>
        <v>122</v>
      </c>
      <c r="I45" s="6">
        <f t="shared" si="32"/>
        <v>129</v>
      </c>
      <c r="J45" s="6">
        <f t="shared" si="32"/>
        <v>132</v>
      </c>
      <c r="K45" s="6">
        <f t="shared" si="32"/>
        <v>130</v>
      </c>
      <c r="L45" s="6">
        <f t="shared" si="32"/>
        <v>139</v>
      </c>
      <c r="M45" s="6">
        <f t="shared" si="32"/>
        <v>136</v>
      </c>
      <c r="N45" s="6">
        <v>152</v>
      </c>
      <c r="O45" s="6">
        <v>160</v>
      </c>
      <c r="P45" s="6">
        <v>167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145</v>
      </c>
      <c r="D46" s="6">
        <f t="shared" si="33"/>
        <v>154</v>
      </c>
      <c r="E46" s="6">
        <f t="shared" si="33"/>
        <v>159</v>
      </c>
      <c r="F46" s="6">
        <f t="shared" si="33"/>
        <v>169</v>
      </c>
      <c r="G46" s="6">
        <f t="shared" si="33"/>
        <v>176</v>
      </c>
      <c r="H46" s="6">
        <f t="shared" si="33"/>
        <v>190</v>
      </c>
      <c r="I46" s="6">
        <f t="shared" si="33"/>
        <v>200</v>
      </c>
      <c r="J46" s="6">
        <f t="shared" si="33"/>
        <v>202</v>
      </c>
      <c r="K46" s="6">
        <f t="shared" si="33"/>
        <v>205</v>
      </c>
      <c r="L46" s="6">
        <f t="shared" si="33"/>
        <v>207</v>
      </c>
      <c r="M46" s="6">
        <f t="shared" si="33"/>
        <v>201</v>
      </c>
      <c r="N46" s="6">
        <v>239</v>
      </c>
      <c r="O46" s="6">
        <v>249</v>
      </c>
      <c r="P46" s="6">
        <v>272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20</v>
      </c>
      <c r="D47" s="6">
        <f t="shared" ref="D47:M47" si="34">+D71+D72+D80+D98</f>
        <v>18</v>
      </c>
      <c r="E47" s="6">
        <f t="shared" si="34"/>
        <v>21</v>
      </c>
      <c r="F47" s="6">
        <f t="shared" si="34"/>
        <v>23</v>
      </c>
      <c r="G47" s="6">
        <f t="shared" si="34"/>
        <v>24</v>
      </c>
      <c r="H47" s="6">
        <f t="shared" si="34"/>
        <v>24</v>
      </c>
      <c r="I47" s="6">
        <f t="shared" si="34"/>
        <v>28</v>
      </c>
      <c r="J47" s="6">
        <f t="shared" si="34"/>
        <v>30</v>
      </c>
      <c r="K47" s="6">
        <f t="shared" si="34"/>
        <v>34</v>
      </c>
      <c r="L47" s="6">
        <f t="shared" si="34"/>
        <v>32</v>
      </c>
      <c r="M47" s="6">
        <f t="shared" si="34"/>
        <v>31</v>
      </c>
      <c r="N47" s="6">
        <v>32</v>
      </c>
      <c r="O47" s="6">
        <v>36</v>
      </c>
      <c r="P47" s="6">
        <v>37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79</v>
      </c>
      <c r="D48" s="6">
        <f t="shared" ref="D48:M48" si="35">D74+D76+D88+D103+D108+D112</f>
        <v>79</v>
      </c>
      <c r="E48" s="6">
        <f t="shared" si="35"/>
        <v>80</v>
      </c>
      <c r="F48" s="6">
        <f t="shared" si="35"/>
        <v>79</v>
      </c>
      <c r="G48" s="6">
        <f t="shared" si="35"/>
        <v>83</v>
      </c>
      <c r="H48" s="6">
        <f t="shared" si="35"/>
        <v>89</v>
      </c>
      <c r="I48" s="6">
        <f t="shared" si="35"/>
        <v>93</v>
      </c>
      <c r="J48" s="6">
        <f t="shared" si="35"/>
        <v>92</v>
      </c>
      <c r="K48" s="6">
        <f t="shared" si="35"/>
        <v>96</v>
      </c>
      <c r="L48" s="6">
        <f t="shared" si="35"/>
        <v>99</v>
      </c>
      <c r="M48" s="6">
        <f t="shared" si="35"/>
        <v>94</v>
      </c>
      <c r="N48" s="6">
        <v>116</v>
      </c>
      <c r="O48" s="6">
        <v>116</v>
      </c>
      <c r="P48" s="6">
        <v>130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46</v>
      </c>
      <c r="D49" s="11">
        <f t="shared" ref="D49:M49" si="36">D70+D77+D84+D93+D102+D114</f>
        <v>57</v>
      </c>
      <c r="E49" s="11">
        <f t="shared" si="36"/>
        <v>58</v>
      </c>
      <c r="F49" s="11">
        <f t="shared" si="36"/>
        <v>67</v>
      </c>
      <c r="G49" s="11">
        <f t="shared" si="36"/>
        <v>69</v>
      </c>
      <c r="H49" s="11">
        <f t="shared" si="36"/>
        <v>77</v>
      </c>
      <c r="I49" s="11">
        <f t="shared" si="36"/>
        <v>79</v>
      </c>
      <c r="J49" s="11">
        <f t="shared" si="36"/>
        <v>80</v>
      </c>
      <c r="K49" s="11">
        <f t="shared" si="36"/>
        <v>75</v>
      </c>
      <c r="L49" s="11">
        <f t="shared" si="36"/>
        <v>76</v>
      </c>
      <c r="M49" s="11">
        <f t="shared" si="36"/>
        <v>76</v>
      </c>
      <c r="N49" s="11">
        <v>91</v>
      </c>
      <c r="O49" s="11">
        <v>97</v>
      </c>
      <c r="P49" s="11">
        <v>105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357</v>
      </c>
      <c r="D51" s="5">
        <f t="shared" si="37"/>
        <v>370</v>
      </c>
      <c r="E51" s="5">
        <f t="shared" si="37"/>
        <v>372</v>
      </c>
      <c r="F51" s="5">
        <f t="shared" si="37"/>
        <v>373</v>
      </c>
      <c r="G51" s="5">
        <f t="shared" si="37"/>
        <v>379</v>
      </c>
      <c r="H51" s="5">
        <f t="shared" si="37"/>
        <v>394</v>
      </c>
      <c r="I51" s="5">
        <f t="shared" si="37"/>
        <v>423</v>
      </c>
      <c r="J51" s="5">
        <f t="shared" si="37"/>
        <v>425</v>
      </c>
      <c r="K51" s="5">
        <f t="shared" si="37"/>
        <v>410</v>
      </c>
      <c r="L51" s="5">
        <f t="shared" si="37"/>
        <v>415</v>
      </c>
      <c r="M51" s="5">
        <f t="shared" si="37"/>
        <v>412</v>
      </c>
      <c r="N51" s="5">
        <v>450</v>
      </c>
      <c r="O51" s="5">
        <v>459</v>
      </c>
      <c r="P51" s="5">
        <v>500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136</v>
      </c>
      <c r="D52" s="6">
        <f t="shared" si="38"/>
        <v>138</v>
      </c>
      <c r="E52" s="6">
        <f t="shared" si="38"/>
        <v>137</v>
      </c>
      <c r="F52" s="6">
        <f t="shared" si="38"/>
        <v>137</v>
      </c>
      <c r="G52" s="6">
        <f t="shared" si="38"/>
        <v>135</v>
      </c>
      <c r="H52" s="6">
        <f t="shared" si="38"/>
        <v>137</v>
      </c>
      <c r="I52" s="6">
        <f t="shared" si="38"/>
        <v>137</v>
      </c>
      <c r="J52" s="6">
        <f t="shared" si="38"/>
        <v>137</v>
      </c>
      <c r="K52" s="6">
        <f t="shared" si="38"/>
        <v>124</v>
      </c>
      <c r="L52" s="6">
        <f t="shared" si="38"/>
        <v>123</v>
      </c>
      <c r="M52" s="6">
        <f t="shared" si="38"/>
        <v>122</v>
      </c>
      <c r="N52" s="6">
        <v>142</v>
      </c>
      <c r="O52" s="6">
        <v>137</v>
      </c>
      <c r="P52" s="6">
        <v>146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193</v>
      </c>
      <c r="D53" s="6">
        <f t="shared" ref="D53:M53" si="39">D73+D78+D79+D61+D62+D64+D65+D66+D113</f>
        <v>200</v>
      </c>
      <c r="E53" s="6">
        <f t="shared" si="39"/>
        <v>200</v>
      </c>
      <c r="F53" s="6">
        <f t="shared" si="39"/>
        <v>202</v>
      </c>
      <c r="G53" s="6">
        <f t="shared" si="39"/>
        <v>210</v>
      </c>
      <c r="H53" s="6">
        <f t="shared" si="39"/>
        <v>222</v>
      </c>
      <c r="I53" s="6">
        <f t="shared" si="39"/>
        <v>236</v>
      </c>
      <c r="J53" s="6">
        <f t="shared" si="39"/>
        <v>236</v>
      </c>
      <c r="K53" s="6">
        <f t="shared" si="39"/>
        <v>238</v>
      </c>
      <c r="L53" s="6">
        <f t="shared" si="39"/>
        <v>240</v>
      </c>
      <c r="M53" s="6">
        <f t="shared" si="39"/>
        <v>237</v>
      </c>
      <c r="N53" s="6">
        <v>261</v>
      </c>
      <c r="O53" s="6">
        <v>274</v>
      </c>
      <c r="P53" s="6">
        <v>300</v>
      </c>
    </row>
    <row r="54" spans="1:16" s="16" customFormat="1" ht="12" customHeight="1" x14ac:dyDescent="0.2">
      <c r="A54" s="71" t="s">
        <v>40</v>
      </c>
      <c r="B54" s="71"/>
      <c r="C54" s="11">
        <f>C59+C58</f>
        <v>28</v>
      </c>
      <c r="D54" s="11">
        <f t="shared" ref="D54:M54" si="40">D59+D58</f>
        <v>32</v>
      </c>
      <c r="E54" s="11">
        <f t="shared" si="40"/>
        <v>35</v>
      </c>
      <c r="F54" s="11">
        <f t="shared" si="40"/>
        <v>34</v>
      </c>
      <c r="G54" s="11">
        <f t="shared" si="40"/>
        <v>34</v>
      </c>
      <c r="H54" s="11">
        <f t="shared" si="40"/>
        <v>35</v>
      </c>
      <c r="I54" s="11">
        <f t="shared" si="40"/>
        <v>50</v>
      </c>
      <c r="J54" s="11">
        <f t="shared" si="40"/>
        <v>52</v>
      </c>
      <c r="K54" s="11">
        <f t="shared" si="40"/>
        <v>48</v>
      </c>
      <c r="L54" s="11">
        <f t="shared" si="40"/>
        <v>52</v>
      </c>
      <c r="M54" s="11">
        <f t="shared" si="40"/>
        <v>53</v>
      </c>
      <c r="N54" s="11">
        <v>47</v>
      </c>
      <c r="O54" s="11">
        <v>48</v>
      </c>
      <c r="P54" s="11">
        <v>54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302</v>
      </c>
      <c r="D56" s="4">
        <f t="shared" si="41"/>
        <v>316</v>
      </c>
      <c r="E56" s="4">
        <f t="shared" si="41"/>
        <v>318</v>
      </c>
      <c r="F56" s="4">
        <f t="shared" si="41"/>
        <v>321</v>
      </c>
      <c r="G56" s="4">
        <f t="shared" si="41"/>
        <v>327</v>
      </c>
      <c r="H56" s="4">
        <f t="shared" si="41"/>
        <v>335</v>
      </c>
      <c r="I56" s="4">
        <f t="shared" si="41"/>
        <v>364</v>
      </c>
      <c r="J56" s="4">
        <f t="shared" si="41"/>
        <v>365</v>
      </c>
      <c r="K56" s="4">
        <f t="shared" si="41"/>
        <v>355</v>
      </c>
      <c r="L56" s="4">
        <f t="shared" si="41"/>
        <v>360</v>
      </c>
      <c r="M56" s="4">
        <f t="shared" si="41"/>
        <v>365</v>
      </c>
      <c r="N56" s="4">
        <v>394</v>
      </c>
      <c r="O56" s="4">
        <v>407</v>
      </c>
      <c r="P56" s="4">
        <v>439</v>
      </c>
    </row>
    <row r="57" spans="1:16" s="16" customFormat="1" ht="12" customHeight="1" x14ac:dyDescent="0.2">
      <c r="A57" s="70" t="s">
        <v>42</v>
      </c>
      <c r="B57" s="70"/>
      <c r="C57" s="6">
        <v>32</v>
      </c>
      <c r="D57" s="6">
        <v>31</v>
      </c>
      <c r="E57" s="6">
        <v>57</v>
      </c>
      <c r="F57" s="6">
        <v>59</v>
      </c>
      <c r="G57" s="6">
        <v>58</v>
      </c>
      <c r="H57" s="6">
        <v>58</v>
      </c>
      <c r="I57" s="6">
        <v>61</v>
      </c>
      <c r="J57" s="6">
        <v>63</v>
      </c>
      <c r="K57" s="6">
        <v>61</v>
      </c>
      <c r="L57" s="6">
        <v>62</v>
      </c>
      <c r="M57" s="6">
        <v>60</v>
      </c>
      <c r="N57" s="6">
        <v>65</v>
      </c>
      <c r="O57" s="6">
        <v>57</v>
      </c>
      <c r="P57" s="6">
        <v>55</v>
      </c>
    </row>
    <row r="58" spans="1:16" s="16" customFormat="1" ht="12" customHeight="1" x14ac:dyDescent="0.2">
      <c r="A58" s="70" t="s">
        <v>43</v>
      </c>
      <c r="B58" s="70"/>
      <c r="C58" s="6">
        <v>20</v>
      </c>
      <c r="D58" s="6">
        <v>22</v>
      </c>
      <c r="E58" s="6">
        <v>24</v>
      </c>
      <c r="F58" s="6">
        <v>24</v>
      </c>
      <c r="G58" s="6">
        <v>24</v>
      </c>
      <c r="H58" s="6">
        <v>23</v>
      </c>
      <c r="I58" s="6">
        <v>38</v>
      </c>
      <c r="J58" s="6">
        <v>39</v>
      </c>
      <c r="K58" s="6">
        <v>36</v>
      </c>
      <c r="L58" s="6">
        <v>35</v>
      </c>
      <c r="M58" s="6">
        <v>34</v>
      </c>
      <c r="N58" s="6">
        <v>32</v>
      </c>
      <c r="O58" s="6">
        <v>31</v>
      </c>
      <c r="P58" s="6">
        <v>36</v>
      </c>
    </row>
    <row r="59" spans="1:16" s="16" customFormat="1" ht="12" customHeight="1" x14ac:dyDescent="0.2">
      <c r="A59" s="70" t="s">
        <v>44</v>
      </c>
      <c r="B59" s="70"/>
      <c r="C59" s="6">
        <v>8</v>
      </c>
      <c r="D59" s="6">
        <v>10</v>
      </c>
      <c r="E59" s="6">
        <v>11</v>
      </c>
      <c r="F59" s="6">
        <v>10</v>
      </c>
      <c r="G59" s="6">
        <v>10</v>
      </c>
      <c r="H59" s="6">
        <v>12</v>
      </c>
      <c r="I59" s="6">
        <v>12</v>
      </c>
      <c r="J59" s="6">
        <v>13</v>
      </c>
      <c r="K59" s="6">
        <v>12</v>
      </c>
      <c r="L59" s="6">
        <v>17</v>
      </c>
      <c r="M59" s="6">
        <v>19</v>
      </c>
      <c r="N59" s="6">
        <v>15</v>
      </c>
      <c r="O59" s="6">
        <v>17</v>
      </c>
      <c r="P59" s="6">
        <v>18</v>
      </c>
    </row>
    <row r="60" spans="1:16" s="16" customFormat="1" ht="12" customHeight="1" x14ac:dyDescent="0.2">
      <c r="A60" s="70" t="s">
        <v>45</v>
      </c>
      <c r="B60" s="70"/>
      <c r="C60" s="6">
        <v>64</v>
      </c>
      <c r="D60" s="6">
        <v>71</v>
      </c>
      <c r="E60" s="6">
        <v>43</v>
      </c>
      <c r="F60" s="6">
        <v>39</v>
      </c>
      <c r="G60" s="6">
        <v>39</v>
      </c>
      <c r="H60" s="6">
        <v>42</v>
      </c>
      <c r="I60" s="6">
        <v>40</v>
      </c>
      <c r="J60" s="6">
        <v>43</v>
      </c>
      <c r="K60" s="6">
        <v>29</v>
      </c>
      <c r="L60" s="6">
        <v>28</v>
      </c>
      <c r="M60" s="6">
        <v>27</v>
      </c>
      <c r="N60" s="6">
        <v>35</v>
      </c>
      <c r="O60" s="6">
        <v>36</v>
      </c>
      <c r="P60" s="6">
        <v>42</v>
      </c>
    </row>
    <row r="61" spans="1:16" s="16" customFormat="1" ht="12" customHeight="1" x14ac:dyDescent="0.2">
      <c r="A61" s="70" t="s">
        <v>46</v>
      </c>
      <c r="B61" s="70"/>
      <c r="C61" s="6">
        <v>9</v>
      </c>
      <c r="D61" s="6">
        <v>8</v>
      </c>
      <c r="E61" s="6">
        <v>9</v>
      </c>
      <c r="F61" s="6">
        <v>9</v>
      </c>
      <c r="G61" s="6">
        <v>11</v>
      </c>
      <c r="H61" s="6">
        <v>11</v>
      </c>
      <c r="I61" s="6">
        <v>10</v>
      </c>
      <c r="J61" s="6">
        <v>9</v>
      </c>
      <c r="K61" s="6">
        <v>10</v>
      </c>
      <c r="L61" s="6">
        <v>12</v>
      </c>
      <c r="M61" s="6">
        <v>11</v>
      </c>
      <c r="N61" s="6">
        <v>13</v>
      </c>
      <c r="O61" s="6">
        <v>13</v>
      </c>
      <c r="P61" s="6">
        <v>12</v>
      </c>
    </row>
    <row r="62" spans="1:16" s="16" customFormat="1" ht="12" customHeight="1" x14ac:dyDescent="0.2">
      <c r="A62" s="70" t="s">
        <v>47</v>
      </c>
      <c r="B62" s="70"/>
      <c r="C62" s="6">
        <v>89</v>
      </c>
      <c r="D62" s="6">
        <v>91</v>
      </c>
      <c r="E62" s="6">
        <v>94</v>
      </c>
      <c r="F62" s="6">
        <v>97</v>
      </c>
      <c r="G62" s="6">
        <v>98</v>
      </c>
      <c r="H62" s="6">
        <v>97</v>
      </c>
      <c r="I62" s="6">
        <v>104</v>
      </c>
      <c r="J62" s="6">
        <v>104</v>
      </c>
      <c r="K62" s="6">
        <v>103</v>
      </c>
      <c r="L62" s="6">
        <v>100</v>
      </c>
      <c r="M62" s="6">
        <v>107</v>
      </c>
      <c r="N62" s="6">
        <v>109</v>
      </c>
      <c r="O62" s="6">
        <v>118</v>
      </c>
      <c r="P62" s="6">
        <v>136</v>
      </c>
    </row>
    <row r="63" spans="1:16" s="16" customFormat="1" ht="12" customHeight="1" x14ac:dyDescent="0.2">
      <c r="A63" s="70" t="s">
        <v>48</v>
      </c>
      <c r="B63" s="70"/>
      <c r="C63" s="6">
        <v>19</v>
      </c>
      <c r="D63" s="6">
        <v>19</v>
      </c>
      <c r="E63" s="6">
        <v>19</v>
      </c>
      <c r="F63" s="6">
        <v>20</v>
      </c>
      <c r="G63" s="6">
        <v>20</v>
      </c>
      <c r="H63" s="6">
        <v>20</v>
      </c>
      <c r="I63" s="6">
        <v>19</v>
      </c>
      <c r="J63" s="6">
        <v>15</v>
      </c>
      <c r="K63" s="6">
        <v>18</v>
      </c>
      <c r="L63" s="6">
        <v>19</v>
      </c>
      <c r="M63" s="6">
        <v>21</v>
      </c>
      <c r="N63" s="6">
        <v>24</v>
      </c>
      <c r="O63" s="6">
        <v>23</v>
      </c>
      <c r="P63" s="6">
        <v>27</v>
      </c>
    </row>
    <row r="64" spans="1:16" s="16" customFormat="1" ht="12" customHeight="1" x14ac:dyDescent="0.2">
      <c r="A64" s="70" t="s">
        <v>49</v>
      </c>
      <c r="B64" s="70"/>
      <c r="C64" s="6">
        <v>12</v>
      </c>
      <c r="D64" s="6">
        <v>14</v>
      </c>
      <c r="E64" s="6">
        <v>13</v>
      </c>
      <c r="F64" s="6">
        <v>11</v>
      </c>
      <c r="G64" s="6">
        <v>12</v>
      </c>
      <c r="H64" s="6">
        <v>11</v>
      </c>
      <c r="I64" s="6">
        <v>13</v>
      </c>
      <c r="J64" s="6">
        <v>11</v>
      </c>
      <c r="K64" s="6">
        <v>13</v>
      </c>
      <c r="L64" s="6">
        <v>13</v>
      </c>
      <c r="M64" s="6">
        <v>10</v>
      </c>
      <c r="N64" s="6">
        <v>12</v>
      </c>
      <c r="O64" s="6">
        <v>12</v>
      </c>
      <c r="P64" s="6">
        <v>15</v>
      </c>
    </row>
    <row r="65" spans="1:16" s="16" customFormat="1" ht="12" customHeight="1" x14ac:dyDescent="0.2">
      <c r="A65" s="70" t="s">
        <v>50</v>
      </c>
      <c r="B65" s="70"/>
      <c r="C65" s="6">
        <v>5</v>
      </c>
      <c r="D65" s="6">
        <v>8</v>
      </c>
      <c r="E65" s="6">
        <v>7</v>
      </c>
      <c r="F65" s="6">
        <v>7</v>
      </c>
      <c r="G65" s="6">
        <v>10</v>
      </c>
      <c r="H65" s="6">
        <v>8</v>
      </c>
      <c r="I65" s="6">
        <v>9</v>
      </c>
      <c r="J65" s="6">
        <v>15</v>
      </c>
      <c r="K65" s="6">
        <v>15</v>
      </c>
      <c r="L65" s="6">
        <v>15</v>
      </c>
      <c r="M65" s="6">
        <v>16</v>
      </c>
      <c r="N65" s="6">
        <v>14</v>
      </c>
      <c r="O65" s="6">
        <v>16</v>
      </c>
      <c r="P65" s="6">
        <v>23</v>
      </c>
    </row>
    <row r="66" spans="1:16" s="16" customFormat="1" ht="12" customHeight="1" x14ac:dyDescent="0.2">
      <c r="A66" s="70" t="s">
        <v>51</v>
      </c>
      <c r="B66" s="70"/>
      <c r="C66" s="6">
        <v>23</v>
      </c>
      <c r="D66" s="6">
        <v>25</v>
      </c>
      <c r="E66" s="6">
        <v>23</v>
      </c>
      <c r="F66" s="6">
        <v>26</v>
      </c>
      <c r="G66" s="6">
        <v>27</v>
      </c>
      <c r="H66" s="6">
        <v>36</v>
      </c>
      <c r="I66" s="6">
        <v>41</v>
      </c>
      <c r="J66" s="6">
        <v>37</v>
      </c>
      <c r="K66" s="6">
        <v>42</v>
      </c>
      <c r="L66" s="6">
        <v>45</v>
      </c>
      <c r="M66" s="6">
        <v>46</v>
      </c>
      <c r="N66" s="6">
        <v>57</v>
      </c>
      <c r="O66" s="6">
        <v>63</v>
      </c>
      <c r="P66" s="6">
        <v>53</v>
      </c>
    </row>
    <row r="67" spans="1:16" s="16" customFormat="1" ht="12" customHeight="1" x14ac:dyDescent="0.2">
      <c r="A67" s="71" t="s">
        <v>52</v>
      </c>
      <c r="B67" s="71"/>
      <c r="C67" s="11">
        <v>21</v>
      </c>
      <c r="D67" s="11">
        <v>17</v>
      </c>
      <c r="E67" s="11">
        <v>18</v>
      </c>
      <c r="F67" s="11">
        <v>19</v>
      </c>
      <c r="G67" s="11">
        <v>18</v>
      </c>
      <c r="H67" s="11">
        <v>17</v>
      </c>
      <c r="I67" s="11">
        <v>17</v>
      </c>
      <c r="J67" s="11">
        <v>16</v>
      </c>
      <c r="K67" s="11">
        <v>16</v>
      </c>
      <c r="L67" s="11">
        <v>14</v>
      </c>
      <c r="M67" s="11">
        <v>14</v>
      </c>
      <c r="N67" s="11">
        <v>18</v>
      </c>
      <c r="O67" s="11">
        <v>21</v>
      </c>
      <c r="P67" s="11">
        <v>22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889</v>
      </c>
      <c r="D69" s="5">
        <f t="shared" ref="D69:M69" si="42">SUM(D70:D116)</f>
        <v>928</v>
      </c>
      <c r="E69" s="5">
        <f t="shared" si="42"/>
        <v>967</v>
      </c>
      <c r="F69" s="5">
        <f t="shared" si="42"/>
        <v>985</v>
      </c>
      <c r="G69" s="5">
        <f t="shared" si="42"/>
        <v>996</v>
      </c>
      <c r="H69" s="5">
        <f t="shared" si="42"/>
        <v>1050</v>
      </c>
      <c r="I69" s="5">
        <f t="shared" si="42"/>
        <v>1082</v>
      </c>
      <c r="J69" s="5">
        <f t="shared" si="42"/>
        <v>1119</v>
      </c>
      <c r="K69" s="5">
        <f t="shared" si="42"/>
        <v>1126</v>
      </c>
      <c r="L69" s="5">
        <f t="shared" si="42"/>
        <v>1146</v>
      </c>
      <c r="M69" s="5">
        <f t="shared" si="42"/>
        <v>1132</v>
      </c>
      <c r="N69" s="5">
        <v>1272</v>
      </c>
      <c r="O69" s="5">
        <v>1370</v>
      </c>
      <c r="P69" s="5">
        <v>1458</v>
      </c>
    </row>
    <row r="70" spans="1:16" s="16" customFormat="1" ht="12" customHeight="1" x14ac:dyDescent="0.2">
      <c r="A70" s="70" t="s">
        <v>54</v>
      </c>
      <c r="B70" s="70"/>
      <c r="C70" s="6">
        <v>11</v>
      </c>
      <c r="D70" s="6">
        <v>17</v>
      </c>
      <c r="E70" s="6">
        <v>16</v>
      </c>
      <c r="F70" s="6">
        <v>18</v>
      </c>
      <c r="G70" s="6">
        <v>15</v>
      </c>
      <c r="H70" s="6">
        <v>21</v>
      </c>
      <c r="I70" s="6">
        <v>20</v>
      </c>
      <c r="J70" s="6">
        <v>19</v>
      </c>
      <c r="K70" s="6">
        <v>17</v>
      </c>
      <c r="L70" s="6">
        <v>15</v>
      </c>
      <c r="M70" s="6">
        <v>18</v>
      </c>
      <c r="N70" s="6">
        <v>21</v>
      </c>
      <c r="O70" s="6">
        <v>23</v>
      </c>
      <c r="P70" s="6">
        <v>22</v>
      </c>
    </row>
    <row r="71" spans="1:16" s="16" customFormat="1" ht="12" customHeight="1" x14ac:dyDescent="0.2">
      <c r="A71" s="70" t="s">
        <v>55</v>
      </c>
      <c r="B71" s="70"/>
      <c r="C71" s="6">
        <v>12</v>
      </c>
      <c r="D71" s="6">
        <v>10</v>
      </c>
      <c r="E71" s="6">
        <v>12</v>
      </c>
      <c r="F71" s="6">
        <v>12</v>
      </c>
      <c r="G71" s="6">
        <v>11</v>
      </c>
      <c r="H71" s="6">
        <v>11</v>
      </c>
      <c r="I71" s="6">
        <v>12</v>
      </c>
      <c r="J71" s="6">
        <v>10</v>
      </c>
      <c r="K71" s="6">
        <v>12</v>
      </c>
      <c r="L71" s="6">
        <v>11</v>
      </c>
      <c r="M71" s="6">
        <v>10</v>
      </c>
      <c r="N71" s="6">
        <v>8</v>
      </c>
      <c r="O71" s="6">
        <v>13</v>
      </c>
      <c r="P71" s="6">
        <v>12</v>
      </c>
    </row>
    <row r="72" spans="1:16" s="16" customFormat="1" ht="12" customHeight="1" x14ac:dyDescent="0.2">
      <c r="A72" s="70" t="s">
        <v>56</v>
      </c>
      <c r="B72" s="70"/>
      <c r="C72" s="6">
        <v>3</v>
      </c>
      <c r="D72" s="6">
        <v>2</v>
      </c>
      <c r="E72" s="6">
        <v>3</v>
      </c>
      <c r="F72" s="6">
        <v>4</v>
      </c>
      <c r="G72" s="6">
        <v>4</v>
      </c>
      <c r="H72" s="6">
        <v>3</v>
      </c>
      <c r="I72" s="6">
        <v>6</v>
      </c>
      <c r="J72" s="6">
        <v>8</v>
      </c>
      <c r="K72" s="6">
        <v>8</v>
      </c>
      <c r="L72" s="6">
        <v>7</v>
      </c>
      <c r="M72" s="6">
        <v>6</v>
      </c>
      <c r="N72" s="6">
        <v>6</v>
      </c>
      <c r="O72" s="6">
        <v>5</v>
      </c>
      <c r="P72" s="6">
        <v>6</v>
      </c>
    </row>
    <row r="73" spans="1:16" s="16" customFormat="1" ht="12" customHeight="1" x14ac:dyDescent="0.2">
      <c r="A73" s="70" t="s">
        <v>57</v>
      </c>
      <c r="B73" s="70"/>
      <c r="C73" s="6">
        <v>26</v>
      </c>
      <c r="D73" s="6">
        <v>27</v>
      </c>
      <c r="E73" s="6">
        <v>24</v>
      </c>
      <c r="F73" s="6">
        <v>25</v>
      </c>
      <c r="G73" s="6">
        <v>24</v>
      </c>
      <c r="H73" s="6">
        <v>24</v>
      </c>
      <c r="I73" s="6">
        <v>23</v>
      </c>
      <c r="J73" s="6">
        <v>23</v>
      </c>
      <c r="K73" s="6">
        <v>23</v>
      </c>
      <c r="L73" s="6">
        <v>25</v>
      </c>
      <c r="M73" s="6">
        <v>17</v>
      </c>
      <c r="N73" s="6">
        <v>17</v>
      </c>
      <c r="O73" s="6">
        <v>14</v>
      </c>
      <c r="P73" s="6">
        <v>17</v>
      </c>
    </row>
    <row r="74" spans="1:16" s="16" customFormat="1" ht="12" customHeight="1" x14ac:dyDescent="0.2">
      <c r="A74" s="70" t="s">
        <v>58</v>
      </c>
      <c r="B74" s="70"/>
      <c r="C74" s="6">
        <v>2</v>
      </c>
      <c r="D74" s="6">
        <v>2</v>
      </c>
      <c r="E74" s="6">
        <v>2</v>
      </c>
      <c r="F74" s="6">
        <v>1</v>
      </c>
      <c r="G74" s="6">
        <v>2</v>
      </c>
      <c r="H74" s="6">
        <v>3</v>
      </c>
      <c r="I74" s="6">
        <v>2</v>
      </c>
      <c r="J74" s="6">
        <v>1</v>
      </c>
      <c r="K74" s="6">
        <v>4</v>
      </c>
      <c r="L74" s="6">
        <v>4</v>
      </c>
      <c r="M74" s="6">
        <v>4</v>
      </c>
      <c r="N74" s="6">
        <v>5</v>
      </c>
      <c r="O74" s="6">
        <v>7</v>
      </c>
      <c r="P74" s="6">
        <v>8</v>
      </c>
    </row>
    <row r="75" spans="1:16" s="16" customFormat="1" ht="12" customHeight="1" x14ac:dyDescent="0.2">
      <c r="A75" s="70" t="s">
        <v>59</v>
      </c>
      <c r="B75" s="70"/>
      <c r="C75" s="6">
        <v>11</v>
      </c>
      <c r="D75" s="6">
        <v>13</v>
      </c>
      <c r="E75" s="6">
        <v>13</v>
      </c>
      <c r="F75" s="6">
        <v>13</v>
      </c>
      <c r="G75" s="6">
        <v>14</v>
      </c>
      <c r="H75" s="6">
        <v>15</v>
      </c>
      <c r="I75" s="6">
        <v>15</v>
      </c>
      <c r="J75" s="6">
        <v>19</v>
      </c>
      <c r="K75" s="6">
        <v>20</v>
      </c>
      <c r="L75" s="6">
        <v>22</v>
      </c>
      <c r="M75" s="6">
        <v>25</v>
      </c>
      <c r="N75" s="6">
        <v>25</v>
      </c>
      <c r="O75" s="6">
        <v>28</v>
      </c>
      <c r="P75" s="6">
        <v>29</v>
      </c>
    </row>
    <row r="76" spans="1:16" s="16" customFormat="1" ht="12" customHeight="1" x14ac:dyDescent="0.2">
      <c r="A76" s="70" t="s">
        <v>60</v>
      </c>
      <c r="B76" s="70"/>
      <c r="C76" s="6">
        <v>4</v>
      </c>
      <c r="D76" s="6">
        <v>5</v>
      </c>
      <c r="E76" s="6">
        <v>4</v>
      </c>
      <c r="F76" s="6">
        <v>7</v>
      </c>
      <c r="G76" s="6">
        <v>7</v>
      </c>
      <c r="H76" s="6">
        <v>7</v>
      </c>
      <c r="I76" s="6">
        <v>8</v>
      </c>
      <c r="J76" s="6">
        <v>7</v>
      </c>
      <c r="K76" s="6">
        <v>5</v>
      </c>
      <c r="L76" s="6">
        <v>5</v>
      </c>
      <c r="M76" s="6">
        <v>3</v>
      </c>
      <c r="N76" s="6">
        <v>3</v>
      </c>
      <c r="O76" s="6">
        <v>5</v>
      </c>
      <c r="P76" s="6">
        <v>8</v>
      </c>
    </row>
    <row r="77" spans="1:16" s="16" customFormat="1" ht="12" customHeight="1" x14ac:dyDescent="0.2">
      <c r="A77" s="70" t="s">
        <v>61</v>
      </c>
      <c r="B77" s="70"/>
      <c r="C77" s="6">
        <v>11</v>
      </c>
      <c r="D77" s="6">
        <v>13</v>
      </c>
      <c r="E77" s="6">
        <v>13</v>
      </c>
      <c r="F77" s="6">
        <v>11</v>
      </c>
      <c r="G77" s="6">
        <v>13</v>
      </c>
      <c r="H77" s="6">
        <v>14</v>
      </c>
      <c r="I77" s="6">
        <v>16</v>
      </c>
      <c r="J77" s="6">
        <v>22</v>
      </c>
      <c r="K77" s="6">
        <v>22</v>
      </c>
      <c r="L77" s="6">
        <v>24</v>
      </c>
      <c r="M77" s="6">
        <v>23</v>
      </c>
      <c r="N77" s="6">
        <v>31</v>
      </c>
      <c r="O77" s="6">
        <v>32</v>
      </c>
      <c r="P77" s="6">
        <v>33</v>
      </c>
    </row>
    <row r="78" spans="1:16" s="16" customFormat="1" ht="12" customHeight="1" x14ac:dyDescent="0.2">
      <c r="A78" s="70" t="s">
        <v>62</v>
      </c>
      <c r="B78" s="70"/>
      <c r="C78" s="6">
        <v>4</v>
      </c>
      <c r="D78" s="6">
        <v>4</v>
      </c>
      <c r="E78" s="6">
        <v>4</v>
      </c>
      <c r="F78" s="6">
        <v>4</v>
      </c>
      <c r="G78" s="6">
        <v>3</v>
      </c>
      <c r="H78" s="6">
        <v>3</v>
      </c>
      <c r="I78" s="6">
        <v>3</v>
      </c>
      <c r="J78" s="6">
        <v>4</v>
      </c>
      <c r="K78" s="6">
        <v>3</v>
      </c>
      <c r="L78" s="6">
        <v>2</v>
      </c>
      <c r="M78" s="6">
        <v>2</v>
      </c>
      <c r="N78" s="6">
        <v>4</v>
      </c>
      <c r="O78" s="6">
        <v>4</v>
      </c>
      <c r="P78" s="6">
        <v>4</v>
      </c>
    </row>
    <row r="79" spans="1:16" s="16" customFormat="1" ht="12" customHeight="1" x14ac:dyDescent="0.2">
      <c r="A79" s="70" t="s">
        <v>63</v>
      </c>
      <c r="B79" s="70"/>
      <c r="C79" s="6">
        <v>2</v>
      </c>
      <c r="D79" s="6">
        <v>2</v>
      </c>
      <c r="E79" s="6">
        <v>1</v>
      </c>
      <c r="F79" s="6">
        <v>0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1</v>
      </c>
      <c r="N79" s="6">
        <v>0</v>
      </c>
      <c r="O79" s="6">
        <v>1</v>
      </c>
      <c r="P79" s="6">
        <v>4</v>
      </c>
    </row>
    <row r="80" spans="1:16" s="16" customFormat="1" ht="12" customHeight="1" x14ac:dyDescent="0.2">
      <c r="A80" s="70" t="s">
        <v>64</v>
      </c>
      <c r="B80" s="70"/>
      <c r="C80" s="6">
        <v>0</v>
      </c>
      <c r="D80" s="6">
        <v>1</v>
      </c>
      <c r="E80" s="6">
        <v>1</v>
      </c>
      <c r="F80" s="6">
        <v>2</v>
      </c>
      <c r="G80" s="6">
        <v>3</v>
      </c>
      <c r="H80" s="6">
        <v>3</v>
      </c>
      <c r="I80" s="6">
        <v>2</v>
      </c>
      <c r="J80" s="6">
        <v>3</v>
      </c>
      <c r="K80" s="6">
        <v>6</v>
      </c>
      <c r="L80" s="6">
        <v>7</v>
      </c>
      <c r="M80" s="6">
        <v>8</v>
      </c>
      <c r="N80" s="6">
        <v>11</v>
      </c>
      <c r="O80" s="6">
        <v>10</v>
      </c>
      <c r="P80" s="6">
        <v>9</v>
      </c>
    </row>
    <row r="81" spans="1:16" s="16" customFormat="1" ht="12" customHeight="1" x14ac:dyDescent="0.2">
      <c r="A81" s="70" t="s">
        <v>65</v>
      </c>
      <c r="B81" s="70"/>
      <c r="C81" s="6">
        <v>5</v>
      </c>
      <c r="D81" s="6">
        <v>5</v>
      </c>
      <c r="E81" s="6">
        <v>8</v>
      </c>
      <c r="F81" s="6">
        <v>7</v>
      </c>
      <c r="G81" s="6">
        <v>9</v>
      </c>
      <c r="H81" s="6">
        <v>4</v>
      </c>
      <c r="I81" s="6">
        <v>11</v>
      </c>
      <c r="J81" s="6">
        <v>15</v>
      </c>
      <c r="K81" s="6">
        <v>14</v>
      </c>
      <c r="L81" s="6">
        <v>9</v>
      </c>
      <c r="M81" s="6">
        <v>10</v>
      </c>
      <c r="N81" s="6">
        <v>11</v>
      </c>
      <c r="O81" s="6">
        <v>10</v>
      </c>
      <c r="P81" s="6">
        <v>11</v>
      </c>
    </row>
    <row r="82" spans="1:16" s="16" customFormat="1" ht="12" customHeight="1" x14ac:dyDescent="0.2">
      <c r="A82" s="70" t="s">
        <v>66</v>
      </c>
      <c r="B82" s="70"/>
      <c r="C82" s="6">
        <v>6</v>
      </c>
      <c r="D82" s="6">
        <v>5</v>
      </c>
      <c r="E82" s="6">
        <v>4</v>
      </c>
      <c r="F82" s="6">
        <v>4</v>
      </c>
      <c r="G82" s="6">
        <v>7</v>
      </c>
      <c r="H82" s="6">
        <v>8</v>
      </c>
      <c r="I82" s="6">
        <v>9</v>
      </c>
      <c r="J82" s="6">
        <v>13</v>
      </c>
      <c r="K82" s="6">
        <v>11</v>
      </c>
      <c r="L82" s="6">
        <v>10</v>
      </c>
      <c r="M82" s="6">
        <v>8</v>
      </c>
      <c r="N82" s="6">
        <v>8</v>
      </c>
      <c r="O82" s="6">
        <v>9</v>
      </c>
      <c r="P82" s="6">
        <v>11</v>
      </c>
    </row>
    <row r="83" spans="1:16" s="16" customFormat="1" ht="12" customHeight="1" x14ac:dyDescent="0.2">
      <c r="A83" s="70" t="s">
        <v>67</v>
      </c>
      <c r="B83" s="70"/>
      <c r="C83" s="6">
        <v>101</v>
      </c>
      <c r="D83" s="6">
        <v>97</v>
      </c>
      <c r="E83" s="6">
        <v>103</v>
      </c>
      <c r="F83" s="6">
        <v>107</v>
      </c>
      <c r="G83" s="6">
        <v>111</v>
      </c>
      <c r="H83" s="6">
        <v>100</v>
      </c>
      <c r="I83" s="6">
        <v>106</v>
      </c>
      <c r="J83" s="6">
        <v>108</v>
      </c>
      <c r="K83" s="6">
        <v>105</v>
      </c>
      <c r="L83" s="6">
        <v>111</v>
      </c>
      <c r="M83" s="6">
        <v>107</v>
      </c>
      <c r="N83" s="6">
        <v>121</v>
      </c>
      <c r="O83" s="6">
        <v>128</v>
      </c>
      <c r="P83" s="6">
        <v>133</v>
      </c>
    </row>
    <row r="84" spans="1:16" s="16" customFormat="1" ht="12" customHeight="1" x14ac:dyDescent="0.2">
      <c r="A84" s="70" t="s">
        <v>68</v>
      </c>
      <c r="B84" s="70"/>
      <c r="C84" s="6">
        <v>8</v>
      </c>
      <c r="D84" s="6">
        <v>8</v>
      </c>
      <c r="E84" s="6">
        <v>9</v>
      </c>
      <c r="F84" s="6">
        <v>18</v>
      </c>
      <c r="G84" s="6">
        <v>17</v>
      </c>
      <c r="H84" s="6">
        <v>18</v>
      </c>
      <c r="I84" s="6">
        <v>17</v>
      </c>
      <c r="J84" s="6">
        <v>16</v>
      </c>
      <c r="K84" s="6">
        <v>15</v>
      </c>
      <c r="L84" s="6">
        <v>14</v>
      </c>
      <c r="M84" s="6">
        <v>15</v>
      </c>
      <c r="N84" s="6">
        <v>17</v>
      </c>
      <c r="O84" s="6">
        <v>21</v>
      </c>
      <c r="P84" s="6">
        <v>25</v>
      </c>
    </row>
    <row r="85" spans="1:16" s="16" customFormat="1" ht="12" customHeight="1" x14ac:dyDescent="0.2">
      <c r="A85" s="70" t="s">
        <v>69</v>
      </c>
      <c r="B85" s="70"/>
      <c r="C85" s="6">
        <v>31</v>
      </c>
      <c r="D85" s="6">
        <v>32</v>
      </c>
      <c r="E85" s="6">
        <v>31</v>
      </c>
      <c r="F85" s="6">
        <v>30</v>
      </c>
      <c r="G85" s="6">
        <v>30</v>
      </c>
      <c r="H85" s="6">
        <v>35</v>
      </c>
      <c r="I85" s="6">
        <v>41</v>
      </c>
      <c r="J85" s="6">
        <v>44</v>
      </c>
      <c r="K85" s="6">
        <v>48</v>
      </c>
      <c r="L85" s="6">
        <v>45</v>
      </c>
      <c r="M85" s="6">
        <v>39</v>
      </c>
      <c r="N85" s="6">
        <v>46</v>
      </c>
      <c r="O85" s="6">
        <v>55</v>
      </c>
      <c r="P85" s="6">
        <v>60</v>
      </c>
    </row>
    <row r="86" spans="1:16" s="16" customFormat="1" ht="12" customHeight="1" x14ac:dyDescent="0.2">
      <c r="A86" s="70" t="s">
        <v>70</v>
      </c>
      <c r="B86" s="70"/>
      <c r="C86" s="6">
        <v>2</v>
      </c>
      <c r="D86" s="6">
        <v>3</v>
      </c>
      <c r="E86" s="6">
        <v>5</v>
      </c>
      <c r="F86" s="6">
        <v>9</v>
      </c>
      <c r="G86" s="6">
        <v>8</v>
      </c>
      <c r="H86" s="6">
        <v>10</v>
      </c>
      <c r="I86" s="6">
        <v>9</v>
      </c>
      <c r="J86" s="6">
        <v>8</v>
      </c>
      <c r="K86" s="6">
        <v>7</v>
      </c>
      <c r="L86" s="6">
        <v>8</v>
      </c>
      <c r="M86" s="6">
        <v>19</v>
      </c>
      <c r="N86" s="6">
        <v>21</v>
      </c>
      <c r="O86" s="6">
        <v>25</v>
      </c>
      <c r="P86" s="6">
        <v>30</v>
      </c>
    </row>
    <row r="87" spans="1:16" s="16" customFormat="1" ht="12" customHeight="1" x14ac:dyDescent="0.2">
      <c r="A87" s="70" t="s">
        <v>71</v>
      </c>
      <c r="B87" s="70"/>
      <c r="C87" s="6">
        <v>8</v>
      </c>
      <c r="D87" s="6">
        <v>8</v>
      </c>
      <c r="E87" s="6">
        <v>9</v>
      </c>
      <c r="F87" s="6">
        <v>11</v>
      </c>
      <c r="G87" s="6">
        <v>8</v>
      </c>
      <c r="H87" s="6">
        <v>8</v>
      </c>
      <c r="I87" s="6">
        <v>7</v>
      </c>
      <c r="J87" s="6">
        <v>6</v>
      </c>
      <c r="K87" s="6">
        <v>7</v>
      </c>
      <c r="L87" s="6">
        <v>8</v>
      </c>
      <c r="M87" s="6">
        <v>9</v>
      </c>
      <c r="N87" s="6">
        <v>11</v>
      </c>
      <c r="O87" s="6">
        <v>10</v>
      </c>
      <c r="P87" s="6">
        <v>10</v>
      </c>
    </row>
    <row r="88" spans="1:16" s="16" customFormat="1" ht="12" customHeight="1" x14ac:dyDescent="0.2">
      <c r="A88" s="70" t="s">
        <v>72</v>
      </c>
      <c r="B88" s="70"/>
      <c r="C88" s="6">
        <v>14</v>
      </c>
      <c r="D88" s="6">
        <v>14</v>
      </c>
      <c r="E88" s="6">
        <v>14</v>
      </c>
      <c r="F88" s="6">
        <v>14</v>
      </c>
      <c r="G88" s="6">
        <v>14</v>
      </c>
      <c r="H88" s="6">
        <v>16</v>
      </c>
      <c r="I88" s="6">
        <v>16</v>
      </c>
      <c r="J88" s="6">
        <v>17</v>
      </c>
      <c r="K88" s="6">
        <v>18</v>
      </c>
      <c r="L88" s="6">
        <v>20</v>
      </c>
      <c r="M88" s="6">
        <v>20</v>
      </c>
      <c r="N88" s="6">
        <v>21</v>
      </c>
      <c r="O88" s="6">
        <v>22</v>
      </c>
      <c r="P88" s="6">
        <v>23</v>
      </c>
    </row>
    <row r="89" spans="1:16" s="16" customFormat="1" ht="12" customHeight="1" x14ac:dyDescent="0.2">
      <c r="A89" s="70" t="s">
        <v>73</v>
      </c>
      <c r="B89" s="70"/>
      <c r="C89" s="6">
        <v>2</v>
      </c>
      <c r="D89" s="6">
        <v>4</v>
      </c>
      <c r="E89" s="6">
        <v>5</v>
      </c>
      <c r="F89" s="6">
        <v>4</v>
      </c>
      <c r="G89" s="6">
        <v>3</v>
      </c>
      <c r="H89" s="6">
        <v>4</v>
      </c>
      <c r="I89" s="6">
        <v>4</v>
      </c>
      <c r="J89" s="6">
        <v>5</v>
      </c>
      <c r="K89" s="6">
        <v>4</v>
      </c>
      <c r="L89" s="6">
        <v>3</v>
      </c>
      <c r="M89" s="6">
        <v>4</v>
      </c>
      <c r="N89" s="6">
        <v>2</v>
      </c>
      <c r="O89" s="6">
        <v>3</v>
      </c>
      <c r="P89" s="6">
        <v>3</v>
      </c>
    </row>
    <row r="90" spans="1:16" s="16" customFormat="1" ht="12" customHeight="1" x14ac:dyDescent="0.2">
      <c r="A90" s="70" t="s">
        <v>74</v>
      </c>
      <c r="B90" s="70"/>
      <c r="C90" s="6">
        <v>7</v>
      </c>
      <c r="D90" s="6">
        <v>5</v>
      </c>
      <c r="E90" s="6">
        <v>4</v>
      </c>
      <c r="F90" s="6">
        <v>5</v>
      </c>
      <c r="G90" s="6">
        <v>5</v>
      </c>
      <c r="H90" s="6">
        <v>5</v>
      </c>
      <c r="I90" s="6">
        <v>6</v>
      </c>
      <c r="J90" s="6">
        <v>5</v>
      </c>
      <c r="K90" s="6">
        <v>5</v>
      </c>
      <c r="L90" s="6">
        <v>5</v>
      </c>
      <c r="M90" s="6">
        <v>5</v>
      </c>
      <c r="N90" s="6">
        <v>7</v>
      </c>
      <c r="O90" s="6">
        <v>8</v>
      </c>
      <c r="P90" s="6">
        <v>10</v>
      </c>
    </row>
    <row r="91" spans="1:16" s="16" customFormat="1" ht="12" customHeight="1" x14ac:dyDescent="0.2">
      <c r="A91" s="70" t="s">
        <v>75</v>
      </c>
      <c r="B91" s="70"/>
      <c r="C91" s="6">
        <v>9</v>
      </c>
      <c r="D91" s="6">
        <v>10</v>
      </c>
      <c r="E91" s="6">
        <v>10</v>
      </c>
      <c r="F91" s="6">
        <v>12</v>
      </c>
      <c r="G91" s="6">
        <v>10</v>
      </c>
      <c r="H91" s="6">
        <v>14</v>
      </c>
      <c r="I91" s="6">
        <v>14</v>
      </c>
      <c r="J91" s="6">
        <v>13</v>
      </c>
      <c r="K91" s="6">
        <v>9</v>
      </c>
      <c r="L91" s="6">
        <v>11</v>
      </c>
      <c r="M91" s="6">
        <v>10</v>
      </c>
      <c r="N91" s="6">
        <v>6</v>
      </c>
      <c r="O91" s="6">
        <v>7</v>
      </c>
      <c r="P91" s="6">
        <v>9</v>
      </c>
    </row>
    <row r="92" spans="1:16" s="16" customFormat="1" ht="12" customHeight="1" x14ac:dyDescent="0.2">
      <c r="A92" s="70" t="s">
        <v>76</v>
      </c>
      <c r="B92" s="70"/>
      <c r="C92" s="6">
        <v>339</v>
      </c>
      <c r="D92" s="6">
        <v>361</v>
      </c>
      <c r="E92" s="6">
        <v>373</v>
      </c>
      <c r="F92" s="6">
        <v>364</v>
      </c>
      <c r="G92" s="6">
        <v>380</v>
      </c>
      <c r="H92" s="6">
        <v>397</v>
      </c>
      <c r="I92" s="6">
        <v>389</v>
      </c>
      <c r="J92" s="6">
        <v>403</v>
      </c>
      <c r="K92" s="6">
        <v>414</v>
      </c>
      <c r="L92" s="6">
        <v>415</v>
      </c>
      <c r="M92" s="6">
        <v>398</v>
      </c>
      <c r="N92" s="6">
        <v>449</v>
      </c>
      <c r="O92" s="6">
        <v>491</v>
      </c>
      <c r="P92" s="6">
        <v>510</v>
      </c>
    </row>
    <row r="93" spans="1:16" s="16" customFormat="1" ht="12" customHeight="1" x14ac:dyDescent="0.2">
      <c r="A93" s="70" t="s">
        <v>77</v>
      </c>
      <c r="B93" s="70"/>
      <c r="C93" s="6">
        <v>7</v>
      </c>
      <c r="D93" s="6">
        <v>9</v>
      </c>
      <c r="E93" s="6">
        <v>9</v>
      </c>
      <c r="F93" s="6">
        <v>10</v>
      </c>
      <c r="G93" s="6">
        <v>10</v>
      </c>
      <c r="H93" s="6">
        <v>12</v>
      </c>
      <c r="I93" s="6">
        <v>13</v>
      </c>
      <c r="J93" s="6">
        <v>11</v>
      </c>
      <c r="K93" s="6">
        <v>11</v>
      </c>
      <c r="L93" s="6">
        <v>13</v>
      </c>
      <c r="M93" s="6">
        <v>11</v>
      </c>
      <c r="N93" s="6">
        <v>11</v>
      </c>
      <c r="O93" s="6">
        <v>12</v>
      </c>
      <c r="P93" s="6">
        <v>12</v>
      </c>
    </row>
    <row r="94" spans="1:16" s="16" customFormat="1" ht="12" customHeight="1" x14ac:dyDescent="0.2">
      <c r="A94" s="70" t="s">
        <v>78</v>
      </c>
      <c r="B94" s="70"/>
      <c r="C94" s="6">
        <v>15</v>
      </c>
      <c r="D94" s="6">
        <v>15</v>
      </c>
      <c r="E94" s="6">
        <v>17</v>
      </c>
      <c r="F94" s="6">
        <v>20</v>
      </c>
      <c r="G94" s="6">
        <v>15</v>
      </c>
      <c r="H94" s="6">
        <v>14</v>
      </c>
      <c r="I94" s="6">
        <v>11</v>
      </c>
      <c r="J94" s="6">
        <v>13</v>
      </c>
      <c r="K94" s="6">
        <v>13</v>
      </c>
      <c r="L94" s="6">
        <v>13</v>
      </c>
      <c r="M94" s="6">
        <v>14</v>
      </c>
      <c r="N94" s="6">
        <v>11</v>
      </c>
      <c r="O94" s="6">
        <v>12</v>
      </c>
      <c r="P94" s="6">
        <v>15</v>
      </c>
    </row>
    <row r="95" spans="1:16" s="16" customFormat="1" ht="12" customHeight="1" x14ac:dyDescent="0.2">
      <c r="A95" s="70" t="s">
        <v>79</v>
      </c>
      <c r="B95" s="70"/>
      <c r="C95" s="6">
        <v>9</v>
      </c>
      <c r="D95" s="6">
        <v>9</v>
      </c>
      <c r="E95" s="6">
        <v>9</v>
      </c>
      <c r="F95" s="6">
        <v>11</v>
      </c>
      <c r="G95" s="6">
        <v>15</v>
      </c>
      <c r="H95" s="6">
        <v>13</v>
      </c>
      <c r="I95" s="6">
        <v>15</v>
      </c>
      <c r="J95" s="6">
        <v>18</v>
      </c>
      <c r="K95" s="6">
        <v>12</v>
      </c>
      <c r="L95" s="6">
        <v>13</v>
      </c>
      <c r="M95" s="6">
        <v>14</v>
      </c>
      <c r="N95" s="6">
        <v>16</v>
      </c>
      <c r="O95" s="6">
        <v>14</v>
      </c>
      <c r="P95" s="6">
        <v>18</v>
      </c>
    </row>
    <row r="96" spans="1:16" s="16" customFormat="1" ht="12" customHeight="1" x14ac:dyDescent="0.2">
      <c r="A96" s="70" t="s">
        <v>80</v>
      </c>
      <c r="B96" s="70"/>
      <c r="C96" s="6">
        <v>7</v>
      </c>
      <c r="D96" s="6">
        <v>7</v>
      </c>
      <c r="E96" s="6">
        <v>8</v>
      </c>
      <c r="F96" s="6">
        <v>7</v>
      </c>
      <c r="G96" s="6">
        <v>7</v>
      </c>
      <c r="H96" s="6">
        <v>8</v>
      </c>
      <c r="I96" s="6">
        <v>8</v>
      </c>
      <c r="J96" s="6">
        <v>9</v>
      </c>
      <c r="K96" s="6">
        <v>12</v>
      </c>
      <c r="L96" s="6">
        <v>12</v>
      </c>
      <c r="M96" s="6">
        <v>15</v>
      </c>
      <c r="N96" s="6">
        <v>18</v>
      </c>
      <c r="O96" s="6">
        <v>17</v>
      </c>
      <c r="P96" s="6">
        <v>16</v>
      </c>
    </row>
    <row r="97" spans="1:16" s="16" customFormat="1" ht="12" customHeight="1" x14ac:dyDescent="0.2">
      <c r="A97" s="70" t="s">
        <v>81</v>
      </c>
      <c r="B97" s="70"/>
      <c r="C97" s="6">
        <v>10</v>
      </c>
      <c r="D97" s="6">
        <v>8</v>
      </c>
      <c r="E97" s="6">
        <v>11</v>
      </c>
      <c r="F97" s="6">
        <v>16</v>
      </c>
      <c r="G97" s="6">
        <v>17</v>
      </c>
      <c r="H97" s="6">
        <v>20</v>
      </c>
      <c r="I97" s="6">
        <v>21</v>
      </c>
      <c r="J97" s="6">
        <v>20</v>
      </c>
      <c r="K97" s="6">
        <v>20</v>
      </c>
      <c r="L97" s="6">
        <v>25</v>
      </c>
      <c r="M97" s="6">
        <v>23</v>
      </c>
      <c r="N97" s="6">
        <v>23</v>
      </c>
      <c r="O97" s="6">
        <v>23</v>
      </c>
      <c r="P97" s="6">
        <v>24</v>
      </c>
    </row>
    <row r="98" spans="1:16" s="16" customFormat="1" ht="12" customHeight="1" x14ac:dyDescent="0.2">
      <c r="A98" s="70" t="s">
        <v>82</v>
      </c>
      <c r="B98" s="70"/>
      <c r="C98" s="6">
        <v>5</v>
      </c>
      <c r="D98" s="6">
        <v>5</v>
      </c>
      <c r="E98" s="6">
        <v>5</v>
      </c>
      <c r="F98" s="6">
        <v>5</v>
      </c>
      <c r="G98" s="6">
        <v>6</v>
      </c>
      <c r="H98" s="6">
        <v>7</v>
      </c>
      <c r="I98" s="6">
        <v>8</v>
      </c>
      <c r="J98" s="6">
        <v>9</v>
      </c>
      <c r="K98" s="6">
        <v>8</v>
      </c>
      <c r="L98" s="6">
        <v>7</v>
      </c>
      <c r="M98" s="6">
        <v>7</v>
      </c>
      <c r="N98" s="6">
        <v>7</v>
      </c>
      <c r="O98" s="6">
        <v>8</v>
      </c>
      <c r="P98" s="6">
        <v>10</v>
      </c>
    </row>
    <row r="99" spans="1:16" s="16" customFormat="1" ht="12" customHeight="1" x14ac:dyDescent="0.2">
      <c r="A99" s="70" t="s">
        <v>83</v>
      </c>
      <c r="B99" s="70"/>
      <c r="C99" s="6">
        <v>38</v>
      </c>
      <c r="D99" s="6">
        <v>40</v>
      </c>
      <c r="E99" s="6">
        <v>44</v>
      </c>
      <c r="F99" s="6">
        <v>45</v>
      </c>
      <c r="G99" s="6">
        <v>39</v>
      </c>
      <c r="H99" s="6">
        <v>48</v>
      </c>
      <c r="I99" s="6">
        <v>51</v>
      </c>
      <c r="J99" s="6">
        <v>52</v>
      </c>
      <c r="K99" s="6">
        <v>58</v>
      </c>
      <c r="L99" s="6">
        <v>57</v>
      </c>
      <c r="M99" s="6">
        <v>62</v>
      </c>
      <c r="N99" s="6">
        <v>68</v>
      </c>
      <c r="O99" s="6">
        <v>81</v>
      </c>
      <c r="P99" s="6">
        <v>83</v>
      </c>
    </row>
    <row r="100" spans="1:16" s="16" customFormat="1" ht="12" customHeight="1" x14ac:dyDescent="0.2">
      <c r="A100" s="70" t="s">
        <v>84</v>
      </c>
      <c r="B100" s="70"/>
      <c r="C100" s="6">
        <v>2</v>
      </c>
      <c r="D100" s="6">
        <v>2</v>
      </c>
      <c r="E100" s="6">
        <v>2</v>
      </c>
      <c r="F100" s="6">
        <v>1</v>
      </c>
      <c r="G100" s="6">
        <v>2</v>
      </c>
      <c r="H100" s="6">
        <v>1</v>
      </c>
      <c r="I100" s="6">
        <v>2</v>
      </c>
      <c r="J100" s="6">
        <v>2</v>
      </c>
      <c r="K100" s="6">
        <v>1</v>
      </c>
      <c r="L100" s="6">
        <v>2</v>
      </c>
      <c r="M100" s="6">
        <v>2</v>
      </c>
      <c r="N100" s="6">
        <v>2</v>
      </c>
      <c r="O100" s="6">
        <v>3</v>
      </c>
      <c r="P100" s="6">
        <v>2</v>
      </c>
    </row>
    <row r="101" spans="1:16" s="16" customFormat="1" ht="12" customHeight="1" x14ac:dyDescent="0.2">
      <c r="A101" s="70" t="s">
        <v>85</v>
      </c>
      <c r="B101" s="70"/>
      <c r="C101" s="6">
        <v>8</v>
      </c>
      <c r="D101" s="6">
        <v>9</v>
      </c>
      <c r="E101" s="6">
        <v>7</v>
      </c>
      <c r="F101" s="6">
        <v>7</v>
      </c>
      <c r="G101" s="6">
        <v>5</v>
      </c>
      <c r="H101" s="6">
        <v>6</v>
      </c>
      <c r="I101" s="6">
        <v>4</v>
      </c>
      <c r="J101" s="6">
        <v>5</v>
      </c>
      <c r="K101" s="6">
        <v>7</v>
      </c>
      <c r="L101" s="6">
        <v>9</v>
      </c>
      <c r="M101" s="6">
        <v>5</v>
      </c>
      <c r="N101" s="6">
        <v>6</v>
      </c>
      <c r="O101" s="6">
        <v>9</v>
      </c>
      <c r="P101" s="6">
        <v>10</v>
      </c>
    </row>
    <row r="102" spans="1:16" s="16" customFormat="1" ht="12" customHeight="1" x14ac:dyDescent="0.2">
      <c r="A102" s="70" t="s">
        <v>86</v>
      </c>
      <c r="B102" s="70"/>
      <c r="C102" s="6">
        <v>5</v>
      </c>
      <c r="D102" s="6">
        <v>5</v>
      </c>
      <c r="E102" s="6">
        <v>5</v>
      </c>
      <c r="F102" s="6">
        <v>4</v>
      </c>
      <c r="G102" s="6">
        <v>5</v>
      </c>
      <c r="H102" s="6">
        <v>4</v>
      </c>
      <c r="I102" s="6">
        <v>4</v>
      </c>
      <c r="J102" s="6">
        <v>5</v>
      </c>
      <c r="K102" s="6">
        <v>3</v>
      </c>
      <c r="L102" s="6">
        <v>4</v>
      </c>
      <c r="M102" s="6">
        <v>5</v>
      </c>
      <c r="N102" s="6">
        <v>5</v>
      </c>
      <c r="O102" s="6">
        <v>4</v>
      </c>
      <c r="P102" s="6">
        <v>5</v>
      </c>
    </row>
    <row r="103" spans="1:16" s="16" customFormat="1" ht="12" customHeight="1" x14ac:dyDescent="0.2">
      <c r="A103" s="70" t="s">
        <v>87</v>
      </c>
      <c r="B103" s="70"/>
      <c r="C103" s="6">
        <v>5</v>
      </c>
      <c r="D103" s="6">
        <v>4</v>
      </c>
      <c r="E103" s="6">
        <v>6</v>
      </c>
      <c r="F103" s="6">
        <v>7</v>
      </c>
      <c r="G103" s="6">
        <v>7</v>
      </c>
      <c r="H103" s="6">
        <v>7</v>
      </c>
      <c r="I103" s="6">
        <v>7</v>
      </c>
      <c r="J103" s="6">
        <v>7</v>
      </c>
      <c r="K103" s="6">
        <v>8</v>
      </c>
      <c r="L103" s="6">
        <v>8</v>
      </c>
      <c r="M103" s="6">
        <v>11</v>
      </c>
      <c r="N103" s="6">
        <v>10</v>
      </c>
      <c r="O103" s="6">
        <v>8</v>
      </c>
      <c r="P103" s="6">
        <v>12</v>
      </c>
    </row>
    <row r="104" spans="1:16" s="16" customFormat="1" ht="12" customHeight="1" x14ac:dyDescent="0.2">
      <c r="A104" s="70" t="s">
        <v>88</v>
      </c>
      <c r="B104" s="70"/>
      <c r="C104" s="6">
        <v>6</v>
      </c>
      <c r="D104" s="6">
        <v>8</v>
      </c>
      <c r="E104" s="6">
        <v>9</v>
      </c>
      <c r="F104" s="6">
        <v>11</v>
      </c>
      <c r="G104" s="6">
        <v>9</v>
      </c>
      <c r="H104" s="6">
        <v>12</v>
      </c>
      <c r="I104" s="6">
        <v>12</v>
      </c>
      <c r="J104" s="6">
        <v>13</v>
      </c>
      <c r="K104" s="6">
        <v>13</v>
      </c>
      <c r="L104" s="6">
        <v>15</v>
      </c>
      <c r="M104" s="6">
        <v>15</v>
      </c>
      <c r="N104" s="6">
        <v>15</v>
      </c>
      <c r="O104" s="6">
        <v>15</v>
      </c>
      <c r="P104" s="6">
        <v>16</v>
      </c>
    </row>
    <row r="105" spans="1:16" s="16" customFormat="1" ht="12" customHeight="1" x14ac:dyDescent="0.2">
      <c r="A105" s="70" t="s">
        <v>89</v>
      </c>
      <c r="B105" s="70"/>
      <c r="C105" s="6">
        <v>12</v>
      </c>
      <c r="D105" s="6">
        <v>12</v>
      </c>
      <c r="E105" s="6">
        <v>14</v>
      </c>
      <c r="F105" s="6">
        <v>16</v>
      </c>
      <c r="G105" s="6">
        <v>9</v>
      </c>
      <c r="H105" s="6">
        <v>9</v>
      </c>
      <c r="I105" s="6">
        <v>10</v>
      </c>
      <c r="J105" s="6">
        <v>8</v>
      </c>
      <c r="K105" s="6">
        <v>6</v>
      </c>
      <c r="L105" s="6">
        <v>7</v>
      </c>
      <c r="M105" s="6">
        <v>10</v>
      </c>
      <c r="N105" s="6">
        <v>12</v>
      </c>
      <c r="O105" s="6">
        <v>16</v>
      </c>
      <c r="P105" s="6">
        <v>20</v>
      </c>
    </row>
    <row r="106" spans="1:16" s="16" customFormat="1" ht="12" customHeight="1" x14ac:dyDescent="0.2">
      <c r="A106" s="70" t="s">
        <v>90</v>
      </c>
      <c r="B106" s="70"/>
      <c r="C106" s="6">
        <v>7</v>
      </c>
      <c r="D106" s="6">
        <v>9</v>
      </c>
      <c r="E106" s="6">
        <v>10</v>
      </c>
      <c r="F106" s="6">
        <v>9</v>
      </c>
      <c r="G106" s="6">
        <v>10</v>
      </c>
      <c r="H106" s="6">
        <v>10</v>
      </c>
      <c r="I106" s="6">
        <v>11</v>
      </c>
      <c r="J106" s="6">
        <v>11</v>
      </c>
      <c r="K106" s="6">
        <v>12</v>
      </c>
      <c r="L106" s="6">
        <v>13</v>
      </c>
      <c r="M106" s="6">
        <v>14</v>
      </c>
      <c r="N106" s="6">
        <v>16</v>
      </c>
      <c r="O106" s="6">
        <v>17</v>
      </c>
      <c r="P106" s="6">
        <v>18</v>
      </c>
    </row>
    <row r="107" spans="1:16" s="16" customFormat="1" ht="12" customHeight="1" x14ac:dyDescent="0.2">
      <c r="A107" s="70" t="s">
        <v>91</v>
      </c>
      <c r="B107" s="70"/>
      <c r="C107" s="6">
        <v>6</v>
      </c>
      <c r="D107" s="6">
        <v>10</v>
      </c>
      <c r="E107" s="6">
        <v>10</v>
      </c>
      <c r="F107" s="6">
        <v>9</v>
      </c>
      <c r="G107" s="6">
        <v>11</v>
      </c>
      <c r="H107" s="6">
        <v>16</v>
      </c>
      <c r="I107" s="6">
        <v>18</v>
      </c>
      <c r="J107" s="6">
        <v>15</v>
      </c>
      <c r="K107" s="6">
        <v>15</v>
      </c>
      <c r="L107" s="6">
        <v>14</v>
      </c>
      <c r="M107" s="6">
        <v>14</v>
      </c>
      <c r="N107" s="6">
        <v>15</v>
      </c>
      <c r="O107" s="6">
        <v>17</v>
      </c>
      <c r="P107" s="6">
        <v>16</v>
      </c>
    </row>
    <row r="108" spans="1:16" s="16" customFormat="1" ht="12" customHeight="1" x14ac:dyDescent="0.2">
      <c r="A108" s="70" t="s">
        <v>92</v>
      </c>
      <c r="B108" s="70"/>
      <c r="C108" s="6">
        <v>5</v>
      </c>
      <c r="D108" s="6">
        <v>5</v>
      </c>
      <c r="E108" s="6">
        <v>3</v>
      </c>
      <c r="F108" s="6">
        <v>4</v>
      </c>
      <c r="G108" s="6">
        <v>4</v>
      </c>
      <c r="H108" s="6">
        <v>7</v>
      </c>
      <c r="I108" s="6">
        <v>9</v>
      </c>
      <c r="J108" s="6">
        <v>10</v>
      </c>
      <c r="K108" s="6">
        <v>10</v>
      </c>
      <c r="L108" s="6">
        <v>10</v>
      </c>
      <c r="M108" s="6">
        <v>8</v>
      </c>
      <c r="N108" s="6">
        <v>10</v>
      </c>
      <c r="O108" s="6">
        <v>9</v>
      </c>
      <c r="P108" s="6">
        <v>10</v>
      </c>
    </row>
    <row r="109" spans="1:16" s="16" customFormat="1" ht="12" customHeight="1" x14ac:dyDescent="0.2">
      <c r="A109" s="70" t="s">
        <v>93</v>
      </c>
      <c r="B109" s="70"/>
      <c r="C109" s="6">
        <v>4</v>
      </c>
      <c r="D109" s="6">
        <v>4</v>
      </c>
      <c r="E109" s="6">
        <v>3</v>
      </c>
      <c r="F109" s="6">
        <v>3</v>
      </c>
      <c r="G109" s="6">
        <v>5</v>
      </c>
      <c r="H109" s="6">
        <v>5</v>
      </c>
      <c r="I109" s="6">
        <v>8</v>
      </c>
      <c r="J109" s="6">
        <v>4</v>
      </c>
      <c r="K109" s="6">
        <v>5</v>
      </c>
      <c r="L109" s="6">
        <v>6</v>
      </c>
      <c r="M109" s="6">
        <v>6</v>
      </c>
      <c r="N109" s="6">
        <v>8</v>
      </c>
      <c r="O109" s="6">
        <v>8</v>
      </c>
      <c r="P109" s="6">
        <v>8</v>
      </c>
    </row>
    <row r="110" spans="1:16" s="16" customFormat="1" ht="12" customHeight="1" x14ac:dyDescent="0.2">
      <c r="A110" s="70" t="s">
        <v>94</v>
      </c>
      <c r="B110" s="70"/>
      <c r="C110" s="6">
        <v>18</v>
      </c>
      <c r="D110" s="6">
        <v>18</v>
      </c>
      <c r="E110" s="6">
        <v>19</v>
      </c>
      <c r="F110" s="6">
        <v>16</v>
      </c>
      <c r="G110" s="6">
        <v>14</v>
      </c>
      <c r="H110" s="6">
        <v>14</v>
      </c>
      <c r="I110" s="6">
        <v>13</v>
      </c>
      <c r="J110" s="6">
        <v>13</v>
      </c>
      <c r="K110" s="6">
        <v>14</v>
      </c>
      <c r="L110" s="6">
        <v>17</v>
      </c>
      <c r="M110" s="6">
        <v>16</v>
      </c>
      <c r="N110" s="6">
        <v>18</v>
      </c>
      <c r="O110" s="6">
        <v>19</v>
      </c>
      <c r="P110" s="6">
        <v>19</v>
      </c>
    </row>
    <row r="111" spans="1:16" s="16" customFormat="1" ht="12" customHeight="1" x14ac:dyDescent="0.2">
      <c r="A111" s="70" t="s">
        <v>95</v>
      </c>
      <c r="B111" s="70"/>
      <c r="C111" s="6">
        <v>17</v>
      </c>
      <c r="D111" s="6">
        <v>18</v>
      </c>
      <c r="E111" s="6">
        <v>18</v>
      </c>
      <c r="F111" s="6">
        <v>19</v>
      </c>
      <c r="G111" s="6">
        <v>17</v>
      </c>
      <c r="H111" s="6">
        <v>16</v>
      </c>
      <c r="I111" s="6">
        <v>17</v>
      </c>
      <c r="J111" s="6">
        <v>21</v>
      </c>
      <c r="K111" s="6">
        <v>21</v>
      </c>
      <c r="L111" s="6">
        <v>20</v>
      </c>
      <c r="M111" s="6">
        <v>25</v>
      </c>
      <c r="N111" s="6">
        <v>29</v>
      </c>
      <c r="O111" s="6">
        <v>30</v>
      </c>
      <c r="P111" s="6">
        <v>30</v>
      </c>
    </row>
    <row r="112" spans="1:16" s="16" customFormat="1" ht="12" customHeight="1" x14ac:dyDescent="0.2">
      <c r="A112" s="70" t="s">
        <v>169</v>
      </c>
      <c r="B112" s="76"/>
      <c r="C112" s="6">
        <v>49</v>
      </c>
      <c r="D112" s="6">
        <v>49</v>
      </c>
      <c r="E112" s="6">
        <v>51</v>
      </c>
      <c r="F112" s="6">
        <v>46</v>
      </c>
      <c r="G112" s="6">
        <v>49</v>
      </c>
      <c r="H112" s="6">
        <v>49</v>
      </c>
      <c r="I112" s="6">
        <v>51</v>
      </c>
      <c r="J112" s="6">
        <v>50</v>
      </c>
      <c r="K112" s="6">
        <v>51</v>
      </c>
      <c r="L112" s="6">
        <v>52</v>
      </c>
      <c r="M112" s="6">
        <v>48</v>
      </c>
      <c r="N112" s="6">
        <v>67</v>
      </c>
      <c r="O112" s="6">
        <v>65</v>
      </c>
      <c r="P112" s="6">
        <v>69</v>
      </c>
    </row>
    <row r="113" spans="1:16" s="16" customFormat="1" ht="12" customHeight="1" x14ac:dyDescent="0.2">
      <c r="A113" s="70" t="s">
        <v>171</v>
      </c>
      <c r="B113" s="76"/>
      <c r="C113" s="6">
        <v>23</v>
      </c>
      <c r="D113" s="6">
        <v>21</v>
      </c>
      <c r="E113" s="6">
        <v>25</v>
      </c>
      <c r="F113" s="6">
        <v>23</v>
      </c>
      <c r="G113" s="6">
        <v>25</v>
      </c>
      <c r="H113" s="6">
        <v>31</v>
      </c>
      <c r="I113" s="6">
        <v>33</v>
      </c>
      <c r="J113" s="6">
        <v>33</v>
      </c>
      <c r="K113" s="6">
        <v>29</v>
      </c>
      <c r="L113" s="6">
        <v>28</v>
      </c>
      <c r="M113" s="6">
        <v>27</v>
      </c>
      <c r="N113" s="6">
        <v>35</v>
      </c>
      <c r="O113" s="6">
        <v>33</v>
      </c>
      <c r="P113" s="6">
        <v>36</v>
      </c>
    </row>
    <row r="114" spans="1:16" s="16" customFormat="1" ht="12" customHeight="1" x14ac:dyDescent="0.2">
      <c r="A114" s="70" t="s">
        <v>96</v>
      </c>
      <c r="B114" s="70"/>
      <c r="C114" s="6">
        <v>4</v>
      </c>
      <c r="D114" s="6">
        <v>5</v>
      </c>
      <c r="E114" s="6">
        <v>6</v>
      </c>
      <c r="F114" s="6">
        <v>6</v>
      </c>
      <c r="G114" s="6">
        <v>9</v>
      </c>
      <c r="H114" s="6">
        <v>8</v>
      </c>
      <c r="I114" s="6">
        <v>9</v>
      </c>
      <c r="J114" s="6">
        <v>7</v>
      </c>
      <c r="K114" s="6">
        <v>7</v>
      </c>
      <c r="L114" s="6">
        <v>6</v>
      </c>
      <c r="M114" s="6">
        <v>4</v>
      </c>
      <c r="N114" s="6">
        <v>6</v>
      </c>
      <c r="O114" s="6">
        <v>5</v>
      </c>
      <c r="P114" s="6">
        <v>8</v>
      </c>
    </row>
    <row r="115" spans="1:16" s="16" customFormat="1" ht="12" customHeight="1" x14ac:dyDescent="0.2">
      <c r="A115" s="70" t="s">
        <v>97</v>
      </c>
      <c r="B115" s="70"/>
      <c r="C115" s="6">
        <v>7</v>
      </c>
      <c r="D115" s="6">
        <v>6</v>
      </c>
      <c r="E115" s="6">
        <v>6</v>
      </c>
      <c r="F115" s="6">
        <v>6</v>
      </c>
      <c r="G115" s="6">
        <v>6</v>
      </c>
      <c r="H115" s="6">
        <v>7</v>
      </c>
      <c r="I115" s="6">
        <v>9</v>
      </c>
      <c r="J115" s="6">
        <v>11</v>
      </c>
      <c r="K115" s="6">
        <v>10</v>
      </c>
      <c r="L115" s="6">
        <v>12</v>
      </c>
      <c r="M115" s="6">
        <v>13</v>
      </c>
      <c r="N115" s="6">
        <v>12</v>
      </c>
      <c r="O115" s="6">
        <v>13</v>
      </c>
      <c r="P115" s="6">
        <v>12</v>
      </c>
    </row>
    <row r="116" spans="1:16" s="16" customFormat="1" ht="12" customHeight="1" x14ac:dyDescent="0.2">
      <c r="A116" s="75" t="s">
        <v>98</v>
      </c>
      <c r="B116" s="75"/>
      <c r="C116" s="11">
        <v>2</v>
      </c>
      <c r="D116" s="11">
        <v>2</v>
      </c>
      <c r="E116" s="11">
        <v>2</v>
      </c>
      <c r="F116" s="11">
        <v>2</v>
      </c>
      <c r="G116" s="11">
        <v>2</v>
      </c>
      <c r="H116" s="11">
        <v>2</v>
      </c>
      <c r="I116" s="11">
        <v>2</v>
      </c>
      <c r="J116" s="11">
        <v>3</v>
      </c>
      <c r="K116" s="11">
        <v>3</v>
      </c>
      <c r="L116" s="11">
        <v>2</v>
      </c>
      <c r="M116" s="11">
        <v>2</v>
      </c>
      <c r="N116" s="11">
        <v>1</v>
      </c>
      <c r="O116" s="11">
        <v>1</v>
      </c>
      <c r="P116" s="11">
        <v>2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364</v>
      </c>
      <c r="D118" s="5">
        <f t="shared" si="43"/>
        <v>379</v>
      </c>
      <c r="E118" s="5">
        <f t="shared" si="43"/>
        <v>400</v>
      </c>
      <c r="F118" s="5">
        <f t="shared" si="43"/>
        <v>412</v>
      </c>
      <c r="G118" s="5">
        <f t="shared" si="43"/>
        <v>427</v>
      </c>
      <c r="H118" s="5">
        <f t="shared" si="43"/>
        <v>441</v>
      </c>
      <c r="I118" s="5">
        <f t="shared" si="43"/>
        <v>464</v>
      </c>
      <c r="J118" s="5">
        <f t="shared" si="43"/>
        <v>451</v>
      </c>
      <c r="K118" s="5">
        <f t="shared" si="43"/>
        <v>456</v>
      </c>
      <c r="L118" s="5">
        <f t="shared" si="43"/>
        <v>483</v>
      </c>
      <c r="M118" s="5">
        <f t="shared" si="43"/>
        <v>506</v>
      </c>
      <c r="N118" s="5">
        <v>564</v>
      </c>
      <c r="O118" s="5">
        <v>610</v>
      </c>
      <c r="P118" s="5">
        <v>642</v>
      </c>
    </row>
    <row r="119" spans="1:16" s="16" customFormat="1" ht="12" customHeight="1" x14ac:dyDescent="0.2">
      <c r="A119" s="70" t="s">
        <v>100</v>
      </c>
      <c r="B119" s="70"/>
      <c r="C119" s="6">
        <v>23</v>
      </c>
      <c r="D119" s="6">
        <v>22</v>
      </c>
      <c r="E119" s="6">
        <v>21</v>
      </c>
      <c r="F119" s="6">
        <v>23</v>
      </c>
      <c r="G119" s="6">
        <v>27</v>
      </c>
      <c r="H119" s="6">
        <v>27</v>
      </c>
      <c r="I119" s="6">
        <v>24</v>
      </c>
      <c r="J119" s="6">
        <v>25</v>
      </c>
      <c r="K119" s="6">
        <v>26</v>
      </c>
      <c r="L119" s="6">
        <v>30</v>
      </c>
      <c r="M119" s="6">
        <v>30</v>
      </c>
      <c r="N119" s="6">
        <v>31</v>
      </c>
      <c r="O119" s="6">
        <v>27</v>
      </c>
      <c r="P119" s="6">
        <v>26</v>
      </c>
    </row>
    <row r="120" spans="1:16" s="16" customFormat="1" ht="12" customHeight="1" x14ac:dyDescent="0.2">
      <c r="A120" s="70" t="s">
        <v>101</v>
      </c>
      <c r="B120" s="70"/>
      <c r="C120" s="6">
        <v>6</v>
      </c>
      <c r="D120" s="6">
        <v>8</v>
      </c>
      <c r="E120" s="6">
        <v>7</v>
      </c>
      <c r="F120" s="6">
        <v>11</v>
      </c>
      <c r="G120" s="6">
        <v>11</v>
      </c>
      <c r="H120" s="6">
        <v>9</v>
      </c>
      <c r="I120" s="6">
        <v>9</v>
      </c>
      <c r="J120" s="6">
        <v>7</v>
      </c>
      <c r="K120" s="6">
        <v>8</v>
      </c>
      <c r="L120" s="6">
        <v>8</v>
      </c>
      <c r="M120" s="6">
        <v>8</v>
      </c>
      <c r="N120" s="6">
        <v>9</v>
      </c>
      <c r="O120" s="6">
        <v>11</v>
      </c>
      <c r="P120" s="6">
        <v>13</v>
      </c>
    </row>
    <row r="121" spans="1:16" s="16" customFormat="1" ht="12" customHeight="1" x14ac:dyDescent="0.2">
      <c r="A121" s="70" t="s">
        <v>102</v>
      </c>
      <c r="B121" s="70"/>
      <c r="C121" s="6">
        <v>15</v>
      </c>
      <c r="D121" s="6">
        <v>17</v>
      </c>
      <c r="E121" s="6">
        <v>16</v>
      </c>
      <c r="F121" s="6">
        <v>18</v>
      </c>
      <c r="G121" s="6">
        <v>21</v>
      </c>
      <c r="H121" s="6">
        <v>18</v>
      </c>
      <c r="I121" s="6">
        <v>16</v>
      </c>
      <c r="J121" s="6">
        <v>15</v>
      </c>
      <c r="K121" s="6">
        <v>15</v>
      </c>
      <c r="L121" s="6">
        <v>15</v>
      </c>
      <c r="M121" s="6">
        <v>14</v>
      </c>
      <c r="N121" s="6">
        <v>13</v>
      </c>
      <c r="O121" s="6">
        <v>17</v>
      </c>
      <c r="P121" s="6">
        <v>17</v>
      </c>
    </row>
    <row r="122" spans="1:16" s="16" customFormat="1" ht="12" customHeight="1" x14ac:dyDescent="0.2">
      <c r="A122" s="70" t="s">
        <v>103</v>
      </c>
      <c r="B122" s="70"/>
      <c r="C122" s="6">
        <v>5</v>
      </c>
      <c r="D122" s="6">
        <v>5</v>
      </c>
      <c r="E122" s="6">
        <v>6</v>
      </c>
      <c r="F122" s="6">
        <v>8</v>
      </c>
      <c r="G122" s="6">
        <v>11</v>
      </c>
      <c r="H122" s="6">
        <v>14</v>
      </c>
      <c r="I122" s="6">
        <v>12</v>
      </c>
      <c r="J122" s="6">
        <v>11</v>
      </c>
      <c r="K122" s="6">
        <v>13</v>
      </c>
      <c r="L122" s="6">
        <v>12</v>
      </c>
      <c r="M122" s="6">
        <v>11</v>
      </c>
      <c r="N122" s="6">
        <v>12</v>
      </c>
      <c r="O122" s="6">
        <v>9</v>
      </c>
      <c r="P122" s="6">
        <v>8</v>
      </c>
    </row>
    <row r="123" spans="1:16" s="16" customFormat="1" ht="12" customHeight="1" x14ac:dyDescent="0.2">
      <c r="A123" s="70" t="s">
        <v>104</v>
      </c>
      <c r="B123" s="70"/>
      <c r="C123" s="6">
        <v>12</v>
      </c>
      <c r="D123" s="6">
        <v>14</v>
      </c>
      <c r="E123" s="6">
        <v>15</v>
      </c>
      <c r="F123" s="6">
        <v>16</v>
      </c>
      <c r="G123" s="6">
        <v>19</v>
      </c>
      <c r="H123" s="6">
        <v>18</v>
      </c>
      <c r="I123" s="6">
        <v>20</v>
      </c>
      <c r="J123" s="6">
        <v>23</v>
      </c>
      <c r="K123" s="6">
        <v>22</v>
      </c>
      <c r="L123" s="6">
        <v>28</v>
      </c>
      <c r="M123" s="6">
        <v>32</v>
      </c>
      <c r="N123" s="6">
        <v>33</v>
      </c>
      <c r="O123" s="6">
        <v>40</v>
      </c>
      <c r="P123" s="6">
        <v>37</v>
      </c>
    </row>
    <row r="124" spans="1:16" s="16" customFormat="1" ht="12" customHeight="1" x14ac:dyDescent="0.2">
      <c r="A124" s="70" t="s">
        <v>105</v>
      </c>
      <c r="B124" s="70"/>
      <c r="C124" s="6">
        <v>36</v>
      </c>
      <c r="D124" s="6">
        <v>39</v>
      </c>
      <c r="E124" s="6">
        <v>37</v>
      </c>
      <c r="F124" s="6">
        <v>38</v>
      </c>
      <c r="G124" s="6">
        <v>45</v>
      </c>
      <c r="H124" s="6">
        <v>46</v>
      </c>
      <c r="I124" s="6">
        <v>54</v>
      </c>
      <c r="J124" s="6">
        <v>53</v>
      </c>
      <c r="K124" s="6">
        <v>44</v>
      </c>
      <c r="L124" s="6">
        <v>45</v>
      </c>
      <c r="M124" s="6">
        <v>47</v>
      </c>
      <c r="N124" s="6">
        <v>44</v>
      </c>
      <c r="O124" s="6">
        <v>49</v>
      </c>
      <c r="P124" s="6">
        <v>50</v>
      </c>
    </row>
    <row r="125" spans="1:16" s="16" customFormat="1" ht="12" customHeight="1" x14ac:dyDescent="0.2">
      <c r="A125" s="70" t="s">
        <v>106</v>
      </c>
      <c r="B125" s="70"/>
      <c r="C125" s="6">
        <v>33</v>
      </c>
      <c r="D125" s="6">
        <v>34</v>
      </c>
      <c r="E125" s="6">
        <v>37</v>
      </c>
      <c r="F125" s="6">
        <v>38</v>
      </c>
      <c r="G125" s="6">
        <v>36</v>
      </c>
      <c r="H125" s="6">
        <v>42</v>
      </c>
      <c r="I125" s="6">
        <v>46</v>
      </c>
      <c r="J125" s="6">
        <v>45</v>
      </c>
      <c r="K125" s="6">
        <v>45</v>
      </c>
      <c r="L125" s="6">
        <v>41</v>
      </c>
      <c r="M125" s="6">
        <v>44</v>
      </c>
      <c r="N125" s="6">
        <v>54</v>
      </c>
      <c r="O125" s="6">
        <v>63</v>
      </c>
      <c r="P125" s="6">
        <v>72</v>
      </c>
    </row>
    <row r="126" spans="1:16" s="16" customFormat="1" ht="12" customHeight="1" x14ac:dyDescent="0.2">
      <c r="A126" s="70" t="s">
        <v>107</v>
      </c>
      <c r="B126" s="70"/>
      <c r="C126" s="6">
        <v>19</v>
      </c>
      <c r="D126" s="6">
        <v>18</v>
      </c>
      <c r="E126" s="6">
        <v>19</v>
      </c>
      <c r="F126" s="6">
        <v>17</v>
      </c>
      <c r="G126" s="6">
        <v>16</v>
      </c>
      <c r="H126" s="6">
        <v>23</v>
      </c>
      <c r="I126" s="6">
        <v>24</v>
      </c>
      <c r="J126" s="6">
        <v>24</v>
      </c>
      <c r="K126" s="6">
        <v>27</v>
      </c>
      <c r="L126" s="6">
        <v>26</v>
      </c>
      <c r="M126" s="6">
        <v>28</v>
      </c>
      <c r="N126" s="6">
        <v>38</v>
      </c>
      <c r="O126" s="6">
        <v>40</v>
      </c>
      <c r="P126" s="6">
        <v>38</v>
      </c>
    </row>
    <row r="127" spans="1:16" s="16" customFormat="1" ht="12" customHeight="1" x14ac:dyDescent="0.2">
      <c r="A127" s="70" t="s">
        <v>108</v>
      </c>
      <c r="B127" s="70"/>
      <c r="C127" s="6">
        <v>117</v>
      </c>
      <c r="D127" s="6">
        <v>120</v>
      </c>
      <c r="E127" s="6">
        <v>128</v>
      </c>
      <c r="F127" s="6">
        <v>126</v>
      </c>
      <c r="G127" s="6">
        <v>122</v>
      </c>
      <c r="H127" s="6">
        <v>127</v>
      </c>
      <c r="I127" s="6">
        <v>132</v>
      </c>
      <c r="J127" s="6">
        <v>126</v>
      </c>
      <c r="K127" s="6">
        <v>123</v>
      </c>
      <c r="L127" s="6">
        <v>127</v>
      </c>
      <c r="M127" s="6">
        <v>123</v>
      </c>
      <c r="N127" s="6">
        <v>141</v>
      </c>
      <c r="O127" s="6">
        <v>154</v>
      </c>
      <c r="P127" s="6">
        <v>162</v>
      </c>
    </row>
    <row r="128" spans="1:16" s="16" customFormat="1" ht="12" customHeight="1" x14ac:dyDescent="0.2">
      <c r="A128" s="70" t="s">
        <v>109</v>
      </c>
      <c r="B128" s="70"/>
      <c r="C128" s="6">
        <v>26</v>
      </c>
      <c r="D128" s="6">
        <v>25</v>
      </c>
      <c r="E128" s="6">
        <v>27</v>
      </c>
      <c r="F128" s="6">
        <v>32</v>
      </c>
      <c r="G128" s="6">
        <v>35</v>
      </c>
      <c r="H128" s="6">
        <v>35</v>
      </c>
      <c r="I128" s="6">
        <v>35</v>
      </c>
      <c r="J128" s="6">
        <v>32</v>
      </c>
      <c r="K128" s="6">
        <v>33</v>
      </c>
      <c r="L128" s="6">
        <v>38</v>
      </c>
      <c r="M128" s="6">
        <v>40</v>
      </c>
      <c r="N128" s="6">
        <v>51</v>
      </c>
      <c r="O128" s="6">
        <v>51</v>
      </c>
      <c r="P128" s="6">
        <v>57</v>
      </c>
    </row>
    <row r="129" spans="1:16" s="16" customFormat="1" ht="12" customHeight="1" x14ac:dyDescent="0.2">
      <c r="A129" s="70" t="s">
        <v>110</v>
      </c>
      <c r="B129" s="70"/>
      <c r="C129" s="6">
        <v>1</v>
      </c>
      <c r="D129" s="6">
        <v>1</v>
      </c>
      <c r="E129" s="6">
        <v>3</v>
      </c>
      <c r="F129" s="6">
        <v>3</v>
      </c>
      <c r="G129" s="6">
        <v>3</v>
      </c>
      <c r="H129" s="6">
        <v>4</v>
      </c>
      <c r="I129" s="6">
        <v>3</v>
      </c>
      <c r="J129" s="6">
        <v>3</v>
      </c>
      <c r="K129" s="6">
        <v>3</v>
      </c>
      <c r="L129" s="6">
        <v>3</v>
      </c>
      <c r="M129" s="6">
        <v>4</v>
      </c>
      <c r="N129" s="6">
        <v>4</v>
      </c>
      <c r="O129" s="6">
        <v>4</v>
      </c>
      <c r="P129" s="6">
        <v>4</v>
      </c>
    </row>
    <row r="130" spans="1:16" s="16" customFormat="1" ht="12" customHeight="1" x14ac:dyDescent="0.2">
      <c r="A130" s="70" t="s">
        <v>111</v>
      </c>
      <c r="B130" s="70"/>
      <c r="C130" s="6">
        <v>23</v>
      </c>
      <c r="D130" s="6">
        <v>23</v>
      </c>
      <c r="E130" s="6">
        <v>27</v>
      </c>
      <c r="F130" s="6">
        <v>23</v>
      </c>
      <c r="G130" s="6">
        <v>22</v>
      </c>
      <c r="H130" s="6">
        <v>21</v>
      </c>
      <c r="I130" s="6">
        <v>20</v>
      </c>
      <c r="J130" s="6">
        <v>23</v>
      </c>
      <c r="K130" s="6">
        <v>28</v>
      </c>
      <c r="L130" s="6">
        <v>30</v>
      </c>
      <c r="M130" s="6">
        <v>35</v>
      </c>
      <c r="N130" s="6">
        <v>39</v>
      </c>
      <c r="O130" s="6">
        <v>40</v>
      </c>
      <c r="P130" s="6">
        <v>45</v>
      </c>
    </row>
    <row r="131" spans="1:16" s="16" customFormat="1" ht="12" customHeight="1" x14ac:dyDescent="0.2">
      <c r="A131" s="70" t="s">
        <v>112</v>
      </c>
      <c r="B131" s="70"/>
      <c r="C131" s="6">
        <v>4</v>
      </c>
      <c r="D131" s="6">
        <v>6</v>
      </c>
      <c r="E131" s="6">
        <v>10</v>
      </c>
      <c r="F131" s="6">
        <v>9</v>
      </c>
      <c r="G131" s="6">
        <v>9</v>
      </c>
      <c r="H131" s="6">
        <v>6</v>
      </c>
      <c r="I131" s="6">
        <v>8</v>
      </c>
      <c r="J131" s="6">
        <v>6</v>
      </c>
      <c r="K131" s="6">
        <v>9</v>
      </c>
      <c r="L131" s="6">
        <v>7</v>
      </c>
      <c r="M131" s="6">
        <v>9</v>
      </c>
      <c r="N131" s="6">
        <v>11</v>
      </c>
      <c r="O131" s="6">
        <v>15</v>
      </c>
      <c r="P131" s="6">
        <v>15</v>
      </c>
    </row>
    <row r="132" spans="1:16" s="16" customFormat="1" ht="12" customHeight="1" x14ac:dyDescent="0.2">
      <c r="A132" s="70" t="s">
        <v>113</v>
      </c>
      <c r="B132" s="70"/>
      <c r="C132" s="6">
        <v>3</v>
      </c>
      <c r="D132" s="6">
        <v>5</v>
      </c>
      <c r="E132" s="6">
        <v>7</v>
      </c>
      <c r="F132" s="6">
        <v>5</v>
      </c>
      <c r="G132" s="6">
        <v>7</v>
      </c>
      <c r="H132" s="6">
        <v>8</v>
      </c>
      <c r="I132" s="6">
        <v>9</v>
      </c>
      <c r="J132" s="6">
        <v>5</v>
      </c>
      <c r="K132" s="6">
        <v>5</v>
      </c>
      <c r="L132" s="6">
        <v>5</v>
      </c>
      <c r="M132" s="6">
        <v>7</v>
      </c>
      <c r="N132" s="6">
        <v>7</v>
      </c>
      <c r="O132" s="6">
        <v>7</v>
      </c>
      <c r="P132" s="6">
        <v>8</v>
      </c>
    </row>
    <row r="133" spans="1:16" s="16" customFormat="1" ht="12" customHeight="1" x14ac:dyDescent="0.2">
      <c r="A133" s="70" t="s">
        <v>114</v>
      </c>
      <c r="B133" s="70"/>
      <c r="C133" s="6">
        <v>6</v>
      </c>
      <c r="D133" s="6">
        <v>5</v>
      </c>
      <c r="E133" s="6">
        <v>5</v>
      </c>
      <c r="F133" s="6">
        <v>4</v>
      </c>
      <c r="G133" s="6">
        <v>4</v>
      </c>
      <c r="H133" s="6">
        <v>5</v>
      </c>
      <c r="I133" s="6">
        <v>7</v>
      </c>
      <c r="J133" s="6">
        <v>8</v>
      </c>
      <c r="K133" s="6">
        <v>6</v>
      </c>
      <c r="L133" s="6">
        <v>8</v>
      </c>
      <c r="M133" s="6">
        <v>7</v>
      </c>
      <c r="N133" s="6">
        <v>8</v>
      </c>
      <c r="O133" s="6">
        <v>8</v>
      </c>
      <c r="P133" s="6">
        <v>7</v>
      </c>
    </row>
    <row r="134" spans="1:16" s="16" customFormat="1" ht="12" customHeight="1" x14ac:dyDescent="0.2">
      <c r="A134" s="70" t="s">
        <v>115</v>
      </c>
      <c r="B134" s="70"/>
      <c r="C134" s="6">
        <v>0</v>
      </c>
      <c r="D134" s="6">
        <v>0</v>
      </c>
      <c r="E134" s="6">
        <v>1</v>
      </c>
      <c r="F134" s="6">
        <v>2</v>
      </c>
      <c r="G134" s="6">
        <v>3</v>
      </c>
      <c r="H134" s="6">
        <v>3</v>
      </c>
      <c r="I134" s="6">
        <v>4</v>
      </c>
      <c r="J134" s="6">
        <v>3</v>
      </c>
      <c r="K134" s="6">
        <v>3</v>
      </c>
      <c r="L134" s="6">
        <v>2</v>
      </c>
      <c r="M134" s="6">
        <v>3</v>
      </c>
      <c r="N134" s="6">
        <v>5</v>
      </c>
      <c r="O134" s="6">
        <v>6</v>
      </c>
      <c r="P134" s="6">
        <v>5</v>
      </c>
    </row>
    <row r="135" spans="1:16" s="16" customFormat="1" ht="12" customHeight="1" x14ac:dyDescent="0.2">
      <c r="A135" s="70" t="s">
        <v>116</v>
      </c>
      <c r="B135" s="70"/>
      <c r="C135" s="6">
        <v>25</v>
      </c>
      <c r="D135" s="6">
        <v>26</v>
      </c>
      <c r="E135" s="6">
        <v>24</v>
      </c>
      <c r="F135" s="6">
        <v>26</v>
      </c>
      <c r="G135" s="6">
        <v>22</v>
      </c>
      <c r="H135" s="6">
        <v>21</v>
      </c>
      <c r="I135" s="6">
        <v>25</v>
      </c>
      <c r="J135" s="6">
        <v>25</v>
      </c>
      <c r="K135" s="6">
        <v>28</v>
      </c>
      <c r="L135" s="6">
        <v>36</v>
      </c>
      <c r="M135" s="6">
        <v>36</v>
      </c>
      <c r="N135" s="6">
        <v>36</v>
      </c>
      <c r="O135" s="6">
        <v>33</v>
      </c>
      <c r="P135" s="6">
        <v>35</v>
      </c>
    </row>
    <row r="136" spans="1:16" s="16" customFormat="1" ht="12" customHeight="1" x14ac:dyDescent="0.2">
      <c r="A136" s="70" t="s">
        <v>117</v>
      </c>
      <c r="B136" s="70"/>
      <c r="C136" s="6">
        <v>5</v>
      </c>
      <c r="D136" s="6">
        <v>6</v>
      </c>
      <c r="E136" s="6">
        <v>6</v>
      </c>
      <c r="F136" s="6">
        <v>9</v>
      </c>
      <c r="G136" s="6">
        <v>11</v>
      </c>
      <c r="H136" s="6">
        <v>10</v>
      </c>
      <c r="I136" s="6">
        <v>12</v>
      </c>
      <c r="J136" s="6">
        <v>14</v>
      </c>
      <c r="K136" s="6">
        <v>13</v>
      </c>
      <c r="L136" s="6">
        <v>16</v>
      </c>
      <c r="M136" s="6">
        <v>22</v>
      </c>
      <c r="N136" s="6">
        <v>19</v>
      </c>
      <c r="O136" s="6">
        <v>25</v>
      </c>
      <c r="P136" s="6">
        <v>34</v>
      </c>
    </row>
    <row r="137" spans="1:16" s="16" customFormat="1" ht="12" customHeight="1" x14ac:dyDescent="0.2">
      <c r="A137" s="28" t="s">
        <v>168</v>
      </c>
      <c r="B137" s="28"/>
      <c r="C137" s="11">
        <v>5</v>
      </c>
      <c r="D137" s="11">
        <v>5</v>
      </c>
      <c r="E137" s="11">
        <v>4</v>
      </c>
      <c r="F137" s="11">
        <v>4</v>
      </c>
      <c r="G137" s="11">
        <v>3</v>
      </c>
      <c r="H137" s="11">
        <v>4</v>
      </c>
      <c r="I137" s="11">
        <v>4</v>
      </c>
      <c r="J137" s="11">
        <v>3</v>
      </c>
      <c r="K137" s="11">
        <v>5</v>
      </c>
      <c r="L137" s="11">
        <v>6</v>
      </c>
      <c r="M137" s="11">
        <v>6</v>
      </c>
      <c r="N137" s="11">
        <v>9</v>
      </c>
      <c r="O137" s="11">
        <v>11</v>
      </c>
      <c r="P137" s="11">
        <v>9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33</v>
      </c>
      <c r="D139" s="5">
        <f t="shared" si="44"/>
        <v>36</v>
      </c>
      <c r="E139" s="5">
        <f t="shared" si="44"/>
        <v>32</v>
      </c>
      <c r="F139" s="5">
        <f t="shared" si="44"/>
        <v>41</v>
      </c>
      <c r="G139" s="5">
        <f t="shared" si="44"/>
        <v>44</v>
      </c>
      <c r="H139" s="5">
        <f t="shared" si="44"/>
        <v>42</v>
      </c>
      <c r="I139" s="5">
        <f t="shared" si="44"/>
        <v>45</v>
      </c>
      <c r="J139" s="5">
        <f t="shared" si="44"/>
        <v>51</v>
      </c>
      <c r="K139" s="5">
        <f t="shared" si="44"/>
        <v>54</v>
      </c>
      <c r="L139" s="5">
        <f t="shared" si="44"/>
        <v>54</v>
      </c>
      <c r="M139" s="5">
        <f t="shared" si="44"/>
        <v>58</v>
      </c>
      <c r="N139" s="5">
        <v>61</v>
      </c>
      <c r="O139" s="5">
        <v>74</v>
      </c>
      <c r="P139" s="5">
        <v>81</v>
      </c>
    </row>
    <row r="140" spans="1:16" s="16" customFormat="1" ht="12" customHeight="1" x14ac:dyDescent="0.2">
      <c r="A140" s="70" t="s">
        <v>119</v>
      </c>
      <c r="B140" s="70"/>
      <c r="C140" s="6">
        <v>3</v>
      </c>
      <c r="D140" s="6">
        <v>3</v>
      </c>
      <c r="E140" s="6">
        <v>2</v>
      </c>
      <c r="F140" s="6">
        <v>2</v>
      </c>
      <c r="G140" s="6">
        <v>2</v>
      </c>
      <c r="H140" s="6">
        <v>3</v>
      </c>
      <c r="I140" s="6">
        <v>4</v>
      </c>
      <c r="J140" s="6">
        <v>5</v>
      </c>
      <c r="K140" s="6">
        <v>8</v>
      </c>
      <c r="L140" s="6">
        <v>6</v>
      </c>
      <c r="M140" s="6">
        <v>8</v>
      </c>
      <c r="N140" s="6">
        <v>12</v>
      </c>
      <c r="O140" s="6">
        <v>16</v>
      </c>
      <c r="P140" s="6">
        <v>19</v>
      </c>
    </row>
    <row r="141" spans="1:16" s="16" customFormat="1" ht="12" customHeight="1" x14ac:dyDescent="0.2">
      <c r="A141" s="70" t="s">
        <v>120</v>
      </c>
      <c r="B141" s="70"/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1:16" s="16" customFormat="1" ht="12" customHeight="1" x14ac:dyDescent="0.2">
      <c r="A142" s="70" t="s">
        <v>121</v>
      </c>
      <c r="B142" s="70"/>
      <c r="C142" s="6">
        <v>1</v>
      </c>
      <c r="D142" s="6">
        <v>1</v>
      </c>
      <c r="E142" s="6">
        <v>1</v>
      </c>
      <c r="F142" s="6">
        <v>2</v>
      </c>
      <c r="G142" s="6">
        <v>2</v>
      </c>
      <c r="H142" s="6">
        <v>2</v>
      </c>
      <c r="I142" s="6">
        <v>1</v>
      </c>
      <c r="J142" s="6">
        <v>1</v>
      </c>
      <c r="K142" s="6">
        <v>1</v>
      </c>
      <c r="L142" s="6">
        <v>2</v>
      </c>
      <c r="M142" s="6">
        <v>0</v>
      </c>
      <c r="N142" s="6">
        <v>1</v>
      </c>
      <c r="O142" s="6">
        <v>1</v>
      </c>
      <c r="P142" s="6">
        <v>1</v>
      </c>
    </row>
    <row r="143" spans="1:16" s="16" customFormat="1" ht="12" customHeight="1" x14ac:dyDescent="0.2">
      <c r="A143" s="70" t="s">
        <v>122</v>
      </c>
      <c r="B143" s="70"/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1</v>
      </c>
      <c r="J143" s="6">
        <v>1</v>
      </c>
      <c r="K143" s="6">
        <v>1</v>
      </c>
      <c r="L143" s="6">
        <v>1</v>
      </c>
      <c r="M143" s="6">
        <v>1</v>
      </c>
      <c r="N143" s="6">
        <v>0</v>
      </c>
      <c r="O143" s="6">
        <v>0</v>
      </c>
      <c r="P143" s="6">
        <v>0</v>
      </c>
    </row>
    <row r="144" spans="1:16" s="16" customFormat="1" ht="12" customHeight="1" x14ac:dyDescent="0.2">
      <c r="A144" s="70" t="s">
        <v>123</v>
      </c>
      <c r="B144" s="70"/>
      <c r="C144" s="6">
        <v>14</v>
      </c>
      <c r="D144" s="6">
        <v>15</v>
      </c>
      <c r="E144" s="6">
        <v>14</v>
      </c>
      <c r="F144" s="6">
        <v>18</v>
      </c>
      <c r="G144" s="6">
        <v>18</v>
      </c>
      <c r="H144" s="6">
        <v>19</v>
      </c>
      <c r="I144" s="6">
        <v>18</v>
      </c>
      <c r="J144" s="6">
        <v>20</v>
      </c>
      <c r="K144" s="6">
        <v>20</v>
      </c>
      <c r="L144" s="6">
        <v>20</v>
      </c>
      <c r="M144" s="6">
        <v>19</v>
      </c>
      <c r="N144" s="6">
        <v>17</v>
      </c>
      <c r="O144" s="6">
        <v>22</v>
      </c>
      <c r="P144" s="6">
        <v>22</v>
      </c>
    </row>
    <row r="145" spans="1:16" s="16" customFormat="1" ht="12" customHeight="1" x14ac:dyDescent="0.2">
      <c r="A145" s="70" t="s">
        <v>124</v>
      </c>
      <c r="B145" s="70"/>
      <c r="C145" s="6">
        <v>6</v>
      </c>
      <c r="D145" s="6">
        <v>6</v>
      </c>
      <c r="E145" s="6">
        <v>6</v>
      </c>
      <c r="F145" s="6">
        <v>6</v>
      </c>
      <c r="G145" s="6">
        <v>8</v>
      </c>
      <c r="H145" s="6">
        <v>4</v>
      </c>
      <c r="I145" s="6">
        <v>4</v>
      </c>
      <c r="J145" s="6">
        <v>6</v>
      </c>
      <c r="K145" s="6">
        <v>7</v>
      </c>
      <c r="L145" s="6">
        <v>6</v>
      </c>
      <c r="M145" s="6">
        <v>6</v>
      </c>
      <c r="N145" s="6">
        <v>7</v>
      </c>
      <c r="O145" s="6">
        <v>7</v>
      </c>
      <c r="P145" s="6">
        <v>8</v>
      </c>
    </row>
    <row r="146" spans="1:16" s="16" customFormat="1" ht="12" customHeight="1" x14ac:dyDescent="0.2">
      <c r="A146" s="70" t="s">
        <v>125</v>
      </c>
      <c r="B146" s="70"/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1</v>
      </c>
      <c r="K146" s="6">
        <v>1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1:16" s="16" customFormat="1" ht="12" customHeight="1" x14ac:dyDescent="0.2">
      <c r="A147" s="71" t="s">
        <v>126</v>
      </c>
      <c r="B147" s="71"/>
      <c r="C147" s="11">
        <v>9</v>
      </c>
      <c r="D147" s="11">
        <v>11</v>
      </c>
      <c r="E147" s="11">
        <v>9</v>
      </c>
      <c r="F147" s="11">
        <v>13</v>
      </c>
      <c r="G147" s="11">
        <v>14</v>
      </c>
      <c r="H147" s="11">
        <v>14</v>
      </c>
      <c r="I147" s="11">
        <v>17</v>
      </c>
      <c r="J147" s="11">
        <v>17</v>
      </c>
      <c r="K147" s="11">
        <v>16</v>
      </c>
      <c r="L147" s="11">
        <v>19</v>
      </c>
      <c r="M147" s="11">
        <v>24</v>
      </c>
      <c r="N147" s="11">
        <v>24</v>
      </c>
      <c r="O147" s="11">
        <v>28</v>
      </c>
      <c r="P147" s="11">
        <v>31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295</v>
      </c>
      <c r="D149" s="5">
        <f t="shared" ref="D149:M149" si="45">SUM(D150:D155)</f>
        <v>297</v>
      </c>
      <c r="E149" s="5">
        <f t="shared" si="45"/>
        <v>305</v>
      </c>
      <c r="F149" s="5">
        <f t="shared" si="45"/>
        <v>303</v>
      </c>
      <c r="G149" s="5">
        <f t="shared" si="45"/>
        <v>304</v>
      </c>
      <c r="H149" s="5">
        <f t="shared" si="45"/>
        <v>311</v>
      </c>
      <c r="I149" s="5">
        <f t="shared" si="45"/>
        <v>341</v>
      </c>
      <c r="J149" s="5">
        <f t="shared" si="45"/>
        <v>347</v>
      </c>
      <c r="K149" s="5">
        <f t="shared" si="45"/>
        <v>372</v>
      </c>
      <c r="L149" s="5">
        <f t="shared" si="45"/>
        <v>357</v>
      </c>
      <c r="M149" s="5">
        <f t="shared" si="45"/>
        <v>350</v>
      </c>
      <c r="N149" s="5">
        <v>394</v>
      </c>
      <c r="O149" s="5">
        <v>433</v>
      </c>
      <c r="P149" s="5">
        <v>463</v>
      </c>
    </row>
    <row r="150" spans="1:16" s="16" customFormat="1" ht="12" customHeight="1" x14ac:dyDescent="0.2">
      <c r="A150" s="70" t="s">
        <v>128</v>
      </c>
      <c r="B150" s="70"/>
      <c r="C150" s="6">
        <v>31</v>
      </c>
      <c r="D150" s="6">
        <v>31</v>
      </c>
      <c r="E150" s="6">
        <v>32</v>
      </c>
      <c r="F150" s="6">
        <v>28</v>
      </c>
      <c r="G150" s="6">
        <v>33</v>
      </c>
      <c r="H150" s="6">
        <v>32</v>
      </c>
      <c r="I150" s="6">
        <v>33</v>
      </c>
      <c r="J150" s="6">
        <v>36</v>
      </c>
      <c r="K150" s="6">
        <v>40</v>
      </c>
      <c r="L150" s="6">
        <v>31</v>
      </c>
      <c r="M150" s="6">
        <v>29</v>
      </c>
      <c r="N150" s="6">
        <v>38</v>
      </c>
      <c r="O150" s="6">
        <v>37</v>
      </c>
      <c r="P150" s="6">
        <v>40</v>
      </c>
    </row>
    <row r="151" spans="1:16" s="16" customFormat="1" ht="12" customHeight="1" x14ac:dyDescent="0.2">
      <c r="A151" s="70" t="s">
        <v>129</v>
      </c>
      <c r="B151" s="70"/>
      <c r="C151" s="6">
        <v>208</v>
      </c>
      <c r="D151" s="6">
        <v>213</v>
      </c>
      <c r="E151" s="6">
        <v>214</v>
      </c>
      <c r="F151" s="6">
        <v>215</v>
      </c>
      <c r="G151" s="6">
        <v>213</v>
      </c>
      <c r="H151" s="6">
        <v>221</v>
      </c>
      <c r="I151" s="6">
        <v>243</v>
      </c>
      <c r="J151" s="6">
        <v>245</v>
      </c>
      <c r="K151" s="6">
        <v>259</v>
      </c>
      <c r="L151" s="6">
        <v>254</v>
      </c>
      <c r="M151" s="6">
        <v>259</v>
      </c>
      <c r="N151" s="6">
        <v>286</v>
      </c>
      <c r="O151" s="6">
        <v>318</v>
      </c>
      <c r="P151" s="6">
        <v>343</v>
      </c>
    </row>
    <row r="152" spans="1:16" s="16" customFormat="1" ht="12" customHeight="1" x14ac:dyDescent="0.2">
      <c r="A152" s="70" t="s">
        <v>130</v>
      </c>
      <c r="B152" s="70"/>
      <c r="C152" s="6">
        <v>12</v>
      </c>
      <c r="D152" s="6">
        <v>23</v>
      </c>
      <c r="E152" s="6">
        <v>23</v>
      </c>
      <c r="F152" s="6">
        <v>23</v>
      </c>
      <c r="G152" s="6">
        <v>20</v>
      </c>
      <c r="H152" s="6">
        <v>25</v>
      </c>
      <c r="I152" s="6">
        <v>24</v>
      </c>
      <c r="J152" s="6">
        <v>23</v>
      </c>
      <c r="K152" s="6">
        <v>25</v>
      </c>
      <c r="L152" s="6">
        <v>24</v>
      </c>
      <c r="M152" s="6">
        <v>18</v>
      </c>
      <c r="N152" s="6">
        <v>24</v>
      </c>
      <c r="O152" s="6">
        <v>27</v>
      </c>
      <c r="P152" s="6">
        <v>28</v>
      </c>
    </row>
    <row r="153" spans="1:16" s="16" customFormat="1" ht="12" customHeight="1" x14ac:dyDescent="0.2">
      <c r="A153" s="70" t="s">
        <v>131</v>
      </c>
      <c r="B153" s="70"/>
      <c r="C153" s="6">
        <v>0</v>
      </c>
      <c r="D153" s="6">
        <v>0</v>
      </c>
      <c r="E153" s="6">
        <v>0</v>
      </c>
      <c r="F153" s="6">
        <v>0</v>
      </c>
      <c r="G153" s="6">
        <v>1</v>
      </c>
      <c r="H153" s="6">
        <v>1</v>
      </c>
      <c r="I153" s="6">
        <v>2</v>
      </c>
      <c r="J153" s="6">
        <v>2</v>
      </c>
      <c r="K153" s="6">
        <v>4</v>
      </c>
      <c r="L153" s="6">
        <v>4</v>
      </c>
      <c r="M153" s="6">
        <v>4</v>
      </c>
      <c r="N153" s="6">
        <v>2</v>
      </c>
      <c r="O153" s="6">
        <v>3</v>
      </c>
      <c r="P153" s="6">
        <v>4</v>
      </c>
    </row>
    <row r="154" spans="1:16" s="16" customFormat="1" ht="12" customHeight="1" x14ac:dyDescent="0.2">
      <c r="A154" s="70" t="s">
        <v>132</v>
      </c>
      <c r="B154" s="70"/>
      <c r="C154" s="6">
        <v>14</v>
      </c>
      <c r="D154" s="6">
        <v>15</v>
      </c>
      <c r="E154" s="6">
        <v>18</v>
      </c>
      <c r="F154" s="6">
        <v>20</v>
      </c>
      <c r="G154" s="6">
        <v>20</v>
      </c>
      <c r="H154" s="6">
        <v>15</v>
      </c>
      <c r="I154" s="6">
        <v>18</v>
      </c>
      <c r="J154" s="6">
        <v>22</v>
      </c>
      <c r="K154" s="6">
        <v>19</v>
      </c>
      <c r="L154" s="6">
        <v>20</v>
      </c>
      <c r="M154" s="6">
        <v>20</v>
      </c>
      <c r="N154" s="6">
        <v>20</v>
      </c>
      <c r="O154" s="6">
        <v>20</v>
      </c>
      <c r="P154" s="6">
        <v>22</v>
      </c>
    </row>
    <row r="155" spans="1:16" s="16" customFormat="1" ht="12" customHeight="1" x14ac:dyDescent="0.2">
      <c r="A155" s="75" t="s">
        <v>133</v>
      </c>
      <c r="B155" s="75"/>
      <c r="C155" s="11">
        <v>30</v>
      </c>
      <c r="D155" s="11">
        <v>15</v>
      </c>
      <c r="E155" s="11">
        <v>18</v>
      </c>
      <c r="F155" s="11">
        <v>17</v>
      </c>
      <c r="G155" s="11">
        <v>17</v>
      </c>
      <c r="H155" s="11">
        <v>17</v>
      </c>
      <c r="I155" s="11">
        <v>21</v>
      </c>
      <c r="J155" s="11">
        <v>19</v>
      </c>
      <c r="K155" s="11">
        <v>25</v>
      </c>
      <c r="L155" s="11">
        <v>24</v>
      </c>
      <c r="M155" s="11">
        <v>20</v>
      </c>
      <c r="N155" s="11">
        <v>24</v>
      </c>
      <c r="O155" s="11">
        <v>28</v>
      </c>
      <c r="P155" s="11">
        <v>26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77</v>
      </c>
      <c r="D157" s="5">
        <f t="shared" ref="D157:M157" si="46">SUM(D158:D159)</f>
        <v>84</v>
      </c>
      <c r="E157" s="5">
        <f t="shared" si="46"/>
        <v>86</v>
      </c>
      <c r="F157" s="5">
        <f t="shared" si="46"/>
        <v>89</v>
      </c>
      <c r="G157" s="5">
        <f t="shared" si="46"/>
        <v>84</v>
      </c>
      <c r="H157" s="5">
        <f t="shared" si="46"/>
        <v>94</v>
      </c>
      <c r="I157" s="5">
        <f t="shared" si="46"/>
        <v>93</v>
      </c>
      <c r="J157" s="5">
        <f t="shared" si="46"/>
        <v>95</v>
      </c>
      <c r="K157" s="5">
        <f t="shared" si="46"/>
        <v>99</v>
      </c>
      <c r="L157" s="5">
        <f t="shared" si="46"/>
        <v>100</v>
      </c>
      <c r="M157" s="5">
        <f t="shared" si="46"/>
        <v>95</v>
      </c>
      <c r="N157" s="5">
        <v>107</v>
      </c>
      <c r="O157" s="5">
        <v>110</v>
      </c>
      <c r="P157" s="5">
        <v>116</v>
      </c>
    </row>
    <row r="158" spans="1:16" s="16" customFormat="1" ht="12" customHeight="1" x14ac:dyDescent="0.2">
      <c r="A158" s="70" t="s">
        <v>135</v>
      </c>
      <c r="B158" s="70"/>
      <c r="C158" s="6">
        <v>59</v>
      </c>
      <c r="D158" s="6">
        <v>63</v>
      </c>
      <c r="E158" s="6">
        <v>69</v>
      </c>
      <c r="F158" s="6">
        <v>70</v>
      </c>
      <c r="G158" s="6">
        <v>68</v>
      </c>
      <c r="H158" s="6">
        <v>78</v>
      </c>
      <c r="I158" s="6">
        <v>78</v>
      </c>
      <c r="J158" s="6">
        <v>76</v>
      </c>
      <c r="K158" s="6">
        <v>74</v>
      </c>
      <c r="L158" s="6">
        <v>71</v>
      </c>
      <c r="M158" s="6">
        <v>71</v>
      </c>
      <c r="N158" s="6">
        <v>77</v>
      </c>
      <c r="O158" s="6">
        <v>74</v>
      </c>
      <c r="P158" s="6">
        <v>81</v>
      </c>
    </row>
    <row r="159" spans="1:16" s="16" customFormat="1" ht="12" customHeight="1" x14ac:dyDescent="0.2">
      <c r="A159" s="75" t="s">
        <v>161</v>
      </c>
      <c r="B159" s="75"/>
      <c r="C159" s="11">
        <v>18</v>
      </c>
      <c r="D159" s="11">
        <v>21</v>
      </c>
      <c r="E159" s="11">
        <v>17</v>
      </c>
      <c r="F159" s="11">
        <v>19</v>
      </c>
      <c r="G159" s="11">
        <v>16</v>
      </c>
      <c r="H159" s="11">
        <v>16</v>
      </c>
      <c r="I159" s="11">
        <v>15</v>
      </c>
      <c r="J159" s="11">
        <v>19</v>
      </c>
      <c r="K159" s="11">
        <v>25</v>
      </c>
      <c r="L159" s="11">
        <v>29</v>
      </c>
      <c r="M159" s="11">
        <v>24</v>
      </c>
      <c r="N159" s="11">
        <v>30</v>
      </c>
      <c r="O159" s="11">
        <v>36</v>
      </c>
      <c r="P159" s="11">
        <v>35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34</v>
      </c>
      <c r="D161" s="5">
        <f t="shared" si="47"/>
        <v>42</v>
      </c>
      <c r="E161" s="5">
        <f t="shared" si="47"/>
        <v>38</v>
      </c>
      <c r="F161" s="5">
        <f t="shared" si="47"/>
        <v>39</v>
      </c>
      <c r="G161" s="5">
        <f t="shared" si="47"/>
        <v>37</v>
      </c>
      <c r="H161" s="5">
        <f t="shared" si="47"/>
        <v>30</v>
      </c>
      <c r="I161" s="5">
        <f t="shared" si="47"/>
        <v>34</v>
      </c>
      <c r="J161" s="5">
        <f t="shared" si="47"/>
        <v>32</v>
      </c>
      <c r="K161" s="5">
        <f t="shared" si="47"/>
        <v>34</v>
      </c>
      <c r="L161" s="5">
        <f t="shared" si="47"/>
        <v>43</v>
      </c>
      <c r="M161" s="5">
        <f t="shared" si="47"/>
        <v>40</v>
      </c>
      <c r="N161" s="5">
        <v>49</v>
      </c>
      <c r="O161" s="5">
        <v>46</v>
      </c>
      <c r="P161" s="5">
        <v>59</v>
      </c>
    </row>
    <row r="162" spans="1:16" s="16" customFormat="1" ht="12" customHeight="1" x14ac:dyDescent="0.2">
      <c r="A162" s="70" t="s">
        <v>137</v>
      </c>
      <c r="B162" s="70"/>
      <c r="C162" s="6">
        <v>8</v>
      </c>
      <c r="D162" s="6">
        <v>14</v>
      </c>
      <c r="E162" s="6">
        <v>12</v>
      </c>
      <c r="F162" s="6">
        <v>15</v>
      </c>
      <c r="G162" s="6">
        <v>17</v>
      </c>
      <c r="H162" s="6">
        <v>12</v>
      </c>
      <c r="I162" s="6">
        <v>13</v>
      </c>
      <c r="J162" s="6">
        <v>13</v>
      </c>
      <c r="K162" s="6">
        <v>12</v>
      </c>
      <c r="L162" s="6">
        <v>13</v>
      </c>
      <c r="M162" s="6">
        <v>12</v>
      </c>
      <c r="N162" s="6">
        <v>16</v>
      </c>
      <c r="O162" s="6">
        <v>17</v>
      </c>
      <c r="P162" s="6">
        <v>20</v>
      </c>
    </row>
    <row r="163" spans="1:16" s="16" customFormat="1" ht="12" customHeight="1" x14ac:dyDescent="0.2">
      <c r="A163" s="70" t="s">
        <v>138</v>
      </c>
      <c r="B163" s="70"/>
      <c r="C163" s="6">
        <v>19</v>
      </c>
      <c r="D163" s="6">
        <v>21</v>
      </c>
      <c r="E163" s="6">
        <v>19</v>
      </c>
      <c r="F163" s="6">
        <v>18</v>
      </c>
      <c r="G163" s="6">
        <v>14</v>
      </c>
      <c r="H163" s="6">
        <v>12</v>
      </c>
      <c r="I163" s="6">
        <v>11</v>
      </c>
      <c r="J163" s="6">
        <v>11</v>
      </c>
      <c r="K163" s="6">
        <v>13</v>
      </c>
      <c r="L163" s="6">
        <v>18</v>
      </c>
      <c r="M163" s="6">
        <v>16</v>
      </c>
      <c r="N163" s="6">
        <v>17</v>
      </c>
      <c r="O163" s="6">
        <v>14</v>
      </c>
      <c r="P163" s="6">
        <v>21</v>
      </c>
    </row>
    <row r="164" spans="1:16" s="16" customFormat="1" ht="12" customHeight="1" x14ac:dyDescent="0.2">
      <c r="A164" s="75" t="s">
        <v>139</v>
      </c>
      <c r="B164" s="75"/>
      <c r="C164" s="15">
        <v>7</v>
      </c>
      <c r="D164" s="15">
        <v>7</v>
      </c>
      <c r="E164" s="15">
        <v>7</v>
      </c>
      <c r="F164" s="15">
        <v>6</v>
      </c>
      <c r="G164" s="15">
        <v>6</v>
      </c>
      <c r="H164" s="15">
        <v>6</v>
      </c>
      <c r="I164" s="15">
        <v>10</v>
      </c>
      <c r="J164" s="15">
        <v>8</v>
      </c>
      <c r="K164" s="15">
        <v>9</v>
      </c>
      <c r="L164" s="15">
        <v>12</v>
      </c>
      <c r="M164" s="15">
        <v>12</v>
      </c>
      <c r="N164" s="15">
        <v>16</v>
      </c>
      <c r="O164" s="15">
        <v>15</v>
      </c>
      <c r="P164" s="15">
        <v>18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92</v>
      </c>
      <c r="D166" s="5">
        <f t="shared" si="48"/>
        <v>95</v>
      </c>
      <c r="E166" s="5">
        <f t="shared" si="48"/>
        <v>104</v>
      </c>
      <c r="F166" s="5">
        <f t="shared" si="48"/>
        <v>102</v>
      </c>
      <c r="G166" s="5">
        <f t="shared" si="48"/>
        <v>105</v>
      </c>
      <c r="H166" s="5">
        <f t="shared" si="48"/>
        <v>109</v>
      </c>
      <c r="I166" s="5">
        <f t="shared" si="48"/>
        <v>112</v>
      </c>
      <c r="J166" s="5">
        <f t="shared" si="48"/>
        <v>122</v>
      </c>
      <c r="K166" s="5">
        <f t="shared" si="48"/>
        <v>121</v>
      </c>
      <c r="L166" s="5">
        <f t="shared" si="48"/>
        <v>124</v>
      </c>
      <c r="M166" s="5">
        <f t="shared" si="48"/>
        <v>115</v>
      </c>
      <c r="N166" s="5">
        <v>126</v>
      </c>
      <c r="O166" s="5">
        <v>142</v>
      </c>
      <c r="P166" s="5">
        <v>143</v>
      </c>
    </row>
    <row r="167" spans="1:16" s="16" customFormat="1" ht="12" customHeight="1" x14ac:dyDescent="0.2">
      <c r="A167" s="70" t="s">
        <v>141</v>
      </c>
      <c r="B167" s="70"/>
      <c r="C167" s="6">
        <v>18</v>
      </c>
      <c r="D167" s="6">
        <v>18</v>
      </c>
      <c r="E167" s="6">
        <v>20</v>
      </c>
      <c r="F167" s="6">
        <v>21</v>
      </c>
      <c r="G167" s="6">
        <v>23</v>
      </c>
      <c r="H167" s="6">
        <v>21</v>
      </c>
      <c r="I167" s="6">
        <v>25</v>
      </c>
      <c r="J167" s="6">
        <v>25</v>
      </c>
      <c r="K167" s="6">
        <v>24</v>
      </c>
      <c r="L167" s="6">
        <v>24</v>
      </c>
      <c r="M167" s="6">
        <v>20</v>
      </c>
      <c r="N167" s="6">
        <v>23</v>
      </c>
      <c r="O167" s="6">
        <v>22</v>
      </c>
      <c r="P167" s="6">
        <v>20</v>
      </c>
    </row>
    <row r="168" spans="1:16" s="16" customFormat="1" ht="12" customHeight="1" x14ac:dyDescent="0.2">
      <c r="A168" s="70" t="s">
        <v>142</v>
      </c>
      <c r="B168" s="70"/>
      <c r="C168" s="6">
        <v>0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1</v>
      </c>
      <c r="N168" s="6">
        <v>1</v>
      </c>
      <c r="O168" s="6">
        <v>2</v>
      </c>
      <c r="P168" s="6">
        <v>3</v>
      </c>
    </row>
    <row r="169" spans="1:16" s="16" customFormat="1" ht="12" customHeight="1" x14ac:dyDescent="0.2">
      <c r="A169" s="70" t="s">
        <v>143</v>
      </c>
      <c r="B169" s="70"/>
      <c r="C169" s="6">
        <v>4</v>
      </c>
      <c r="D169" s="6">
        <v>4</v>
      </c>
      <c r="E169" s="6">
        <v>4</v>
      </c>
      <c r="F169" s="6">
        <v>5</v>
      </c>
      <c r="G169" s="6">
        <v>6</v>
      </c>
      <c r="H169" s="6">
        <v>4</v>
      </c>
      <c r="I169" s="6">
        <v>3</v>
      </c>
      <c r="J169" s="6">
        <v>4</v>
      </c>
      <c r="K169" s="6">
        <v>2</v>
      </c>
      <c r="L169" s="6">
        <v>1</v>
      </c>
      <c r="M169" s="6">
        <v>2</v>
      </c>
      <c r="N169" s="6">
        <v>3</v>
      </c>
      <c r="O169" s="6">
        <v>4</v>
      </c>
      <c r="P169" s="6">
        <v>3</v>
      </c>
    </row>
    <row r="170" spans="1:16" s="16" customFormat="1" ht="12" customHeight="1" x14ac:dyDescent="0.2">
      <c r="A170" s="70" t="s">
        <v>144</v>
      </c>
      <c r="B170" s="70"/>
      <c r="C170" s="6">
        <v>0</v>
      </c>
      <c r="D170" s="6">
        <v>1</v>
      </c>
      <c r="E170" s="6">
        <v>1</v>
      </c>
      <c r="F170" s="6">
        <v>1</v>
      </c>
      <c r="G170" s="6">
        <v>1</v>
      </c>
      <c r="H170" s="6">
        <v>1</v>
      </c>
      <c r="I170" s="6">
        <v>1</v>
      </c>
      <c r="J170" s="6">
        <v>1</v>
      </c>
      <c r="K170" s="6">
        <v>1</v>
      </c>
      <c r="L170" s="6">
        <v>1</v>
      </c>
      <c r="M170" s="6">
        <v>2</v>
      </c>
      <c r="N170" s="6">
        <v>1</v>
      </c>
      <c r="O170" s="6">
        <v>1</v>
      </c>
      <c r="P170" s="6">
        <v>2</v>
      </c>
    </row>
    <row r="171" spans="1:16" s="16" customFormat="1" ht="12" customHeight="1" x14ac:dyDescent="0.2">
      <c r="A171" s="70" t="s">
        <v>145</v>
      </c>
      <c r="B171" s="70"/>
      <c r="C171" s="6">
        <v>40</v>
      </c>
      <c r="D171" s="6">
        <v>44</v>
      </c>
      <c r="E171" s="6">
        <v>43</v>
      </c>
      <c r="F171" s="6">
        <v>42</v>
      </c>
      <c r="G171" s="6">
        <v>46</v>
      </c>
      <c r="H171" s="6">
        <v>46</v>
      </c>
      <c r="I171" s="6">
        <v>46</v>
      </c>
      <c r="J171" s="6">
        <v>54</v>
      </c>
      <c r="K171" s="6">
        <v>53</v>
      </c>
      <c r="L171" s="6">
        <v>54</v>
      </c>
      <c r="M171" s="6">
        <v>49</v>
      </c>
      <c r="N171" s="6">
        <v>51</v>
      </c>
      <c r="O171" s="6">
        <v>59</v>
      </c>
      <c r="P171" s="6">
        <v>54</v>
      </c>
    </row>
    <row r="172" spans="1:16" s="16" customFormat="1" ht="12" customHeight="1" x14ac:dyDescent="0.2">
      <c r="A172" s="70" t="s">
        <v>146</v>
      </c>
      <c r="B172" s="70"/>
      <c r="C172" s="6">
        <v>4</v>
      </c>
      <c r="D172" s="6">
        <v>3</v>
      </c>
      <c r="E172" s="6">
        <v>3</v>
      </c>
      <c r="F172" s="6">
        <v>4</v>
      </c>
      <c r="G172" s="6">
        <v>2</v>
      </c>
      <c r="H172" s="6">
        <v>3</v>
      </c>
      <c r="I172" s="6">
        <v>4</v>
      </c>
      <c r="J172" s="6">
        <v>3</v>
      </c>
      <c r="K172" s="6">
        <v>4</v>
      </c>
      <c r="L172" s="6">
        <v>3</v>
      </c>
      <c r="M172" s="6">
        <v>4</v>
      </c>
      <c r="N172" s="6">
        <v>4</v>
      </c>
      <c r="O172" s="6">
        <v>5</v>
      </c>
      <c r="P172" s="6">
        <v>5</v>
      </c>
    </row>
    <row r="173" spans="1:16" s="16" customFormat="1" ht="12" customHeight="1" x14ac:dyDescent="0.2">
      <c r="A173" s="70" t="s">
        <v>147</v>
      </c>
      <c r="B173" s="70"/>
      <c r="C173" s="6">
        <v>7</v>
      </c>
      <c r="D173" s="6">
        <v>6</v>
      </c>
      <c r="E173" s="6">
        <v>7</v>
      </c>
      <c r="F173" s="6">
        <v>6</v>
      </c>
      <c r="G173" s="6">
        <v>6</v>
      </c>
      <c r="H173" s="6">
        <v>8</v>
      </c>
      <c r="I173" s="6">
        <v>9</v>
      </c>
      <c r="J173" s="6">
        <v>11</v>
      </c>
      <c r="K173" s="6">
        <v>13</v>
      </c>
      <c r="L173" s="6">
        <v>14</v>
      </c>
      <c r="M173" s="6">
        <v>6</v>
      </c>
      <c r="N173" s="6">
        <v>12</v>
      </c>
      <c r="O173" s="6">
        <v>15</v>
      </c>
      <c r="P173" s="6">
        <v>18</v>
      </c>
    </row>
    <row r="174" spans="1:16" s="16" customFormat="1" ht="12" customHeight="1" x14ac:dyDescent="0.2">
      <c r="A174" s="70" t="s">
        <v>148</v>
      </c>
      <c r="B174" s="70"/>
      <c r="C174" s="6">
        <v>6</v>
      </c>
      <c r="D174" s="6">
        <v>8</v>
      </c>
      <c r="E174" s="6">
        <v>8</v>
      </c>
      <c r="F174" s="6">
        <v>9</v>
      </c>
      <c r="G174" s="6">
        <v>6</v>
      </c>
      <c r="H174" s="6">
        <v>7</v>
      </c>
      <c r="I174" s="6">
        <v>4</v>
      </c>
      <c r="J174" s="6">
        <v>4</v>
      </c>
      <c r="K174" s="6">
        <v>4</v>
      </c>
      <c r="L174" s="6">
        <v>4</v>
      </c>
      <c r="M174" s="6">
        <v>8</v>
      </c>
      <c r="N174" s="6">
        <v>8</v>
      </c>
      <c r="O174" s="6">
        <v>10</v>
      </c>
      <c r="P174" s="6">
        <v>11</v>
      </c>
    </row>
    <row r="175" spans="1:16" s="16" customFormat="1" ht="12" customHeight="1" x14ac:dyDescent="0.2">
      <c r="A175" s="70" t="s">
        <v>149</v>
      </c>
      <c r="B175" s="70"/>
      <c r="C175" s="6">
        <v>1</v>
      </c>
      <c r="D175" s="6">
        <v>2</v>
      </c>
      <c r="E175" s="6">
        <v>2</v>
      </c>
      <c r="F175" s="6">
        <v>2</v>
      </c>
      <c r="G175" s="6">
        <v>3</v>
      </c>
      <c r="H175" s="6">
        <v>5</v>
      </c>
      <c r="I175" s="6">
        <v>6</v>
      </c>
      <c r="J175" s="6">
        <v>6</v>
      </c>
      <c r="K175" s="6">
        <v>6</v>
      </c>
      <c r="L175" s="6">
        <v>8</v>
      </c>
      <c r="M175" s="6">
        <v>9</v>
      </c>
      <c r="N175" s="6">
        <v>9</v>
      </c>
      <c r="O175" s="6">
        <v>7</v>
      </c>
      <c r="P175" s="6">
        <v>8</v>
      </c>
    </row>
    <row r="176" spans="1:16" s="16" customFormat="1" ht="12" customHeight="1" x14ac:dyDescent="0.2">
      <c r="A176" s="75" t="s">
        <v>150</v>
      </c>
      <c r="B176" s="75"/>
      <c r="C176" s="11">
        <v>12</v>
      </c>
      <c r="D176" s="11">
        <v>9</v>
      </c>
      <c r="E176" s="11">
        <v>16</v>
      </c>
      <c r="F176" s="11">
        <v>12</v>
      </c>
      <c r="G176" s="11">
        <v>12</v>
      </c>
      <c r="H176" s="11">
        <v>14</v>
      </c>
      <c r="I176" s="11">
        <v>14</v>
      </c>
      <c r="J176" s="11">
        <v>14</v>
      </c>
      <c r="K176" s="11">
        <v>14</v>
      </c>
      <c r="L176" s="11">
        <v>15</v>
      </c>
      <c r="M176" s="11">
        <v>14</v>
      </c>
      <c r="N176" s="11">
        <v>14</v>
      </c>
      <c r="O176" s="11">
        <v>17</v>
      </c>
      <c r="P176" s="11">
        <v>19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2086</v>
      </c>
      <c r="D178" s="5">
        <f t="shared" si="49"/>
        <v>2177</v>
      </c>
      <c r="E178" s="5">
        <f t="shared" si="49"/>
        <v>2250</v>
      </c>
      <c r="F178" s="5">
        <f t="shared" si="49"/>
        <v>2292</v>
      </c>
      <c r="G178" s="5">
        <f t="shared" si="49"/>
        <v>2324</v>
      </c>
      <c r="H178" s="5">
        <f t="shared" si="49"/>
        <v>2412</v>
      </c>
      <c r="I178" s="5">
        <f t="shared" si="49"/>
        <v>2535</v>
      </c>
      <c r="J178" s="5">
        <f t="shared" si="49"/>
        <v>2582</v>
      </c>
      <c r="K178" s="5">
        <f t="shared" si="49"/>
        <v>2617</v>
      </c>
      <c r="L178" s="5">
        <f t="shared" si="49"/>
        <v>2667</v>
      </c>
      <c r="M178" s="5">
        <f t="shared" si="49"/>
        <v>2661</v>
      </c>
      <c r="N178" s="5">
        <v>2967</v>
      </c>
      <c r="O178" s="5">
        <v>3192</v>
      </c>
      <c r="P178" s="5">
        <v>3401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302</v>
      </c>
      <c r="D179" s="6">
        <f t="shared" ref="D179:M179" si="50">SUM(D57:D67)</f>
        <v>316</v>
      </c>
      <c r="E179" s="6">
        <f t="shared" si="50"/>
        <v>318</v>
      </c>
      <c r="F179" s="6">
        <f t="shared" si="50"/>
        <v>321</v>
      </c>
      <c r="G179" s="6">
        <f t="shared" si="50"/>
        <v>327</v>
      </c>
      <c r="H179" s="6">
        <f t="shared" si="50"/>
        <v>335</v>
      </c>
      <c r="I179" s="6">
        <f t="shared" si="50"/>
        <v>364</v>
      </c>
      <c r="J179" s="6">
        <f t="shared" si="50"/>
        <v>365</v>
      </c>
      <c r="K179" s="6">
        <f t="shared" si="50"/>
        <v>355</v>
      </c>
      <c r="L179" s="6">
        <f t="shared" si="50"/>
        <v>360</v>
      </c>
      <c r="M179" s="6">
        <f t="shared" si="50"/>
        <v>365</v>
      </c>
      <c r="N179" s="6">
        <v>394</v>
      </c>
      <c r="O179" s="6">
        <v>407</v>
      </c>
      <c r="P179" s="6">
        <v>439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889</v>
      </c>
      <c r="D180" s="6">
        <f t="shared" ref="D180:M180" si="51">SUM(D70:D116)</f>
        <v>928</v>
      </c>
      <c r="E180" s="6">
        <f t="shared" si="51"/>
        <v>967</v>
      </c>
      <c r="F180" s="6">
        <f t="shared" si="51"/>
        <v>985</v>
      </c>
      <c r="G180" s="6">
        <f t="shared" si="51"/>
        <v>996</v>
      </c>
      <c r="H180" s="6">
        <f t="shared" si="51"/>
        <v>1050</v>
      </c>
      <c r="I180" s="6">
        <f t="shared" si="51"/>
        <v>1082</v>
      </c>
      <c r="J180" s="6">
        <f t="shared" si="51"/>
        <v>1119</v>
      </c>
      <c r="K180" s="6">
        <f t="shared" si="51"/>
        <v>1126</v>
      </c>
      <c r="L180" s="6">
        <f t="shared" si="51"/>
        <v>1146</v>
      </c>
      <c r="M180" s="6">
        <f t="shared" si="51"/>
        <v>1132</v>
      </c>
      <c r="N180" s="6">
        <v>1272</v>
      </c>
      <c r="O180" s="6">
        <v>1370</v>
      </c>
      <c r="P180" s="6">
        <v>1458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364</v>
      </c>
      <c r="D181" s="6">
        <f t="shared" si="52"/>
        <v>379</v>
      </c>
      <c r="E181" s="6">
        <f t="shared" si="52"/>
        <v>400</v>
      </c>
      <c r="F181" s="6">
        <f t="shared" si="52"/>
        <v>412</v>
      </c>
      <c r="G181" s="6">
        <f t="shared" si="52"/>
        <v>427</v>
      </c>
      <c r="H181" s="6">
        <f t="shared" si="52"/>
        <v>441</v>
      </c>
      <c r="I181" s="6">
        <f t="shared" si="52"/>
        <v>464</v>
      </c>
      <c r="J181" s="6">
        <f t="shared" si="52"/>
        <v>451</v>
      </c>
      <c r="K181" s="6">
        <f t="shared" si="52"/>
        <v>456</v>
      </c>
      <c r="L181" s="6">
        <f t="shared" si="52"/>
        <v>483</v>
      </c>
      <c r="M181" s="6">
        <f t="shared" si="52"/>
        <v>506</v>
      </c>
      <c r="N181" s="6">
        <v>564</v>
      </c>
      <c r="O181" s="6">
        <v>610</v>
      </c>
      <c r="P181" s="6">
        <v>642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33</v>
      </c>
      <c r="D182" s="6">
        <f t="shared" ref="D182:M182" si="53">SUM(D140:D147)</f>
        <v>36</v>
      </c>
      <c r="E182" s="6">
        <f t="shared" si="53"/>
        <v>32</v>
      </c>
      <c r="F182" s="6">
        <f t="shared" si="53"/>
        <v>41</v>
      </c>
      <c r="G182" s="6">
        <f t="shared" si="53"/>
        <v>44</v>
      </c>
      <c r="H182" s="6">
        <f t="shared" si="53"/>
        <v>42</v>
      </c>
      <c r="I182" s="6">
        <f t="shared" si="53"/>
        <v>45</v>
      </c>
      <c r="J182" s="6">
        <f t="shared" si="53"/>
        <v>51</v>
      </c>
      <c r="K182" s="6">
        <f t="shared" si="53"/>
        <v>54</v>
      </c>
      <c r="L182" s="6">
        <f t="shared" si="53"/>
        <v>54</v>
      </c>
      <c r="M182" s="6">
        <f t="shared" si="53"/>
        <v>58</v>
      </c>
      <c r="N182" s="6">
        <v>61</v>
      </c>
      <c r="O182" s="6">
        <v>74</v>
      </c>
      <c r="P182" s="6">
        <v>81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295</v>
      </c>
      <c r="D183" s="6">
        <f t="shared" ref="D183:M183" si="54">SUM(D150:D155)</f>
        <v>297</v>
      </c>
      <c r="E183" s="6">
        <f t="shared" si="54"/>
        <v>305</v>
      </c>
      <c r="F183" s="6">
        <f t="shared" si="54"/>
        <v>303</v>
      </c>
      <c r="G183" s="6">
        <f t="shared" si="54"/>
        <v>304</v>
      </c>
      <c r="H183" s="6">
        <f t="shared" si="54"/>
        <v>311</v>
      </c>
      <c r="I183" s="6">
        <f t="shared" si="54"/>
        <v>341</v>
      </c>
      <c r="J183" s="6">
        <f t="shared" si="54"/>
        <v>347</v>
      </c>
      <c r="K183" s="6">
        <f t="shared" si="54"/>
        <v>372</v>
      </c>
      <c r="L183" s="6">
        <f t="shared" si="54"/>
        <v>357</v>
      </c>
      <c r="M183" s="6">
        <f t="shared" si="54"/>
        <v>350</v>
      </c>
      <c r="N183" s="6">
        <v>394</v>
      </c>
      <c r="O183" s="6">
        <v>433</v>
      </c>
      <c r="P183" s="6">
        <v>463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77</v>
      </c>
      <c r="D184" s="6">
        <f t="shared" ref="D184:M184" si="55">SUM(D158:D159)</f>
        <v>84</v>
      </c>
      <c r="E184" s="6">
        <f t="shared" si="55"/>
        <v>86</v>
      </c>
      <c r="F184" s="6">
        <f t="shared" si="55"/>
        <v>89</v>
      </c>
      <c r="G184" s="6">
        <f t="shared" si="55"/>
        <v>84</v>
      </c>
      <c r="H184" s="6">
        <f t="shared" si="55"/>
        <v>94</v>
      </c>
      <c r="I184" s="6">
        <f t="shared" si="55"/>
        <v>93</v>
      </c>
      <c r="J184" s="6">
        <f t="shared" si="55"/>
        <v>95</v>
      </c>
      <c r="K184" s="6">
        <f t="shared" si="55"/>
        <v>99</v>
      </c>
      <c r="L184" s="6">
        <f t="shared" si="55"/>
        <v>100</v>
      </c>
      <c r="M184" s="6">
        <f t="shared" si="55"/>
        <v>95</v>
      </c>
      <c r="N184" s="6">
        <v>107</v>
      </c>
      <c r="O184" s="6">
        <v>110</v>
      </c>
      <c r="P184" s="6">
        <v>116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34</v>
      </c>
      <c r="D185" s="6">
        <f t="shared" si="56"/>
        <v>42</v>
      </c>
      <c r="E185" s="6">
        <f t="shared" si="56"/>
        <v>38</v>
      </c>
      <c r="F185" s="6">
        <f t="shared" si="56"/>
        <v>39</v>
      </c>
      <c r="G185" s="6">
        <f t="shared" si="56"/>
        <v>37</v>
      </c>
      <c r="H185" s="6">
        <f t="shared" si="56"/>
        <v>30</v>
      </c>
      <c r="I185" s="6">
        <f t="shared" si="56"/>
        <v>34</v>
      </c>
      <c r="J185" s="6">
        <f t="shared" si="56"/>
        <v>32</v>
      </c>
      <c r="K185" s="6">
        <f t="shared" si="56"/>
        <v>34</v>
      </c>
      <c r="L185" s="6">
        <f t="shared" si="56"/>
        <v>43</v>
      </c>
      <c r="M185" s="6">
        <f t="shared" si="56"/>
        <v>40</v>
      </c>
      <c r="N185" s="6">
        <v>49</v>
      </c>
      <c r="O185" s="6">
        <v>46</v>
      </c>
      <c r="P185" s="6">
        <v>59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92</v>
      </c>
      <c r="D186" s="11">
        <f t="shared" si="57"/>
        <v>95</v>
      </c>
      <c r="E186" s="11">
        <f t="shared" si="57"/>
        <v>104</v>
      </c>
      <c r="F186" s="11">
        <f t="shared" si="57"/>
        <v>102</v>
      </c>
      <c r="G186" s="11">
        <f t="shared" si="57"/>
        <v>105</v>
      </c>
      <c r="H186" s="11">
        <f t="shared" si="57"/>
        <v>109</v>
      </c>
      <c r="I186" s="11">
        <f t="shared" si="57"/>
        <v>112</v>
      </c>
      <c r="J186" s="11">
        <f t="shared" si="57"/>
        <v>122</v>
      </c>
      <c r="K186" s="11">
        <f t="shared" si="57"/>
        <v>121</v>
      </c>
      <c r="L186" s="11">
        <f t="shared" si="57"/>
        <v>124</v>
      </c>
      <c r="M186" s="11">
        <f t="shared" si="57"/>
        <v>115</v>
      </c>
      <c r="N186" s="11">
        <v>126</v>
      </c>
      <c r="O186" s="11">
        <v>142</v>
      </c>
      <c r="P186" s="11">
        <v>143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1857</v>
      </c>
      <c r="D188" s="5">
        <f t="shared" ref="D188:M188" si="58">+D189+D190+D191+D192+D193</f>
        <v>1928</v>
      </c>
      <c r="E188" s="5">
        <f t="shared" si="58"/>
        <v>1991</v>
      </c>
      <c r="F188" s="5">
        <f t="shared" si="58"/>
        <v>2028</v>
      </c>
      <c r="G188" s="5">
        <f t="shared" si="58"/>
        <v>2055</v>
      </c>
      <c r="H188" s="5">
        <f t="shared" si="58"/>
        <v>2140</v>
      </c>
      <c r="I188" s="5">
        <f t="shared" si="58"/>
        <v>2258</v>
      </c>
      <c r="J188" s="5">
        <f t="shared" si="58"/>
        <v>2300</v>
      </c>
      <c r="K188" s="5">
        <f t="shared" si="58"/>
        <v>2333</v>
      </c>
      <c r="L188" s="5">
        <f t="shared" si="58"/>
        <v>2374</v>
      </c>
      <c r="M188" s="5">
        <f t="shared" si="58"/>
        <v>2382</v>
      </c>
      <c r="N188" s="5">
        <v>2661</v>
      </c>
      <c r="O188" s="5">
        <v>2865</v>
      </c>
      <c r="P188" s="5">
        <v>3053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283</v>
      </c>
      <c r="D189" s="6">
        <f t="shared" ref="D189:M189" si="59">+D150+D151+D154+D155</f>
        <v>274</v>
      </c>
      <c r="E189" s="6">
        <f t="shared" si="59"/>
        <v>282</v>
      </c>
      <c r="F189" s="6">
        <f t="shared" si="59"/>
        <v>280</v>
      </c>
      <c r="G189" s="6">
        <f t="shared" si="59"/>
        <v>283</v>
      </c>
      <c r="H189" s="6">
        <f t="shared" si="59"/>
        <v>285</v>
      </c>
      <c r="I189" s="6">
        <f t="shared" si="59"/>
        <v>315</v>
      </c>
      <c r="J189" s="6">
        <f t="shared" si="59"/>
        <v>322</v>
      </c>
      <c r="K189" s="6">
        <f t="shared" si="59"/>
        <v>343</v>
      </c>
      <c r="L189" s="6">
        <f t="shared" si="59"/>
        <v>329</v>
      </c>
      <c r="M189" s="6">
        <f t="shared" si="59"/>
        <v>328</v>
      </c>
      <c r="N189" s="6">
        <v>368</v>
      </c>
      <c r="O189" s="6">
        <v>403</v>
      </c>
      <c r="P189" s="6">
        <v>431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304</v>
      </c>
      <c r="D190" s="8">
        <f t="shared" ref="D190:M190" si="60">+D57+D58+D79+D59+D60+D61+D62+D63+D64+D65+D66+D67</f>
        <v>318</v>
      </c>
      <c r="E190" s="8">
        <f t="shared" si="60"/>
        <v>319</v>
      </c>
      <c r="F190" s="8">
        <f t="shared" si="60"/>
        <v>321</v>
      </c>
      <c r="G190" s="8">
        <f t="shared" si="60"/>
        <v>327</v>
      </c>
      <c r="H190" s="8">
        <f t="shared" si="60"/>
        <v>336</v>
      </c>
      <c r="I190" s="8">
        <f t="shared" si="60"/>
        <v>364</v>
      </c>
      <c r="J190" s="8">
        <f t="shared" si="60"/>
        <v>365</v>
      </c>
      <c r="K190" s="8">
        <f t="shared" si="60"/>
        <v>355</v>
      </c>
      <c r="L190" s="8">
        <f t="shared" si="60"/>
        <v>360</v>
      </c>
      <c r="M190" s="8">
        <f t="shared" si="60"/>
        <v>366</v>
      </c>
      <c r="N190" s="8">
        <v>394</v>
      </c>
      <c r="O190" s="8">
        <v>408</v>
      </c>
      <c r="P190" s="8">
        <v>443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286</v>
      </c>
      <c r="D191" s="6">
        <f t="shared" ref="D191:M191" si="61">+D119+D140+D120+D122+D125+D127+D128+D147+D129+D130+D131+D133+D134+D135+D136</f>
        <v>295</v>
      </c>
      <c r="E191" s="6">
        <f t="shared" si="61"/>
        <v>313</v>
      </c>
      <c r="F191" s="6">
        <f t="shared" si="61"/>
        <v>329</v>
      </c>
      <c r="G191" s="6">
        <f t="shared" si="61"/>
        <v>332</v>
      </c>
      <c r="H191" s="6">
        <f t="shared" si="61"/>
        <v>341</v>
      </c>
      <c r="I191" s="6">
        <f t="shared" si="61"/>
        <v>358</v>
      </c>
      <c r="J191" s="6">
        <f t="shared" si="61"/>
        <v>350</v>
      </c>
      <c r="K191" s="6">
        <f t="shared" si="61"/>
        <v>362</v>
      </c>
      <c r="L191" s="6">
        <f t="shared" si="61"/>
        <v>383</v>
      </c>
      <c r="M191" s="6">
        <f t="shared" si="61"/>
        <v>404</v>
      </c>
      <c r="N191" s="6">
        <v>456</v>
      </c>
      <c r="O191" s="6">
        <v>490</v>
      </c>
      <c r="P191" s="6">
        <v>533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887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926</v>
      </c>
      <c r="E192" s="6">
        <f t="shared" si="62"/>
        <v>966</v>
      </c>
      <c r="F192" s="6">
        <f t="shared" si="62"/>
        <v>985</v>
      </c>
      <c r="G192" s="6">
        <f t="shared" si="62"/>
        <v>996</v>
      </c>
      <c r="H192" s="6">
        <f t="shared" si="62"/>
        <v>1049</v>
      </c>
      <c r="I192" s="6">
        <f t="shared" si="62"/>
        <v>1082</v>
      </c>
      <c r="J192" s="6">
        <f t="shared" si="62"/>
        <v>1119</v>
      </c>
      <c r="K192" s="6">
        <f t="shared" si="62"/>
        <v>1126</v>
      </c>
      <c r="L192" s="6">
        <f t="shared" si="62"/>
        <v>1146</v>
      </c>
      <c r="M192" s="6">
        <f t="shared" si="62"/>
        <v>1131</v>
      </c>
      <c r="N192" s="6">
        <v>1272</v>
      </c>
      <c r="O192" s="6">
        <v>1369</v>
      </c>
      <c r="P192" s="6">
        <v>1454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97</v>
      </c>
      <c r="D193" s="11">
        <f t="shared" ref="D193:M193" si="63">+D152+D123+D124+D153+D126+D159</f>
        <v>115</v>
      </c>
      <c r="E193" s="11">
        <f t="shared" si="63"/>
        <v>111</v>
      </c>
      <c r="F193" s="11">
        <f t="shared" si="63"/>
        <v>113</v>
      </c>
      <c r="G193" s="11">
        <f t="shared" si="63"/>
        <v>117</v>
      </c>
      <c r="H193" s="11">
        <f t="shared" si="63"/>
        <v>129</v>
      </c>
      <c r="I193" s="11">
        <f t="shared" si="63"/>
        <v>139</v>
      </c>
      <c r="J193" s="11">
        <f t="shared" si="63"/>
        <v>144</v>
      </c>
      <c r="K193" s="11">
        <f t="shared" si="63"/>
        <v>147</v>
      </c>
      <c r="L193" s="11">
        <f t="shared" si="63"/>
        <v>156</v>
      </c>
      <c r="M193" s="11">
        <f t="shared" si="63"/>
        <v>153</v>
      </c>
      <c r="N193" s="11">
        <v>171</v>
      </c>
      <c r="O193" s="11">
        <v>195</v>
      </c>
      <c r="P193" s="11">
        <v>192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229</v>
      </c>
      <c r="D195" s="27">
        <f t="shared" ref="D195:M195" si="64">+D178-D188</f>
        <v>249</v>
      </c>
      <c r="E195" s="27">
        <f t="shared" si="64"/>
        <v>259</v>
      </c>
      <c r="F195" s="27">
        <f t="shared" si="64"/>
        <v>264</v>
      </c>
      <c r="G195" s="27">
        <f t="shared" si="64"/>
        <v>269</v>
      </c>
      <c r="H195" s="27">
        <f t="shared" si="64"/>
        <v>272</v>
      </c>
      <c r="I195" s="27">
        <f t="shared" si="64"/>
        <v>277</v>
      </c>
      <c r="J195" s="27">
        <f t="shared" si="64"/>
        <v>282</v>
      </c>
      <c r="K195" s="27">
        <f t="shared" si="64"/>
        <v>284</v>
      </c>
      <c r="L195" s="27">
        <f t="shared" si="64"/>
        <v>293</v>
      </c>
      <c r="M195" s="27">
        <f t="shared" si="64"/>
        <v>279</v>
      </c>
      <c r="N195" s="27">
        <v>306</v>
      </c>
      <c r="O195" s="27">
        <v>327</v>
      </c>
      <c r="P195" s="27">
        <v>348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199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205:P205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activeCell="Y8" sqref="Y8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18757</v>
      </c>
      <c r="D9" s="2">
        <f t="shared" si="0"/>
        <v>19545</v>
      </c>
      <c r="E9" s="2">
        <f t="shared" si="0"/>
        <v>20164</v>
      </c>
      <c r="F9" s="2">
        <f t="shared" si="0"/>
        <v>20752</v>
      </c>
      <c r="G9" s="2">
        <f t="shared" si="0"/>
        <v>21324</v>
      </c>
      <c r="H9" s="2">
        <f t="shared" si="0"/>
        <v>21887</v>
      </c>
      <c r="I9" s="2">
        <f t="shared" si="0"/>
        <v>22379</v>
      </c>
      <c r="J9" s="2">
        <f t="shared" si="0"/>
        <v>22736</v>
      </c>
      <c r="K9" s="2">
        <f t="shared" si="0"/>
        <v>23035</v>
      </c>
      <c r="L9" s="2">
        <f t="shared" si="0"/>
        <v>23266</v>
      </c>
      <c r="M9" s="2">
        <f t="shared" si="0"/>
        <v>23836</v>
      </c>
      <c r="N9" s="2">
        <v>24708</v>
      </c>
      <c r="O9" s="2">
        <v>24878</v>
      </c>
      <c r="P9" s="2">
        <v>25010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1862</v>
      </c>
      <c r="D11" s="5">
        <f t="shared" si="1"/>
        <v>1937</v>
      </c>
      <c r="E11" s="5">
        <f t="shared" si="1"/>
        <v>1949</v>
      </c>
      <c r="F11" s="5">
        <f t="shared" si="1"/>
        <v>1993</v>
      </c>
      <c r="G11" s="5">
        <f t="shared" si="1"/>
        <v>2045</v>
      </c>
      <c r="H11" s="5">
        <f t="shared" si="1"/>
        <v>2101</v>
      </c>
      <c r="I11" s="5">
        <f t="shared" si="1"/>
        <v>2157</v>
      </c>
      <c r="J11" s="5">
        <f t="shared" si="1"/>
        <v>2211</v>
      </c>
      <c r="K11" s="5">
        <f t="shared" si="1"/>
        <v>2253</v>
      </c>
      <c r="L11" s="5">
        <f t="shared" si="1"/>
        <v>2280</v>
      </c>
      <c r="M11" s="5">
        <f t="shared" si="1"/>
        <v>2314</v>
      </c>
      <c r="N11" s="5">
        <v>2400</v>
      </c>
      <c r="O11" s="5">
        <v>2457</v>
      </c>
      <c r="P11" s="5">
        <v>2454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616</v>
      </c>
      <c r="D12" s="6">
        <f t="shared" si="2"/>
        <v>641</v>
      </c>
      <c r="E12" s="6">
        <f t="shared" si="2"/>
        <v>662</v>
      </c>
      <c r="F12" s="6">
        <f t="shared" si="2"/>
        <v>682</v>
      </c>
      <c r="G12" s="6">
        <f t="shared" si="2"/>
        <v>681</v>
      </c>
      <c r="H12" s="6">
        <f t="shared" si="2"/>
        <v>687</v>
      </c>
      <c r="I12" s="6">
        <f t="shared" si="2"/>
        <v>691</v>
      </c>
      <c r="J12" s="6">
        <f t="shared" si="2"/>
        <v>694</v>
      </c>
      <c r="K12" s="6">
        <f t="shared" si="2"/>
        <v>725</v>
      </c>
      <c r="L12" s="6">
        <f t="shared" si="2"/>
        <v>725</v>
      </c>
      <c r="M12" s="6">
        <f t="shared" si="2"/>
        <v>745</v>
      </c>
      <c r="N12" s="6">
        <v>768</v>
      </c>
      <c r="O12" s="6">
        <v>784</v>
      </c>
      <c r="P12" s="6">
        <v>771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279</v>
      </c>
      <c r="D13" s="6">
        <f t="shared" ref="D13:M13" si="3">D167+D168+D170+D175+D176</f>
        <v>292</v>
      </c>
      <c r="E13" s="6">
        <f t="shared" si="3"/>
        <v>298</v>
      </c>
      <c r="F13" s="6">
        <f t="shared" si="3"/>
        <v>311</v>
      </c>
      <c r="G13" s="6">
        <f t="shared" si="3"/>
        <v>322</v>
      </c>
      <c r="H13" s="6">
        <f t="shared" si="3"/>
        <v>328</v>
      </c>
      <c r="I13" s="6">
        <f t="shared" si="3"/>
        <v>333</v>
      </c>
      <c r="J13" s="6">
        <f t="shared" si="3"/>
        <v>337</v>
      </c>
      <c r="K13" s="6">
        <f t="shared" si="3"/>
        <v>359</v>
      </c>
      <c r="L13" s="6">
        <f t="shared" si="3"/>
        <v>360</v>
      </c>
      <c r="M13" s="6">
        <f t="shared" si="3"/>
        <v>364</v>
      </c>
      <c r="N13" s="6">
        <v>375</v>
      </c>
      <c r="O13" s="6">
        <v>369</v>
      </c>
      <c r="P13" s="6">
        <v>362</v>
      </c>
    </row>
    <row r="14" spans="1:16" s="16" customFormat="1" ht="12" customHeight="1" x14ac:dyDescent="0.2">
      <c r="A14" s="7"/>
      <c r="B14" s="8" t="s">
        <v>4</v>
      </c>
      <c r="C14" s="6">
        <f>+C171</f>
        <v>163</v>
      </c>
      <c r="D14" s="6">
        <f t="shared" ref="D14:M14" si="4">+D171</f>
        <v>168</v>
      </c>
      <c r="E14" s="6">
        <f t="shared" si="4"/>
        <v>185</v>
      </c>
      <c r="F14" s="6">
        <f t="shared" si="4"/>
        <v>190</v>
      </c>
      <c r="G14" s="6">
        <f t="shared" si="4"/>
        <v>194</v>
      </c>
      <c r="H14" s="6">
        <f t="shared" si="4"/>
        <v>188</v>
      </c>
      <c r="I14" s="6">
        <f t="shared" si="4"/>
        <v>183</v>
      </c>
      <c r="J14" s="6">
        <f t="shared" si="4"/>
        <v>181</v>
      </c>
      <c r="K14" s="6">
        <f t="shared" si="4"/>
        <v>190</v>
      </c>
      <c r="L14" s="6">
        <f t="shared" si="4"/>
        <v>185</v>
      </c>
      <c r="M14" s="6">
        <f t="shared" si="4"/>
        <v>196</v>
      </c>
      <c r="N14" s="6">
        <v>211</v>
      </c>
      <c r="O14" s="6">
        <v>209</v>
      </c>
      <c r="P14" s="6">
        <v>212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174</v>
      </c>
      <c r="D15" s="6">
        <f t="shared" ref="D15:M15" si="5">D169+D172+D173+D174</f>
        <v>181</v>
      </c>
      <c r="E15" s="6">
        <f t="shared" si="5"/>
        <v>179</v>
      </c>
      <c r="F15" s="6">
        <f t="shared" si="5"/>
        <v>181</v>
      </c>
      <c r="G15" s="6">
        <f t="shared" si="5"/>
        <v>165</v>
      </c>
      <c r="H15" s="6">
        <f t="shared" si="5"/>
        <v>171</v>
      </c>
      <c r="I15" s="6">
        <f t="shared" si="5"/>
        <v>175</v>
      </c>
      <c r="J15" s="6">
        <f t="shared" si="5"/>
        <v>176</v>
      </c>
      <c r="K15" s="6">
        <f t="shared" si="5"/>
        <v>176</v>
      </c>
      <c r="L15" s="6">
        <f t="shared" si="5"/>
        <v>180</v>
      </c>
      <c r="M15" s="6">
        <f t="shared" si="5"/>
        <v>185</v>
      </c>
      <c r="N15" s="6">
        <v>182</v>
      </c>
      <c r="O15" s="6">
        <v>206</v>
      </c>
      <c r="P15" s="6">
        <v>197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541</v>
      </c>
      <c r="D16" s="6">
        <f t="shared" si="6"/>
        <v>555</v>
      </c>
      <c r="E16" s="6">
        <f t="shared" si="6"/>
        <v>554</v>
      </c>
      <c r="F16" s="6">
        <f t="shared" si="6"/>
        <v>560</v>
      </c>
      <c r="G16" s="6">
        <f t="shared" si="6"/>
        <v>592</v>
      </c>
      <c r="H16" s="6">
        <f t="shared" si="6"/>
        <v>621</v>
      </c>
      <c r="I16" s="6">
        <f t="shared" si="6"/>
        <v>639</v>
      </c>
      <c r="J16" s="6">
        <f t="shared" si="6"/>
        <v>661</v>
      </c>
      <c r="K16" s="6">
        <f t="shared" si="6"/>
        <v>672</v>
      </c>
      <c r="L16" s="6">
        <f t="shared" si="6"/>
        <v>668</v>
      </c>
      <c r="M16" s="6">
        <f t="shared" si="6"/>
        <v>670</v>
      </c>
      <c r="N16" s="6">
        <v>715</v>
      </c>
      <c r="O16" s="6">
        <v>737</v>
      </c>
      <c r="P16" s="6">
        <v>746</v>
      </c>
    </row>
    <row r="17" spans="1:16" s="16" customFormat="1" ht="12" customHeight="1" x14ac:dyDescent="0.2">
      <c r="A17" s="7"/>
      <c r="B17" s="8" t="s">
        <v>7</v>
      </c>
      <c r="C17" s="6">
        <f>+C163</f>
        <v>159</v>
      </c>
      <c r="D17" s="6">
        <f t="shared" ref="D17:M17" si="7">+D163</f>
        <v>170</v>
      </c>
      <c r="E17" s="6">
        <f t="shared" si="7"/>
        <v>169</v>
      </c>
      <c r="F17" s="6">
        <f t="shared" si="7"/>
        <v>178</v>
      </c>
      <c r="G17" s="6">
        <f t="shared" si="7"/>
        <v>189</v>
      </c>
      <c r="H17" s="6">
        <f t="shared" si="7"/>
        <v>205</v>
      </c>
      <c r="I17" s="6">
        <f t="shared" si="7"/>
        <v>211</v>
      </c>
      <c r="J17" s="6">
        <f t="shared" si="7"/>
        <v>212</v>
      </c>
      <c r="K17" s="6">
        <f t="shared" si="7"/>
        <v>213</v>
      </c>
      <c r="L17" s="6">
        <f t="shared" si="7"/>
        <v>210</v>
      </c>
      <c r="M17" s="6">
        <f t="shared" si="7"/>
        <v>214</v>
      </c>
      <c r="N17" s="6">
        <v>229</v>
      </c>
      <c r="O17" s="6">
        <v>248</v>
      </c>
      <c r="P17" s="6">
        <v>252</v>
      </c>
    </row>
    <row r="18" spans="1:16" s="16" customFormat="1" ht="12" customHeight="1" x14ac:dyDescent="0.2">
      <c r="A18" s="7"/>
      <c r="B18" s="8" t="s">
        <v>8</v>
      </c>
      <c r="C18" s="6">
        <f>+C162</f>
        <v>143</v>
      </c>
      <c r="D18" s="6">
        <f t="shared" ref="D18:M18" si="8">+D162</f>
        <v>141</v>
      </c>
      <c r="E18" s="6">
        <f t="shared" si="8"/>
        <v>138</v>
      </c>
      <c r="F18" s="6">
        <f t="shared" si="8"/>
        <v>136</v>
      </c>
      <c r="G18" s="6">
        <f t="shared" si="8"/>
        <v>150</v>
      </c>
      <c r="H18" s="6">
        <f t="shared" si="8"/>
        <v>149</v>
      </c>
      <c r="I18" s="6">
        <f t="shared" si="8"/>
        <v>154</v>
      </c>
      <c r="J18" s="6">
        <f t="shared" si="8"/>
        <v>160</v>
      </c>
      <c r="K18" s="6">
        <f t="shared" si="8"/>
        <v>169</v>
      </c>
      <c r="L18" s="6">
        <f t="shared" si="8"/>
        <v>169</v>
      </c>
      <c r="M18" s="6">
        <f t="shared" si="8"/>
        <v>169</v>
      </c>
      <c r="N18" s="6">
        <v>191</v>
      </c>
      <c r="O18" s="6">
        <v>198</v>
      </c>
      <c r="P18" s="6">
        <v>204</v>
      </c>
    </row>
    <row r="19" spans="1:16" s="16" customFormat="1" ht="12" customHeight="1" x14ac:dyDescent="0.2">
      <c r="A19" s="10"/>
      <c r="B19" s="8" t="s">
        <v>9</v>
      </c>
      <c r="C19" s="6">
        <f>C164</f>
        <v>239</v>
      </c>
      <c r="D19" s="6">
        <f t="shared" ref="D19:M19" si="9">D164</f>
        <v>244</v>
      </c>
      <c r="E19" s="6">
        <f t="shared" si="9"/>
        <v>247</v>
      </c>
      <c r="F19" s="6">
        <f t="shared" si="9"/>
        <v>246</v>
      </c>
      <c r="G19" s="6">
        <f t="shared" si="9"/>
        <v>253</v>
      </c>
      <c r="H19" s="6">
        <f t="shared" si="9"/>
        <v>267</v>
      </c>
      <c r="I19" s="6">
        <f t="shared" si="9"/>
        <v>274</v>
      </c>
      <c r="J19" s="6">
        <f t="shared" si="9"/>
        <v>289</v>
      </c>
      <c r="K19" s="6">
        <f t="shared" si="9"/>
        <v>290</v>
      </c>
      <c r="L19" s="6">
        <f t="shared" si="9"/>
        <v>289</v>
      </c>
      <c r="M19" s="6">
        <f t="shared" si="9"/>
        <v>287</v>
      </c>
      <c r="N19" s="6">
        <v>295</v>
      </c>
      <c r="O19" s="6">
        <v>291</v>
      </c>
      <c r="P19" s="6">
        <v>290</v>
      </c>
    </row>
    <row r="20" spans="1:16" s="16" customFormat="1" ht="12" customHeight="1" x14ac:dyDescent="0.2">
      <c r="A20" s="71" t="s">
        <v>10</v>
      </c>
      <c r="B20" s="71"/>
      <c r="C20" s="11">
        <f>C158+C159</f>
        <v>705</v>
      </c>
      <c r="D20" s="11">
        <f t="shared" ref="D20:M20" si="10">D158+D159</f>
        <v>741</v>
      </c>
      <c r="E20" s="11">
        <f t="shared" si="10"/>
        <v>733</v>
      </c>
      <c r="F20" s="11">
        <f t="shared" si="10"/>
        <v>751</v>
      </c>
      <c r="G20" s="11">
        <f t="shared" si="10"/>
        <v>772</v>
      </c>
      <c r="H20" s="11">
        <f t="shared" si="10"/>
        <v>793</v>
      </c>
      <c r="I20" s="11">
        <f t="shared" si="10"/>
        <v>827</v>
      </c>
      <c r="J20" s="11">
        <f t="shared" si="10"/>
        <v>856</v>
      </c>
      <c r="K20" s="11">
        <f t="shared" si="10"/>
        <v>856</v>
      </c>
      <c r="L20" s="11">
        <f t="shared" si="10"/>
        <v>887</v>
      </c>
      <c r="M20" s="11">
        <f t="shared" si="10"/>
        <v>899</v>
      </c>
      <c r="N20" s="11">
        <v>917</v>
      </c>
      <c r="O20" s="11">
        <v>936</v>
      </c>
      <c r="P20" s="11">
        <v>937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3973</v>
      </c>
      <c r="D22" s="5">
        <f t="shared" si="11"/>
        <v>4089</v>
      </c>
      <c r="E22" s="5">
        <f t="shared" si="11"/>
        <v>4213</v>
      </c>
      <c r="F22" s="5">
        <f t="shared" si="11"/>
        <v>4314</v>
      </c>
      <c r="G22" s="5">
        <f t="shared" si="11"/>
        <v>4375</v>
      </c>
      <c r="H22" s="5">
        <f t="shared" si="11"/>
        <v>4536</v>
      </c>
      <c r="I22" s="5">
        <f t="shared" si="11"/>
        <v>4624</v>
      </c>
      <c r="J22" s="5">
        <f t="shared" si="11"/>
        <v>4645</v>
      </c>
      <c r="K22" s="5">
        <f t="shared" si="11"/>
        <v>4701</v>
      </c>
      <c r="L22" s="5">
        <f t="shared" si="11"/>
        <v>4738</v>
      </c>
      <c r="M22" s="5">
        <f t="shared" si="11"/>
        <v>4812</v>
      </c>
      <c r="N22" s="5">
        <v>5005</v>
      </c>
      <c r="O22" s="5">
        <v>5005</v>
      </c>
      <c r="P22" s="5">
        <v>4996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1770</v>
      </c>
      <c r="D23" s="6">
        <f t="shared" si="12"/>
        <v>1795</v>
      </c>
      <c r="E23" s="6">
        <f t="shared" si="12"/>
        <v>1835</v>
      </c>
      <c r="F23" s="6">
        <f t="shared" si="12"/>
        <v>1856</v>
      </c>
      <c r="G23" s="6">
        <f t="shared" si="12"/>
        <v>1899</v>
      </c>
      <c r="H23" s="6">
        <f t="shared" si="12"/>
        <v>1971</v>
      </c>
      <c r="I23" s="6">
        <f t="shared" si="12"/>
        <v>1990</v>
      </c>
      <c r="J23" s="6">
        <f t="shared" si="12"/>
        <v>2023</v>
      </c>
      <c r="K23" s="6">
        <f t="shared" si="12"/>
        <v>2024</v>
      </c>
      <c r="L23" s="6">
        <f t="shared" si="12"/>
        <v>2037</v>
      </c>
      <c r="M23" s="6">
        <f t="shared" si="12"/>
        <v>2077</v>
      </c>
      <c r="N23" s="6">
        <v>2146</v>
      </c>
      <c r="O23" s="6">
        <v>2137</v>
      </c>
      <c r="P23" s="6">
        <v>2119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401</v>
      </c>
      <c r="D24" s="6">
        <f t="shared" si="13"/>
        <v>419</v>
      </c>
      <c r="E24" s="6">
        <f t="shared" si="13"/>
        <v>459</v>
      </c>
      <c r="F24" s="6">
        <f t="shared" si="13"/>
        <v>473</v>
      </c>
      <c r="G24" s="6">
        <f t="shared" si="13"/>
        <v>470</v>
      </c>
      <c r="H24" s="6">
        <f t="shared" si="13"/>
        <v>482</v>
      </c>
      <c r="I24" s="6">
        <f t="shared" si="13"/>
        <v>511</v>
      </c>
      <c r="J24" s="6">
        <f t="shared" si="13"/>
        <v>507</v>
      </c>
      <c r="K24" s="6">
        <f t="shared" si="13"/>
        <v>518</v>
      </c>
      <c r="L24" s="6">
        <f t="shared" si="13"/>
        <v>536</v>
      </c>
      <c r="M24" s="6">
        <f t="shared" si="13"/>
        <v>520</v>
      </c>
      <c r="N24" s="6">
        <v>549</v>
      </c>
      <c r="O24" s="6">
        <v>565</v>
      </c>
      <c r="P24" s="6">
        <v>570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982</v>
      </c>
      <c r="D25" s="6">
        <f t="shared" si="14"/>
        <v>1041</v>
      </c>
      <c r="E25" s="6">
        <f t="shared" si="14"/>
        <v>1059</v>
      </c>
      <c r="F25" s="6">
        <f t="shared" si="14"/>
        <v>1085</v>
      </c>
      <c r="G25" s="6">
        <f t="shared" si="14"/>
        <v>1092</v>
      </c>
      <c r="H25" s="6">
        <f t="shared" si="14"/>
        <v>1138</v>
      </c>
      <c r="I25" s="6">
        <f t="shared" si="14"/>
        <v>1156</v>
      </c>
      <c r="J25" s="6">
        <f t="shared" si="14"/>
        <v>1160</v>
      </c>
      <c r="K25" s="6">
        <f t="shared" si="14"/>
        <v>1192</v>
      </c>
      <c r="L25" s="6">
        <f t="shared" si="14"/>
        <v>1190</v>
      </c>
      <c r="M25" s="6">
        <f t="shared" si="14"/>
        <v>1205</v>
      </c>
      <c r="N25" s="6">
        <v>1267</v>
      </c>
      <c r="O25" s="6">
        <v>1251</v>
      </c>
      <c r="P25" s="6">
        <v>1242</v>
      </c>
    </row>
    <row r="26" spans="1:16" s="16" customFormat="1" ht="12" customHeight="1" x14ac:dyDescent="0.2">
      <c r="A26" s="12"/>
      <c r="B26" s="8" t="s">
        <v>15</v>
      </c>
      <c r="C26" s="6">
        <f>+C129+C137</f>
        <v>86</v>
      </c>
      <c r="D26" s="6">
        <f t="shared" ref="D26:M26" si="15">+D129+D137</f>
        <v>88</v>
      </c>
      <c r="E26" s="6">
        <f t="shared" si="15"/>
        <v>87</v>
      </c>
      <c r="F26" s="6">
        <f t="shared" si="15"/>
        <v>92</v>
      </c>
      <c r="G26" s="6">
        <f t="shared" si="15"/>
        <v>96</v>
      </c>
      <c r="H26" s="6">
        <f t="shared" si="15"/>
        <v>102</v>
      </c>
      <c r="I26" s="6">
        <f t="shared" si="15"/>
        <v>97</v>
      </c>
      <c r="J26" s="6">
        <f t="shared" si="15"/>
        <v>96</v>
      </c>
      <c r="K26" s="6">
        <f t="shared" si="15"/>
        <v>101</v>
      </c>
      <c r="L26" s="6">
        <f t="shared" si="15"/>
        <v>95</v>
      </c>
      <c r="M26" s="6">
        <f t="shared" si="15"/>
        <v>87</v>
      </c>
      <c r="N26" s="6">
        <v>105</v>
      </c>
      <c r="O26" s="6">
        <v>107</v>
      </c>
      <c r="P26" s="6">
        <v>115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896</v>
      </c>
      <c r="D27" s="6">
        <f t="shared" si="16"/>
        <v>953</v>
      </c>
      <c r="E27" s="6">
        <f t="shared" si="16"/>
        <v>972</v>
      </c>
      <c r="F27" s="6">
        <f t="shared" si="16"/>
        <v>993</v>
      </c>
      <c r="G27" s="6">
        <f t="shared" si="16"/>
        <v>996</v>
      </c>
      <c r="H27" s="6">
        <f t="shared" si="16"/>
        <v>1036</v>
      </c>
      <c r="I27" s="6">
        <f t="shared" si="16"/>
        <v>1059</v>
      </c>
      <c r="J27" s="6">
        <f t="shared" si="16"/>
        <v>1064</v>
      </c>
      <c r="K27" s="6">
        <f t="shared" si="16"/>
        <v>1091</v>
      </c>
      <c r="L27" s="6">
        <f t="shared" si="16"/>
        <v>1095</v>
      </c>
      <c r="M27" s="6">
        <f t="shared" si="16"/>
        <v>1118</v>
      </c>
      <c r="N27" s="6">
        <v>1162</v>
      </c>
      <c r="O27" s="6">
        <v>1144</v>
      </c>
      <c r="P27" s="6">
        <v>1127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252</v>
      </c>
      <c r="D28" s="6">
        <f t="shared" si="17"/>
        <v>264</v>
      </c>
      <c r="E28" s="6">
        <f t="shared" si="17"/>
        <v>271</v>
      </c>
      <c r="F28" s="6">
        <f t="shared" si="17"/>
        <v>282</v>
      </c>
      <c r="G28" s="6">
        <f t="shared" si="17"/>
        <v>288</v>
      </c>
      <c r="H28" s="6">
        <f t="shared" si="17"/>
        <v>297</v>
      </c>
      <c r="I28" s="6">
        <f t="shared" si="17"/>
        <v>311</v>
      </c>
      <c r="J28" s="6">
        <f t="shared" si="17"/>
        <v>304</v>
      </c>
      <c r="K28" s="6">
        <f t="shared" si="17"/>
        <v>303</v>
      </c>
      <c r="L28" s="6">
        <f t="shared" si="17"/>
        <v>310</v>
      </c>
      <c r="M28" s="6">
        <f t="shared" si="17"/>
        <v>319</v>
      </c>
      <c r="N28" s="6">
        <v>322</v>
      </c>
      <c r="O28" s="6">
        <v>325</v>
      </c>
      <c r="P28" s="6">
        <v>336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80</v>
      </c>
      <c r="D29" s="6">
        <f t="shared" si="18"/>
        <v>78</v>
      </c>
      <c r="E29" s="6">
        <f t="shared" si="18"/>
        <v>87</v>
      </c>
      <c r="F29" s="6">
        <f t="shared" si="18"/>
        <v>97</v>
      </c>
      <c r="G29" s="6">
        <f t="shared" si="18"/>
        <v>96</v>
      </c>
      <c r="H29" s="6">
        <f t="shared" si="18"/>
        <v>101</v>
      </c>
      <c r="I29" s="6">
        <f t="shared" si="18"/>
        <v>107</v>
      </c>
      <c r="J29" s="6">
        <f t="shared" si="18"/>
        <v>102</v>
      </c>
      <c r="K29" s="6">
        <f t="shared" si="18"/>
        <v>99</v>
      </c>
      <c r="L29" s="6">
        <f t="shared" si="18"/>
        <v>103</v>
      </c>
      <c r="M29" s="6">
        <f t="shared" si="18"/>
        <v>106</v>
      </c>
      <c r="N29" s="6">
        <v>102</v>
      </c>
      <c r="O29" s="6">
        <v>104</v>
      </c>
      <c r="P29" s="6">
        <v>103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172</v>
      </c>
      <c r="D30" s="6">
        <f t="shared" si="19"/>
        <v>186</v>
      </c>
      <c r="E30" s="6">
        <f t="shared" si="19"/>
        <v>184</v>
      </c>
      <c r="F30" s="6">
        <f t="shared" si="19"/>
        <v>185</v>
      </c>
      <c r="G30" s="6">
        <f t="shared" si="19"/>
        <v>192</v>
      </c>
      <c r="H30" s="6">
        <f t="shared" si="19"/>
        <v>196</v>
      </c>
      <c r="I30" s="6">
        <f t="shared" si="19"/>
        <v>204</v>
      </c>
      <c r="J30" s="6">
        <f t="shared" si="19"/>
        <v>202</v>
      </c>
      <c r="K30" s="6">
        <f t="shared" si="19"/>
        <v>204</v>
      </c>
      <c r="L30" s="6">
        <f t="shared" si="19"/>
        <v>207</v>
      </c>
      <c r="M30" s="6">
        <f t="shared" si="19"/>
        <v>213</v>
      </c>
      <c r="N30" s="6">
        <v>220</v>
      </c>
      <c r="O30" s="6">
        <v>221</v>
      </c>
      <c r="P30" s="6">
        <v>233</v>
      </c>
    </row>
    <row r="31" spans="1:16" s="16" customFormat="1" ht="12" customHeight="1" x14ac:dyDescent="0.2">
      <c r="A31" s="70" t="s">
        <v>20</v>
      </c>
      <c r="B31" s="70"/>
      <c r="C31" s="6">
        <f>C132</f>
        <v>68</v>
      </c>
      <c r="D31" s="6">
        <f t="shared" ref="D31:M31" si="20">D132</f>
        <v>62</v>
      </c>
      <c r="E31" s="6">
        <f t="shared" si="20"/>
        <v>62</v>
      </c>
      <c r="F31" s="6">
        <f t="shared" si="20"/>
        <v>69</v>
      </c>
      <c r="G31" s="6">
        <f t="shared" si="20"/>
        <v>72</v>
      </c>
      <c r="H31" s="6">
        <f t="shared" si="20"/>
        <v>75</v>
      </c>
      <c r="I31" s="6">
        <f t="shared" si="20"/>
        <v>75</v>
      </c>
      <c r="J31" s="6">
        <f t="shared" si="20"/>
        <v>78</v>
      </c>
      <c r="K31" s="6">
        <f t="shared" si="20"/>
        <v>77</v>
      </c>
      <c r="L31" s="6">
        <f t="shared" si="20"/>
        <v>77</v>
      </c>
      <c r="M31" s="6">
        <f t="shared" si="20"/>
        <v>76</v>
      </c>
      <c r="N31" s="6">
        <v>76</v>
      </c>
      <c r="O31" s="6">
        <v>80</v>
      </c>
      <c r="P31" s="6">
        <v>80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500</v>
      </c>
      <c r="D32" s="6">
        <f t="shared" si="21"/>
        <v>508</v>
      </c>
      <c r="E32" s="6">
        <f t="shared" si="21"/>
        <v>527</v>
      </c>
      <c r="F32" s="6">
        <f t="shared" si="21"/>
        <v>549</v>
      </c>
      <c r="G32" s="6">
        <f t="shared" si="21"/>
        <v>554</v>
      </c>
      <c r="H32" s="6">
        <f t="shared" si="21"/>
        <v>573</v>
      </c>
      <c r="I32" s="6">
        <f t="shared" si="21"/>
        <v>581</v>
      </c>
      <c r="J32" s="6">
        <f t="shared" si="21"/>
        <v>573</v>
      </c>
      <c r="K32" s="6">
        <f t="shared" si="21"/>
        <v>587</v>
      </c>
      <c r="L32" s="6">
        <f t="shared" si="21"/>
        <v>588</v>
      </c>
      <c r="M32" s="6">
        <f t="shared" si="21"/>
        <v>615</v>
      </c>
      <c r="N32" s="6">
        <v>645</v>
      </c>
      <c r="O32" s="6">
        <v>647</v>
      </c>
      <c r="P32" s="6">
        <v>649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91</v>
      </c>
      <c r="D33" s="6">
        <f t="shared" si="22"/>
        <v>78</v>
      </c>
      <c r="E33" s="6">
        <f t="shared" si="22"/>
        <v>83</v>
      </c>
      <c r="F33" s="6">
        <f t="shared" si="22"/>
        <v>86</v>
      </c>
      <c r="G33" s="6">
        <f t="shared" si="22"/>
        <v>84</v>
      </c>
      <c r="H33" s="6">
        <f t="shared" si="22"/>
        <v>79</v>
      </c>
      <c r="I33" s="6">
        <f t="shared" si="22"/>
        <v>78</v>
      </c>
      <c r="J33" s="6">
        <f t="shared" si="22"/>
        <v>79</v>
      </c>
      <c r="K33" s="6">
        <f t="shared" si="22"/>
        <v>81</v>
      </c>
      <c r="L33" s="6">
        <f t="shared" si="22"/>
        <v>78</v>
      </c>
      <c r="M33" s="6">
        <f t="shared" si="22"/>
        <v>80</v>
      </c>
      <c r="N33" s="6">
        <v>92</v>
      </c>
      <c r="O33" s="6">
        <v>88</v>
      </c>
      <c r="P33" s="6">
        <v>87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28</v>
      </c>
      <c r="D34" s="6">
        <f t="shared" si="23"/>
        <v>26</v>
      </c>
      <c r="E34" s="6">
        <f t="shared" si="23"/>
        <v>28</v>
      </c>
      <c r="F34" s="6">
        <f t="shared" si="23"/>
        <v>32</v>
      </c>
      <c r="G34" s="6">
        <f t="shared" si="23"/>
        <v>30</v>
      </c>
      <c r="H34" s="6">
        <f t="shared" si="23"/>
        <v>32</v>
      </c>
      <c r="I34" s="6">
        <f t="shared" si="23"/>
        <v>30</v>
      </c>
      <c r="J34" s="6">
        <f t="shared" si="23"/>
        <v>29</v>
      </c>
      <c r="K34" s="6">
        <f t="shared" si="23"/>
        <v>30</v>
      </c>
      <c r="L34" s="6">
        <f t="shared" si="23"/>
        <v>29</v>
      </c>
      <c r="M34" s="6">
        <f t="shared" si="23"/>
        <v>33</v>
      </c>
      <c r="N34" s="6">
        <v>33</v>
      </c>
      <c r="O34" s="6">
        <v>34</v>
      </c>
      <c r="P34" s="6">
        <v>35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381</v>
      </c>
      <c r="D35" s="11">
        <f t="shared" si="24"/>
        <v>404</v>
      </c>
      <c r="E35" s="11">
        <f t="shared" si="24"/>
        <v>416</v>
      </c>
      <c r="F35" s="11">
        <f t="shared" si="24"/>
        <v>431</v>
      </c>
      <c r="G35" s="11">
        <f t="shared" si="24"/>
        <v>440</v>
      </c>
      <c r="H35" s="11">
        <f t="shared" si="24"/>
        <v>462</v>
      </c>
      <c r="I35" s="11">
        <f t="shared" si="24"/>
        <v>473</v>
      </c>
      <c r="J35" s="11">
        <f t="shared" si="24"/>
        <v>465</v>
      </c>
      <c r="K35" s="11">
        <f t="shared" si="24"/>
        <v>476</v>
      </c>
      <c r="L35" s="11">
        <f t="shared" si="24"/>
        <v>481</v>
      </c>
      <c r="M35" s="11">
        <f t="shared" si="24"/>
        <v>502</v>
      </c>
      <c r="N35" s="11">
        <v>520</v>
      </c>
      <c r="O35" s="11">
        <v>525</v>
      </c>
      <c r="P35" s="11">
        <v>527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2945</v>
      </c>
      <c r="D37" s="5">
        <f t="shared" si="25"/>
        <v>3056</v>
      </c>
      <c r="E37" s="5">
        <f t="shared" si="25"/>
        <v>3041</v>
      </c>
      <c r="F37" s="5">
        <f t="shared" si="25"/>
        <v>3106</v>
      </c>
      <c r="G37" s="5">
        <f t="shared" si="25"/>
        <v>3211</v>
      </c>
      <c r="H37" s="5">
        <f t="shared" si="25"/>
        <v>3309</v>
      </c>
      <c r="I37" s="5">
        <f t="shared" si="25"/>
        <v>3360</v>
      </c>
      <c r="J37" s="5">
        <f t="shared" si="25"/>
        <v>3411</v>
      </c>
      <c r="K37" s="5">
        <f t="shared" si="25"/>
        <v>3486</v>
      </c>
      <c r="L37" s="5">
        <f t="shared" si="25"/>
        <v>3563</v>
      </c>
      <c r="M37" s="5">
        <f t="shared" si="25"/>
        <v>3602</v>
      </c>
      <c r="N37" s="5">
        <v>3758</v>
      </c>
      <c r="O37" s="5">
        <v>3777</v>
      </c>
      <c r="P37" s="5">
        <v>3845</v>
      </c>
    </row>
    <row r="38" spans="1:16" s="16" customFormat="1" ht="12" customHeight="1" x14ac:dyDescent="0.2">
      <c r="A38" s="70" t="s">
        <v>26</v>
      </c>
      <c r="B38" s="70"/>
      <c r="C38" s="6">
        <f>C150+C151+C154</f>
        <v>2434</v>
      </c>
      <c r="D38" s="6">
        <f t="shared" ref="D38:M38" si="26">D150+D151+D154</f>
        <v>2548</v>
      </c>
      <c r="E38" s="6">
        <f t="shared" si="26"/>
        <v>2535</v>
      </c>
      <c r="F38" s="6">
        <f t="shared" si="26"/>
        <v>2606</v>
      </c>
      <c r="G38" s="6">
        <f t="shared" si="26"/>
        <v>2690</v>
      </c>
      <c r="H38" s="6">
        <f t="shared" si="26"/>
        <v>2790</v>
      </c>
      <c r="I38" s="6">
        <f t="shared" si="26"/>
        <v>2831</v>
      </c>
      <c r="J38" s="6">
        <f t="shared" si="26"/>
        <v>2868</v>
      </c>
      <c r="K38" s="6">
        <f t="shared" si="26"/>
        <v>2920</v>
      </c>
      <c r="L38" s="6">
        <f t="shared" si="26"/>
        <v>2994</v>
      </c>
      <c r="M38" s="6">
        <f t="shared" si="26"/>
        <v>3008</v>
      </c>
      <c r="N38" s="6">
        <v>3131</v>
      </c>
      <c r="O38" s="6">
        <v>3143</v>
      </c>
      <c r="P38" s="6">
        <v>3184</v>
      </c>
    </row>
    <row r="39" spans="1:16" s="16" customFormat="1" ht="12" customHeight="1" x14ac:dyDescent="0.2">
      <c r="A39" s="71" t="s">
        <v>27</v>
      </c>
      <c r="B39" s="71"/>
      <c r="C39" s="11">
        <f>+C152+C155</f>
        <v>511</v>
      </c>
      <c r="D39" s="11">
        <f t="shared" ref="D39:M39" si="27">+D152+D155</f>
        <v>508</v>
      </c>
      <c r="E39" s="11">
        <f t="shared" si="27"/>
        <v>506</v>
      </c>
      <c r="F39" s="11">
        <f t="shared" si="27"/>
        <v>500</v>
      </c>
      <c r="G39" s="11">
        <f t="shared" si="27"/>
        <v>521</v>
      </c>
      <c r="H39" s="11">
        <f t="shared" si="27"/>
        <v>519</v>
      </c>
      <c r="I39" s="11">
        <f t="shared" si="27"/>
        <v>529</v>
      </c>
      <c r="J39" s="11">
        <f t="shared" si="27"/>
        <v>543</v>
      </c>
      <c r="K39" s="11">
        <f t="shared" si="27"/>
        <v>566</v>
      </c>
      <c r="L39" s="11">
        <f t="shared" si="27"/>
        <v>569</v>
      </c>
      <c r="M39" s="11">
        <f t="shared" si="27"/>
        <v>594</v>
      </c>
      <c r="N39" s="11">
        <v>627</v>
      </c>
      <c r="O39" s="11">
        <v>634</v>
      </c>
      <c r="P39" s="11">
        <v>661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7086</v>
      </c>
      <c r="D41" s="5">
        <f t="shared" si="28"/>
        <v>7452</v>
      </c>
      <c r="E41" s="5">
        <f t="shared" si="28"/>
        <v>7837</v>
      </c>
      <c r="F41" s="5">
        <f t="shared" si="28"/>
        <v>8123</v>
      </c>
      <c r="G41" s="5">
        <f t="shared" si="28"/>
        <v>8363</v>
      </c>
      <c r="H41" s="5">
        <f t="shared" si="28"/>
        <v>8528</v>
      </c>
      <c r="I41" s="5">
        <f t="shared" si="28"/>
        <v>8728</v>
      </c>
      <c r="J41" s="5">
        <f t="shared" si="28"/>
        <v>8906</v>
      </c>
      <c r="K41" s="5">
        <f t="shared" si="28"/>
        <v>8978</v>
      </c>
      <c r="L41" s="5">
        <f t="shared" si="28"/>
        <v>9023</v>
      </c>
      <c r="M41" s="5">
        <f t="shared" si="28"/>
        <v>9343</v>
      </c>
      <c r="N41" s="5">
        <v>9633</v>
      </c>
      <c r="O41" s="5">
        <v>9661</v>
      </c>
      <c r="P41" s="5">
        <v>9695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4281</v>
      </c>
      <c r="D42" s="6">
        <f t="shared" ref="D42:M42" si="29">D81+D82+D85+D86+D87+D89+D91+D92+D95+D96+D100+D101+D105+D107+D109+D110+D115+D116</f>
        <v>4489</v>
      </c>
      <c r="E42" s="6">
        <f t="shared" si="29"/>
        <v>4639</v>
      </c>
      <c r="F42" s="6">
        <f t="shared" si="29"/>
        <v>4830</v>
      </c>
      <c r="G42" s="6">
        <f t="shared" si="29"/>
        <v>4948</v>
      </c>
      <c r="H42" s="6">
        <f t="shared" si="29"/>
        <v>4988</v>
      </c>
      <c r="I42" s="6">
        <f t="shared" si="29"/>
        <v>5142</v>
      </c>
      <c r="J42" s="6">
        <f t="shared" si="29"/>
        <v>5133</v>
      </c>
      <c r="K42" s="6">
        <f t="shared" si="29"/>
        <v>5148</v>
      </c>
      <c r="L42" s="6">
        <f t="shared" si="29"/>
        <v>5123</v>
      </c>
      <c r="M42" s="6">
        <f t="shared" si="29"/>
        <v>5320</v>
      </c>
      <c r="N42" s="6">
        <v>5427</v>
      </c>
      <c r="O42" s="6">
        <v>5421</v>
      </c>
      <c r="P42" s="6">
        <v>5479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1618</v>
      </c>
      <c r="D43" s="6">
        <f t="shared" si="30"/>
        <v>1682</v>
      </c>
      <c r="E43" s="6">
        <f t="shared" si="30"/>
        <v>1826</v>
      </c>
      <c r="F43" s="6">
        <f t="shared" si="30"/>
        <v>1937</v>
      </c>
      <c r="G43" s="6">
        <f t="shared" si="30"/>
        <v>2021</v>
      </c>
      <c r="H43" s="6">
        <f t="shared" si="30"/>
        <v>2134</v>
      </c>
      <c r="I43" s="6">
        <f t="shared" si="30"/>
        <v>2206</v>
      </c>
      <c r="J43" s="6">
        <f t="shared" si="30"/>
        <v>2313</v>
      </c>
      <c r="K43" s="6">
        <f t="shared" si="30"/>
        <v>2367</v>
      </c>
      <c r="L43" s="6">
        <f t="shared" si="30"/>
        <v>2404</v>
      </c>
      <c r="M43" s="6">
        <f t="shared" si="30"/>
        <v>2500</v>
      </c>
      <c r="N43" s="6">
        <v>2581</v>
      </c>
      <c r="O43" s="6">
        <v>2587</v>
      </c>
      <c r="P43" s="6">
        <v>2548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1260</v>
      </c>
      <c r="D44" s="6">
        <f t="shared" ref="D44:M44" si="31">D75+D99+D90+D153+D94+D97+D111</f>
        <v>1329</v>
      </c>
      <c r="E44" s="6">
        <f t="shared" si="31"/>
        <v>1466</v>
      </c>
      <c r="F44" s="6">
        <f t="shared" si="31"/>
        <v>1564</v>
      </c>
      <c r="G44" s="6">
        <f t="shared" si="31"/>
        <v>1635</v>
      </c>
      <c r="H44" s="6">
        <f t="shared" si="31"/>
        <v>1742</v>
      </c>
      <c r="I44" s="6">
        <f t="shared" si="31"/>
        <v>1792</v>
      </c>
      <c r="J44" s="6">
        <f t="shared" si="31"/>
        <v>1889</v>
      </c>
      <c r="K44" s="6">
        <f t="shared" si="31"/>
        <v>1940</v>
      </c>
      <c r="L44" s="6">
        <f t="shared" si="31"/>
        <v>1969</v>
      </c>
      <c r="M44" s="6">
        <f t="shared" si="31"/>
        <v>2049</v>
      </c>
      <c r="N44" s="6">
        <v>2101</v>
      </c>
      <c r="O44" s="6">
        <v>2110</v>
      </c>
      <c r="P44" s="6">
        <v>2076</v>
      </c>
    </row>
    <row r="45" spans="1:16" s="16" customFormat="1" ht="12" customHeight="1" x14ac:dyDescent="0.2">
      <c r="A45" s="13"/>
      <c r="B45" s="8" t="s">
        <v>32</v>
      </c>
      <c r="C45" s="6">
        <f>C83+C104+C106</f>
        <v>358</v>
      </c>
      <c r="D45" s="6">
        <f t="shared" ref="D45:M45" si="32">D83+D104+D106</f>
        <v>353</v>
      </c>
      <c r="E45" s="6">
        <f t="shared" si="32"/>
        <v>360</v>
      </c>
      <c r="F45" s="6">
        <f t="shared" si="32"/>
        <v>373</v>
      </c>
      <c r="G45" s="6">
        <f t="shared" si="32"/>
        <v>386</v>
      </c>
      <c r="H45" s="6">
        <f t="shared" si="32"/>
        <v>392</v>
      </c>
      <c r="I45" s="6">
        <f t="shared" si="32"/>
        <v>414</v>
      </c>
      <c r="J45" s="6">
        <f t="shared" si="32"/>
        <v>424</v>
      </c>
      <c r="K45" s="6">
        <f t="shared" si="32"/>
        <v>427</v>
      </c>
      <c r="L45" s="6">
        <f t="shared" si="32"/>
        <v>435</v>
      </c>
      <c r="M45" s="6">
        <f t="shared" si="32"/>
        <v>451</v>
      </c>
      <c r="N45" s="6">
        <v>480</v>
      </c>
      <c r="O45" s="6">
        <v>477</v>
      </c>
      <c r="P45" s="6">
        <v>472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1187</v>
      </c>
      <c r="D46" s="6">
        <f t="shared" si="33"/>
        <v>1281</v>
      </c>
      <c r="E46" s="6">
        <f t="shared" si="33"/>
        <v>1372</v>
      </c>
      <c r="F46" s="6">
        <f t="shared" si="33"/>
        <v>1356</v>
      </c>
      <c r="G46" s="6">
        <f t="shared" si="33"/>
        <v>1394</v>
      </c>
      <c r="H46" s="6">
        <f t="shared" si="33"/>
        <v>1406</v>
      </c>
      <c r="I46" s="6">
        <f t="shared" si="33"/>
        <v>1380</v>
      </c>
      <c r="J46" s="6">
        <f t="shared" si="33"/>
        <v>1460</v>
      </c>
      <c r="K46" s="6">
        <f t="shared" si="33"/>
        <v>1463</v>
      </c>
      <c r="L46" s="6">
        <f t="shared" si="33"/>
        <v>1496</v>
      </c>
      <c r="M46" s="6">
        <f t="shared" si="33"/>
        <v>1523</v>
      </c>
      <c r="N46" s="6">
        <v>1625</v>
      </c>
      <c r="O46" s="6">
        <v>1653</v>
      </c>
      <c r="P46" s="6">
        <v>1668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103</v>
      </c>
      <c r="D47" s="6">
        <f t="shared" ref="D47:M47" si="34">+D71+D72+D80+D98</f>
        <v>99</v>
      </c>
      <c r="E47" s="6">
        <f t="shared" si="34"/>
        <v>101</v>
      </c>
      <c r="F47" s="6">
        <f t="shared" si="34"/>
        <v>116</v>
      </c>
      <c r="G47" s="6">
        <f t="shared" si="34"/>
        <v>123</v>
      </c>
      <c r="H47" s="6">
        <f t="shared" si="34"/>
        <v>123</v>
      </c>
      <c r="I47" s="6">
        <f t="shared" si="34"/>
        <v>128</v>
      </c>
      <c r="J47" s="6">
        <f t="shared" si="34"/>
        <v>129</v>
      </c>
      <c r="K47" s="6">
        <f t="shared" si="34"/>
        <v>134</v>
      </c>
      <c r="L47" s="6">
        <f t="shared" si="34"/>
        <v>143</v>
      </c>
      <c r="M47" s="6">
        <f t="shared" si="34"/>
        <v>144</v>
      </c>
      <c r="N47" s="6">
        <v>156</v>
      </c>
      <c r="O47" s="6">
        <v>152</v>
      </c>
      <c r="P47" s="6">
        <v>149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347</v>
      </c>
      <c r="D48" s="6">
        <f t="shared" ref="D48:M48" si="35">D74+D76+D88+D103+D108+D112</f>
        <v>373</v>
      </c>
      <c r="E48" s="6">
        <f t="shared" si="35"/>
        <v>404</v>
      </c>
      <c r="F48" s="6">
        <f t="shared" si="35"/>
        <v>399</v>
      </c>
      <c r="G48" s="6">
        <f t="shared" si="35"/>
        <v>409</v>
      </c>
      <c r="H48" s="6">
        <f t="shared" si="35"/>
        <v>405</v>
      </c>
      <c r="I48" s="6">
        <f t="shared" si="35"/>
        <v>418</v>
      </c>
      <c r="J48" s="6">
        <f t="shared" si="35"/>
        <v>429</v>
      </c>
      <c r="K48" s="6">
        <f t="shared" si="35"/>
        <v>417</v>
      </c>
      <c r="L48" s="6">
        <f t="shared" si="35"/>
        <v>421</v>
      </c>
      <c r="M48" s="6">
        <f t="shared" si="35"/>
        <v>442</v>
      </c>
      <c r="N48" s="6">
        <v>468</v>
      </c>
      <c r="O48" s="6">
        <v>465</v>
      </c>
      <c r="P48" s="6">
        <v>462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737</v>
      </c>
      <c r="D49" s="11">
        <f t="shared" ref="D49:M49" si="36">D70+D77+D84+D93+D102+D114</f>
        <v>809</v>
      </c>
      <c r="E49" s="11">
        <f t="shared" si="36"/>
        <v>867</v>
      </c>
      <c r="F49" s="11">
        <f t="shared" si="36"/>
        <v>841</v>
      </c>
      <c r="G49" s="11">
        <f t="shared" si="36"/>
        <v>862</v>
      </c>
      <c r="H49" s="11">
        <f t="shared" si="36"/>
        <v>878</v>
      </c>
      <c r="I49" s="11">
        <f t="shared" si="36"/>
        <v>834</v>
      </c>
      <c r="J49" s="11">
        <f t="shared" si="36"/>
        <v>902</v>
      </c>
      <c r="K49" s="11">
        <f t="shared" si="36"/>
        <v>912</v>
      </c>
      <c r="L49" s="11">
        <f t="shared" si="36"/>
        <v>932</v>
      </c>
      <c r="M49" s="11">
        <f t="shared" si="36"/>
        <v>937</v>
      </c>
      <c r="N49" s="11">
        <v>1001</v>
      </c>
      <c r="O49" s="11">
        <v>1036</v>
      </c>
      <c r="P49" s="11">
        <v>1057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2891</v>
      </c>
      <c r="D51" s="5">
        <f t="shared" si="37"/>
        <v>3011</v>
      </c>
      <c r="E51" s="5">
        <f t="shared" si="37"/>
        <v>3124</v>
      </c>
      <c r="F51" s="5">
        <f t="shared" si="37"/>
        <v>3216</v>
      </c>
      <c r="G51" s="5">
        <f t="shared" si="37"/>
        <v>3330</v>
      </c>
      <c r="H51" s="5">
        <f t="shared" si="37"/>
        <v>3413</v>
      </c>
      <c r="I51" s="5">
        <f t="shared" si="37"/>
        <v>3510</v>
      </c>
      <c r="J51" s="5">
        <f t="shared" si="37"/>
        <v>3563</v>
      </c>
      <c r="K51" s="5">
        <f t="shared" si="37"/>
        <v>3617</v>
      </c>
      <c r="L51" s="5">
        <f t="shared" si="37"/>
        <v>3662</v>
      </c>
      <c r="M51" s="5">
        <f t="shared" si="37"/>
        <v>3765</v>
      </c>
      <c r="N51" s="5">
        <v>3912</v>
      </c>
      <c r="O51" s="5">
        <v>3978</v>
      </c>
      <c r="P51" s="5">
        <v>4020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921</v>
      </c>
      <c r="D52" s="6">
        <f t="shared" si="38"/>
        <v>983</v>
      </c>
      <c r="E52" s="6">
        <f t="shared" si="38"/>
        <v>1029</v>
      </c>
      <c r="F52" s="6">
        <f t="shared" si="38"/>
        <v>1064</v>
      </c>
      <c r="G52" s="6">
        <f t="shared" si="38"/>
        <v>1104</v>
      </c>
      <c r="H52" s="6">
        <f t="shared" si="38"/>
        <v>1118</v>
      </c>
      <c r="I52" s="6">
        <f t="shared" si="38"/>
        <v>1140</v>
      </c>
      <c r="J52" s="6">
        <f t="shared" si="38"/>
        <v>1149</v>
      </c>
      <c r="K52" s="6">
        <f t="shared" si="38"/>
        <v>1182</v>
      </c>
      <c r="L52" s="6">
        <f t="shared" si="38"/>
        <v>1164</v>
      </c>
      <c r="M52" s="6">
        <f t="shared" si="38"/>
        <v>1189</v>
      </c>
      <c r="N52" s="6">
        <v>1208</v>
      </c>
      <c r="O52" s="6">
        <v>1233</v>
      </c>
      <c r="P52" s="6">
        <v>1237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1780</v>
      </c>
      <c r="D53" s="6">
        <f t="shared" ref="D53:M53" si="39">D73+D78+D79+D61+D62+D64+D65+D66+D113</f>
        <v>1834</v>
      </c>
      <c r="E53" s="6">
        <f t="shared" si="39"/>
        <v>1896</v>
      </c>
      <c r="F53" s="6">
        <f t="shared" si="39"/>
        <v>1948</v>
      </c>
      <c r="G53" s="6">
        <f t="shared" si="39"/>
        <v>2019</v>
      </c>
      <c r="H53" s="6">
        <f t="shared" si="39"/>
        <v>2081</v>
      </c>
      <c r="I53" s="6">
        <f t="shared" si="39"/>
        <v>2143</v>
      </c>
      <c r="J53" s="6">
        <f t="shared" si="39"/>
        <v>2182</v>
      </c>
      <c r="K53" s="6">
        <f t="shared" si="39"/>
        <v>2198</v>
      </c>
      <c r="L53" s="6">
        <f t="shared" si="39"/>
        <v>2251</v>
      </c>
      <c r="M53" s="6">
        <f t="shared" si="39"/>
        <v>2310</v>
      </c>
      <c r="N53" s="6">
        <v>2413</v>
      </c>
      <c r="O53" s="6">
        <v>2442</v>
      </c>
      <c r="P53" s="6">
        <v>2473</v>
      </c>
    </row>
    <row r="54" spans="1:16" s="16" customFormat="1" ht="12" customHeight="1" x14ac:dyDescent="0.2">
      <c r="A54" s="71" t="s">
        <v>40</v>
      </c>
      <c r="B54" s="71"/>
      <c r="C54" s="11">
        <f>C59+C58</f>
        <v>190</v>
      </c>
      <c r="D54" s="11">
        <f t="shared" ref="D54:M54" si="40">D59+D58</f>
        <v>194</v>
      </c>
      <c r="E54" s="11">
        <f t="shared" si="40"/>
        <v>199</v>
      </c>
      <c r="F54" s="11">
        <f t="shared" si="40"/>
        <v>204</v>
      </c>
      <c r="G54" s="11">
        <f t="shared" si="40"/>
        <v>207</v>
      </c>
      <c r="H54" s="11">
        <f t="shared" si="40"/>
        <v>214</v>
      </c>
      <c r="I54" s="11">
        <f t="shared" si="40"/>
        <v>227</v>
      </c>
      <c r="J54" s="11">
        <f t="shared" si="40"/>
        <v>232</v>
      </c>
      <c r="K54" s="11">
        <f t="shared" si="40"/>
        <v>237</v>
      </c>
      <c r="L54" s="11">
        <f t="shared" si="40"/>
        <v>247</v>
      </c>
      <c r="M54" s="11">
        <f t="shared" si="40"/>
        <v>266</v>
      </c>
      <c r="N54" s="11">
        <v>291</v>
      </c>
      <c r="O54" s="11">
        <v>303</v>
      </c>
      <c r="P54" s="11">
        <v>310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2665</v>
      </c>
      <c r="D56" s="4">
        <f t="shared" si="41"/>
        <v>2784</v>
      </c>
      <c r="E56" s="4">
        <f t="shared" si="41"/>
        <v>2907</v>
      </c>
      <c r="F56" s="4">
        <f t="shared" si="41"/>
        <v>2994</v>
      </c>
      <c r="G56" s="4">
        <f t="shared" si="41"/>
        <v>3092</v>
      </c>
      <c r="H56" s="4">
        <f t="shared" si="41"/>
        <v>3165</v>
      </c>
      <c r="I56" s="4">
        <f t="shared" si="41"/>
        <v>3256</v>
      </c>
      <c r="J56" s="4">
        <f t="shared" si="41"/>
        <v>3309</v>
      </c>
      <c r="K56" s="4">
        <f t="shared" si="41"/>
        <v>3368</v>
      </c>
      <c r="L56" s="4">
        <f t="shared" si="41"/>
        <v>3415</v>
      </c>
      <c r="M56" s="4">
        <f t="shared" si="41"/>
        <v>3503</v>
      </c>
      <c r="N56" s="4">
        <v>3644</v>
      </c>
      <c r="O56" s="4">
        <v>3695</v>
      </c>
      <c r="P56" s="4">
        <v>3726</v>
      </c>
    </row>
    <row r="57" spans="1:16" s="16" customFormat="1" ht="12" customHeight="1" x14ac:dyDescent="0.2">
      <c r="A57" s="70" t="s">
        <v>42</v>
      </c>
      <c r="B57" s="70"/>
      <c r="C57" s="6">
        <v>268</v>
      </c>
      <c r="D57" s="6">
        <v>289</v>
      </c>
      <c r="E57" s="6">
        <v>307</v>
      </c>
      <c r="F57" s="6">
        <v>327</v>
      </c>
      <c r="G57" s="6">
        <v>340</v>
      </c>
      <c r="H57" s="6">
        <v>358</v>
      </c>
      <c r="I57" s="6">
        <v>352</v>
      </c>
      <c r="J57" s="6">
        <v>347</v>
      </c>
      <c r="K57" s="6">
        <v>348</v>
      </c>
      <c r="L57" s="6">
        <v>333</v>
      </c>
      <c r="M57" s="6">
        <v>345</v>
      </c>
      <c r="N57" s="6">
        <v>365</v>
      </c>
      <c r="O57" s="6">
        <v>351</v>
      </c>
      <c r="P57" s="6">
        <v>390</v>
      </c>
    </row>
    <row r="58" spans="1:16" s="16" customFormat="1" ht="12" customHeight="1" x14ac:dyDescent="0.2">
      <c r="A58" s="70" t="s">
        <v>43</v>
      </c>
      <c r="B58" s="70"/>
      <c r="C58" s="6">
        <v>75</v>
      </c>
      <c r="D58" s="6">
        <v>74</v>
      </c>
      <c r="E58" s="6">
        <v>64</v>
      </c>
      <c r="F58" s="6">
        <v>67</v>
      </c>
      <c r="G58" s="6">
        <v>67</v>
      </c>
      <c r="H58" s="6">
        <v>66</v>
      </c>
      <c r="I58" s="6">
        <v>75</v>
      </c>
      <c r="J58" s="6">
        <v>75</v>
      </c>
      <c r="K58" s="6">
        <v>80</v>
      </c>
      <c r="L58" s="6">
        <v>84</v>
      </c>
      <c r="M58" s="6">
        <v>89</v>
      </c>
      <c r="N58" s="6">
        <v>93</v>
      </c>
      <c r="O58" s="6">
        <v>93</v>
      </c>
      <c r="P58" s="6">
        <v>86</v>
      </c>
    </row>
    <row r="59" spans="1:16" s="16" customFormat="1" ht="12" customHeight="1" x14ac:dyDescent="0.2">
      <c r="A59" s="70" t="s">
        <v>44</v>
      </c>
      <c r="B59" s="70"/>
      <c r="C59" s="6">
        <v>115</v>
      </c>
      <c r="D59" s="6">
        <v>120</v>
      </c>
      <c r="E59" s="6">
        <v>135</v>
      </c>
      <c r="F59" s="6">
        <v>137</v>
      </c>
      <c r="G59" s="6">
        <v>140</v>
      </c>
      <c r="H59" s="6">
        <v>148</v>
      </c>
      <c r="I59" s="6">
        <v>152</v>
      </c>
      <c r="J59" s="6">
        <v>157</v>
      </c>
      <c r="K59" s="6">
        <v>157</v>
      </c>
      <c r="L59" s="6">
        <v>163</v>
      </c>
      <c r="M59" s="6">
        <v>177</v>
      </c>
      <c r="N59" s="6">
        <v>198</v>
      </c>
      <c r="O59" s="6">
        <v>210</v>
      </c>
      <c r="P59" s="6">
        <v>224</v>
      </c>
    </row>
    <row r="60" spans="1:16" s="16" customFormat="1" ht="12" customHeight="1" x14ac:dyDescent="0.2">
      <c r="A60" s="70" t="s">
        <v>45</v>
      </c>
      <c r="B60" s="70"/>
      <c r="C60" s="6">
        <v>477</v>
      </c>
      <c r="D60" s="6">
        <v>509</v>
      </c>
      <c r="E60" s="6">
        <v>526</v>
      </c>
      <c r="F60" s="6">
        <v>530</v>
      </c>
      <c r="G60" s="6">
        <v>555</v>
      </c>
      <c r="H60" s="6">
        <v>533</v>
      </c>
      <c r="I60" s="6">
        <v>564</v>
      </c>
      <c r="J60" s="6">
        <v>575</v>
      </c>
      <c r="K60" s="6">
        <v>605</v>
      </c>
      <c r="L60" s="6">
        <v>592</v>
      </c>
      <c r="M60" s="6">
        <v>619</v>
      </c>
      <c r="N60" s="6">
        <v>607</v>
      </c>
      <c r="O60" s="6">
        <v>631</v>
      </c>
      <c r="P60" s="6">
        <v>594</v>
      </c>
    </row>
    <row r="61" spans="1:16" s="16" customFormat="1" ht="12" customHeight="1" x14ac:dyDescent="0.2">
      <c r="A61" s="70" t="s">
        <v>46</v>
      </c>
      <c r="B61" s="70"/>
      <c r="C61" s="6">
        <v>96</v>
      </c>
      <c r="D61" s="6">
        <v>94</v>
      </c>
      <c r="E61" s="6">
        <v>95</v>
      </c>
      <c r="F61" s="6">
        <v>94</v>
      </c>
      <c r="G61" s="6">
        <v>82</v>
      </c>
      <c r="H61" s="6">
        <v>87</v>
      </c>
      <c r="I61" s="6">
        <v>81</v>
      </c>
      <c r="J61" s="6">
        <v>87</v>
      </c>
      <c r="K61" s="6">
        <v>98</v>
      </c>
      <c r="L61" s="6">
        <v>106</v>
      </c>
      <c r="M61" s="6">
        <v>104</v>
      </c>
      <c r="N61" s="6">
        <v>105</v>
      </c>
      <c r="O61" s="6">
        <v>111</v>
      </c>
      <c r="P61" s="6">
        <v>101</v>
      </c>
    </row>
    <row r="62" spans="1:16" s="16" customFormat="1" ht="12" customHeight="1" x14ac:dyDescent="0.2">
      <c r="A62" s="70" t="s">
        <v>47</v>
      </c>
      <c r="B62" s="70"/>
      <c r="C62" s="6">
        <v>817</v>
      </c>
      <c r="D62" s="6">
        <v>843</v>
      </c>
      <c r="E62" s="6">
        <v>891</v>
      </c>
      <c r="F62" s="6">
        <v>918</v>
      </c>
      <c r="G62" s="6">
        <v>969</v>
      </c>
      <c r="H62" s="6">
        <v>995</v>
      </c>
      <c r="I62" s="6">
        <v>1026</v>
      </c>
      <c r="J62" s="6">
        <v>1066</v>
      </c>
      <c r="K62" s="6">
        <v>1048</v>
      </c>
      <c r="L62" s="6">
        <v>1072</v>
      </c>
      <c r="M62" s="6">
        <v>1100</v>
      </c>
      <c r="N62" s="6">
        <v>1149</v>
      </c>
      <c r="O62" s="6">
        <v>1145</v>
      </c>
      <c r="P62" s="6">
        <v>1199</v>
      </c>
    </row>
    <row r="63" spans="1:16" s="16" customFormat="1" ht="12" customHeight="1" x14ac:dyDescent="0.2">
      <c r="A63" s="70" t="s">
        <v>48</v>
      </c>
      <c r="B63" s="70"/>
      <c r="C63" s="6">
        <v>108</v>
      </c>
      <c r="D63" s="6">
        <v>118</v>
      </c>
      <c r="E63" s="6">
        <v>122</v>
      </c>
      <c r="F63" s="6">
        <v>128</v>
      </c>
      <c r="G63" s="6">
        <v>131</v>
      </c>
      <c r="H63" s="6">
        <v>130</v>
      </c>
      <c r="I63" s="6">
        <v>128</v>
      </c>
      <c r="J63" s="6">
        <v>127</v>
      </c>
      <c r="K63" s="6">
        <v>140</v>
      </c>
      <c r="L63" s="6">
        <v>152</v>
      </c>
      <c r="M63" s="6">
        <v>130</v>
      </c>
      <c r="N63" s="6">
        <v>134</v>
      </c>
      <c r="O63" s="6">
        <v>139</v>
      </c>
      <c r="P63" s="6">
        <v>147</v>
      </c>
    </row>
    <row r="64" spans="1:16" s="16" customFormat="1" ht="12" customHeight="1" x14ac:dyDescent="0.2">
      <c r="A64" s="70" t="s">
        <v>49</v>
      </c>
      <c r="B64" s="70"/>
      <c r="C64" s="6">
        <v>218</v>
      </c>
      <c r="D64" s="6">
        <v>226</v>
      </c>
      <c r="E64" s="6">
        <v>231</v>
      </c>
      <c r="F64" s="6">
        <v>245</v>
      </c>
      <c r="G64" s="6">
        <v>236</v>
      </c>
      <c r="H64" s="6">
        <v>243</v>
      </c>
      <c r="I64" s="6">
        <v>243</v>
      </c>
      <c r="J64" s="6">
        <v>247</v>
      </c>
      <c r="K64" s="6">
        <v>237</v>
      </c>
      <c r="L64" s="6">
        <v>244</v>
      </c>
      <c r="M64" s="6">
        <v>241</v>
      </c>
      <c r="N64" s="6">
        <v>243</v>
      </c>
      <c r="O64" s="6">
        <v>252</v>
      </c>
      <c r="P64" s="6">
        <v>239</v>
      </c>
    </row>
    <row r="65" spans="1:16" s="16" customFormat="1" ht="12" customHeight="1" x14ac:dyDescent="0.2">
      <c r="A65" s="70" t="s">
        <v>50</v>
      </c>
      <c r="B65" s="70"/>
      <c r="C65" s="6">
        <v>151</v>
      </c>
      <c r="D65" s="6">
        <v>156</v>
      </c>
      <c r="E65" s="6">
        <v>157</v>
      </c>
      <c r="F65" s="6">
        <v>171</v>
      </c>
      <c r="G65" s="6">
        <v>173</v>
      </c>
      <c r="H65" s="6">
        <v>178</v>
      </c>
      <c r="I65" s="6">
        <v>190</v>
      </c>
      <c r="J65" s="6">
        <v>189</v>
      </c>
      <c r="K65" s="6">
        <v>200</v>
      </c>
      <c r="L65" s="6">
        <v>211</v>
      </c>
      <c r="M65" s="6">
        <v>222</v>
      </c>
      <c r="N65" s="6">
        <v>231</v>
      </c>
      <c r="O65" s="6">
        <v>228</v>
      </c>
      <c r="P65" s="6">
        <v>225</v>
      </c>
    </row>
    <row r="66" spans="1:16" s="16" customFormat="1" ht="12" customHeight="1" x14ac:dyDescent="0.2">
      <c r="A66" s="70" t="s">
        <v>51</v>
      </c>
      <c r="B66" s="70"/>
      <c r="C66" s="6">
        <v>272</v>
      </c>
      <c r="D66" s="6">
        <v>288</v>
      </c>
      <c r="E66" s="6">
        <v>305</v>
      </c>
      <c r="F66" s="6">
        <v>298</v>
      </c>
      <c r="G66" s="6">
        <v>321</v>
      </c>
      <c r="H66" s="6">
        <v>330</v>
      </c>
      <c r="I66" s="6">
        <v>349</v>
      </c>
      <c r="J66" s="6">
        <v>339</v>
      </c>
      <c r="K66" s="6">
        <v>366</v>
      </c>
      <c r="L66" s="6">
        <v>371</v>
      </c>
      <c r="M66" s="6">
        <v>381</v>
      </c>
      <c r="N66" s="6">
        <v>417</v>
      </c>
      <c r="O66" s="6">
        <v>423</v>
      </c>
      <c r="P66" s="6">
        <v>415</v>
      </c>
    </row>
    <row r="67" spans="1:16" s="16" customFormat="1" ht="12" customHeight="1" x14ac:dyDescent="0.2">
      <c r="A67" s="71" t="s">
        <v>52</v>
      </c>
      <c r="B67" s="71"/>
      <c r="C67" s="11">
        <v>68</v>
      </c>
      <c r="D67" s="11">
        <v>67</v>
      </c>
      <c r="E67" s="11">
        <v>74</v>
      </c>
      <c r="F67" s="11">
        <v>79</v>
      </c>
      <c r="G67" s="11">
        <v>78</v>
      </c>
      <c r="H67" s="11">
        <v>97</v>
      </c>
      <c r="I67" s="11">
        <v>96</v>
      </c>
      <c r="J67" s="11">
        <v>100</v>
      </c>
      <c r="K67" s="11">
        <v>89</v>
      </c>
      <c r="L67" s="11">
        <v>87</v>
      </c>
      <c r="M67" s="11">
        <v>95</v>
      </c>
      <c r="N67" s="11">
        <v>102</v>
      </c>
      <c r="O67" s="11">
        <v>112</v>
      </c>
      <c r="P67" s="11">
        <v>106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7285</v>
      </c>
      <c r="D69" s="5">
        <f t="shared" ref="D69:M69" si="42">SUM(D70:D116)</f>
        <v>7649</v>
      </c>
      <c r="E69" s="5">
        <f t="shared" si="42"/>
        <v>8024</v>
      </c>
      <c r="F69" s="5">
        <f t="shared" si="42"/>
        <v>8314</v>
      </c>
      <c r="G69" s="5">
        <f t="shared" si="42"/>
        <v>8568</v>
      </c>
      <c r="H69" s="5">
        <f t="shared" si="42"/>
        <v>8747</v>
      </c>
      <c r="I69" s="5">
        <f t="shared" si="42"/>
        <v>8953</v>
      </c>
      <c r="J69" s="5">
        <f t="shared" si="42"/>
        <v>9126</v>
      </c>
      <c r="K69" s="5">
        <f t="shared" si="42"/>
        <v>9193</v>
      </c>
      <c r="L69" s="5">
        <f t="shared" si="42"/>
        <v>9240</v>
      </c>
      <c r="M69" s="5">
        <f t="shared" si="42"/>
        <v>9576</v>
      </c>
      <c r="N69" s="5">
        <v>9871</v>
      </c>
      <c r="O69" s="5">
        <v>9916</v>
      </c>
      <c r="P69" s="5">
        <v>9960</v>
      </c>
    </row>
    <row r="70" spans="1:16" s="16" customFormat="1" ht="12" customHeight="1" x14ac:dyDescent="0.2">
      <c r="A70" s="70" t="s">
        <v>54</v>
      </c>
      <c r="B70" s="70"/>
      <c r="C70" s="6">
        <v>211</v>
      </c>
      <c r="D70" s="6">
        <v>225</v>
      </c>
      <c r="E70" s="6">
        <v>241</v>
      </c>
      <c r="F70" s="6">
        <v>236</v>
      </c>
      <c r="G70" s="6">
        <v>249</v>
      </c>
      <c r="H70" s="6">
        <v>283</v>
      </c>
      <c r="I70" s="6">
        <v>251</v>
      </c>
      <c r="J70" s="6">
        <v>290</v>
      </c>
      <c r="K70" s="6">
        <v>281</v>
      </c>
      <c r="L70" s="6">
        <v>267</v>
      </c>
      <c r="M70" s="6">
        <v>268</v>
      </c>
      <c r="N70" s="6">
        <v>270</v>
      </c>
      <c r="O70" s="6">
        <v>272</v>
      </c>
      <c r="P70" s="6">
        <v>286</v>
      </c>
    </row>
    <row r="71" spans="1:16" s="16" customFormat="1" ht="12" customHeight="1" x14ac:dyDescent="0.2">
      <c r="A71" s="70" t="s">
        <v>55</v>
      </c>
      <c r="B71" s="70"/>
      <c r="C71" s="6">
        <v>53</v>
      </c>
      <c r="D71" s="6">
        <v>50</v>
      </c>
      <c r="E71" s="6">
        <v>50</v>
      </c>
      <c r="F71" s="6">
        <v>57</v>
      </c>
      <c r="G71" s="6">
        <v>66</v>
      </c>
      <c r="H71" s="6">
        <v>67</v>
      </c>
      <c r="I71" s="6">
        <v>69</v>
      </c>
      <c r="J71" s="6">
        <v>62</v>
      </c>
      <c r="K71" s="6">
        <v>63</v>
      </c>
      <c r="L71" s="6">
        <v>69</v>
      </c>
      <c r="M71" s="6">
        <v>80</v>
      </c>
      <c r="N71" s="6">
        <v>83</v>
      </c>
      <c r="O71" s="6">
        <v>80</v>
      </c>
      <c r="P71" s="6">
        <v>77</v>
      </c>
    </row>
    <row r="72" spans="1:16" s="16" customFormat="1" ht="12" customHeight="1" x14ac:dyDescent="0.2">
      <c r="A72" s="70" t="s">
        <v>56</v>
      </c>
      <c r="B72" s="70"/>
      <c r="C72" s="6">
        <v>11</v>
      </c>
      <c r="D72" s="6">
        <v>13</v>
      </c>
      <c r="E72" s="6">
        <v>14</v>
      </c>
      <c r="F72" s="6">
        <v>18</v>
      </c>
      <c r="G72" s="6">
        <v>16</v>
      </c>
      <c r="H72" s="6">
        <v>16</v>
      </c>
      <c r="I72" s="6">
        <v>18</v>
      </c>
      <c r="J72" s="6">
        <v>25</v>
      </c>
      <c r="K72" s="6">
        <v>28</v>
      </c>
      <c r="L72" s="6">
        <v>27</v>
      </c>
      <c r="M72" s="6">
        <v>21</v>
      </c>
      <c r="N72" s="6">
        <v>22</v>
      </c>
      <c r="O72" s="6">
        <v>24</v>
      </c>
      <c r="P72" s="6">
        <v>24</v>
      </c>
    </row>
    <row r="73" spans="1:16" s="16" customFormat="1" ht="12" customHeight="1" x14ac:dyDescent="0.2">
      <c r="A73" s="70" t="s">
        <v>57</v>
      </c>
      <c r="B73" s="70"/>
      <c r="C73" s="6">
        <v>53</v>
      </c>
      <c r="D73" s="6">
        <v>55</v>
      </c>
      <c r="E73" s="6">
        <v>48</v>
      </c>
      <c r="F73" s="6">
        <v>52</v>
      </c>
      <c r="G73" s="6">
        <v>59</v>
      </c>
      <c r="H73" s="6">
        <v>58</v>
      </c>
      <c r="I73" s="6">
        <v>63</v>
      </c>
      <c r="J73" s="6">
        <v>61</v>
      </c>
      <c r="K73" s="6">
        <v>56</v>
      </c>
      <c r="L73" s="6">
        <v>53</v>
      </c>
      <c r="M73" s="6">
        <v>59</v>
      </c>
      <c r="N73" s="6">
        <v>56</v>
      </c>
      <c r="O73" s="6">
        <v>57</v>
      </c>
      <c r="P73" s="6">
        <v>62</v>
      </c>
    </row>
    <row r="74" spans="1:16" s="16" customFormat="1" ht="12" customHeight="1" x14ac:dyDescent="0.2">
      <c r="A74" s="70" t="s">
        <v>58</v>
      </c>
      <c r="B74" s="70"/>
      <c r="C74" s="6">
        <v>16</v>
      </c>
      <c r="D74" s="6">
        <v>15</v>
      </c>
      <c r="E74" s="6">
        <v>16</v>
      </c>
      <c r="F74" s="6">
        <v>17</v>
      </c>
      <c r="G74" s="6">
        <v>16</v>
      </c>
      <c r="H74" s="6">
        <v>14</v>
      </c>
      <c r="I74" s="6">
        <v>16</v>
      </c>
      <c r="J74" s="6">
        <v>19</v>
      </c>
      <c r="K74" s="6">
        <v>18</v>
      </c>
      <c r="L74" s="6">
        <v>18</v>
      </c>
      <c r="M74" s="6">
        <v>17</v>
      </c>
      <c r="N74" s="6">
        <v>17</v>
      </c>
      <c r="O74" s="6">
        <v>17</v>
      </c>
      <c r="P74" s="6">
        <v>20</v>
      </c>
    </row>
    <row r="75" spans="1:16" s="16" customFormat="1" ht="12" customHeight="1" x14ac:dyDescent="0.2">
      <c r="A75" s="70" t="s">
        <v>59</v>
      </c>
      <c r="B75" s="70"/>
      <c r="C75" s="6">
        <v>181</v>
      </c>
      <c r="D75" s="6">
        <v>180</v>
      </c>
      <c r="E75" s="6">
        <v>194</v>
      </c>
      <c r="F75" s="6">
        <v>248</v>
      </c>
      <c r="G75" s="6">
        <v>260</v>
      </c>
      <c r="H75" s="6">
        <v>263</v>
      </c>
      <c r="I75" s="6">
        <v>271</v>
      </c>
      <c r="J75" s="6">
        <v>283</v>
      </c>
      <c r="K75" s="6">
        <v>301</v>
      </c>
      <c r="L75" s="6">
        <v>300</v>
      </c>
      <c r="M75" s="6">
        <v>325</v>
      </c>
      <c r="N75" s="6">
        <v>331</v>
      </c>
      <c r="O75" s="6">
        <v>319</v>
      </c>
      <c r="P75" s="6">
        <v>321</v>
      </c>
    </row>
    <row r="76" spans="1:16" s="16" customFormat="1" ht="12" customHeight="1" x14ac:dyDescent="0.2">
      <c r="A76" s="70" t="s">
        <v>60</v>
      </c>
      <c r="B76" s="70"/>
      <c r="C76" s="6">
        <v>27</v>
      </c>
      <c r="D76" s="6">
        <v>27</v>
      </c>
      <c r="E76" s="6">
        <v>29</v>
      </c>
      <c r="F76" s="6">
        <v>29</v>
      </c>
      <c r="G76" s="6">
        <v>30</v>
      </c>
      <c r="H76" s="6">
        <v>32</v>
      </c>
      <c r="I76" s="6">
        <v>34</v>
      </c>
      <c r="J76" s="6">
        <v>29</v>
      </c>
      <c r="K76" s="6">
        <v>34</v>
      </c>
      <c r="L76" s="6">
        <v>36</v>
      </c>
      <c r="M76" s="6">
        <v>34</v>
      </c>
      <c r="N76" s="6">
        <v>39</v>
      </c>
      <c r="O76" s="6">
        <v>42</v>
      </c>
      <c r="P76" s="6">
        <v>56</v>
      </c>
    </row>
    <row r="77" spans="1:16" s="16" customFormat="1" ht="12" customHeight="1" x14ac:dyDescent="0.2">
      <c r="A77" s="70" t="s">
        <v>61</v>
      </c>
      <c r="B77" s="70"/>
      <c r="C77" s="6">
        <v>320</v>
      </c>
      <c r="D77" s="6">
        <v>366</v>
      </c>
      <c r="E77" s="6">
        <v>399</v>
      </c>
      <c r="F77" s="6">
        <v>375</v>
      </c>
      <c r="G77" s="6">
        <v>378</v>
      </c>
      <c r="H77" s="6">
        <v>353</v>
      </c>
      <c r="I77" s="6">
        <v>349</v>
      </c>
      <c r="J77" s="6">
        <v>364</v>
      </c>
      <c r="K77" s="6">
        <v>379</v>
      </c>
      <c r="L77" s="6">
        <v>408</v>
      </c>
      <c r="M77" s="6">
        <v>404</v>
      </c>
      <c r="N77" s="6">
        <v>424</v>
      </c>
      <c r="O77" s="6">
        <v>442</v>
      </c>
      <c r="P77" s="6">
        <v>467</v>
      </c>
    </row>
    <row r="78" spans="1:16" s="16" customFormat="1" ht="12" customHeight="1" x14ac:dyDescent="0.2">
      <c r="A78" s="70" t="s">
        <v>62</v>
      </c>
      <c r="B78" s="70"/>
      <c r="C78" s="6">
        <v>34</v>
      </c>
      <c r="D78" s="6">
        <v>26</v>
      </c>
      <c r="E78" s="6">
        <v>27</v>
      </c>
      <c r="F78" s="6">
        <v>22</v>
      </c>
      <c r="G78" s="6">
        <v>16</v>
      </c>
      <c r="H78" s="6">
        <v>15</v>
      </c>
      <c r="I78" s="6">
        <v>14</v>
      </c>
      <c r="J78" s="6">
        <v>14</v>
      </c>
      <c r="K78" s="6">
        <v>18</v>
      </c>
      <c r="L78" s="6">
        <v>20</v>
      </c>
      <c r="M78" s="6">
        <v>23</v>
      </c>
      <c r="N78" s="6">
        <v>25</v>
      </c>
      <c r="O78" s="6">
        <v>24</v>
      </c>
      <c r="P78" s="6">
        <v>23</v>
      </c>
    </row>
    <row r="79" spans="1:16" s="16" customFormat="1" ht="12" customHeight="1" x14ac:dyDescent="0.2">
      <c r="A79" s="70" t="s">
        <v>63</v>
      </c>
      <c r="B79" s="70"/>
      <c r="C79" s="6">
        <v>15</v>
      </c>
      <c r="D79" s="6">
        <v>14</v>
      </c>
      <c r="E79" s="6">
        <v>14</v>
      </c>
      <c r="F79" s="6">
        <v>13</v>
      </c>
      <c r="G79" s="6">
        <v>16</v>
      </c>
      <c r="H79" s="6">
        <v>18</v>
      </c>
      <c r="I79" s="6">
        <v>17</v>
      </c>
      <c r="J79" s="6">
        <v>14</v>
      </c>
      <c r="K79" s="6">
        <v>14</v>
      </c>
      <c r="L79" s="6">
        <v>11</v>
      </c>
      <c r="M79" s="6">
        <v>15</v>
      </c>
      <c r="N79" s="6">
        <v>15</v>
      </c>
      <c r="O79" s="6">
        <v>16</v>
      </c>
      <c r="P79" s="6">
        <v>18</v>
      </c>
    </row>
    <row r="80" spans="1:16" s="16" customFormat="1" ht="12" customHeight="1" x14ac:dyDescent="0.2">
      <c r="A80" s="70" t="s">
        <v>64</v>
      </c>
      <c r="B80" s="70"/>
      <c r="C80" s="6">
        <v>23</v>
      </c>
      <c r="D80" s="6">
        <v>21</v>
      </c>
      <c r="E80" s="6">
        <v>21</v>
      </c>
      <c r="F80" s="6">
        <v>26</v>
      </c>
      <c r="G80" s="6">
        <v>26</v>
      </c>
      <c r="H80" s="6">
        <v>24</v>
      </c>
      <c r="I80" s="6">
        <v>23</v>
      </c>
      <c r="J80" s="6">
        <v>23</v>
      </c>
      <c r="K80" s="6">
        <v>23</v>
      </c>
      <c r="L80" s="6">
        <v>27</v>
      </c>
      <c r="M80" s="6">
        <v>21</v>
      </c>
      <c r="N80" s="6">
        <v>27</v>
      </c>
      <c r="O80" s="6">
        <v>26</v>
      </c>
      <c r="P80" s="6">
        <v>24</v>
      </c>
    </row>
    <row r="81" spans="1:16" s="16" customFormat="1" ht="12" customHeight="1" x14ac:dyDescent="0.2">
      <c r="A81" s="70" t="s">
        <v>65</v>
      </c>
      <c r="B81" s="70"/>
      <c r="C81" s="6">
        <v>120</v>
      </c>
      <c r="D81" s="6">
        <v>159</v>
      </c>
      <c r="E81" s="6">
        <v>162</v>
      </c>
      <c r="F81" s="6">
        <v>163</v>
      </c>
      <c r="G81" s="6">
        <v>179</v>
      </c>
      <c r="H81" s="6">
        <v>180</v>
      </c>
      <c r="I81" s="6">
        <v>170</v>
      </c>
      <c r="J81" s="6">
        <v>164</v>
      </c>
      <c r="K81" s="6">
        <v>159</v>
      </c>
      <c r="L81" s="6">
        <v>156</v>
      </c>
      <c r="M81" s="6">
        <v>160</v>
      </c>
      <c r="N81" s="6">
        <v>158</v>
      </c>
      <c r="O81" s="6">
        <v>163</v>
      </c>
      <c r="P81" s="6">
        <v>156</v>
      </c>
    </row>
    <row r="82" spans="1:16" s="16" customFormat="1" ht="12" customHeight="1" x14ac:dyDescent="0.2">
      <c r="A82" s="70" t="s">
        <v>66</v>
      </c>
      <c r="B82" s="70"/>
      <c r="C82" s="6">
        <v>83</v>
      </c>
      <c r="D82" s="6">
        <v>87</v>
      </c>
      <c r="E82" s="6">
        <v>83</v>
      </c>
      <c r="F82" s="6">
        <v>86</v>
      </c>
      <c r="G82" s="6">
        <v>88</v>
      </c>
      <c r="H82" s="6">
        <v>84</v>
      </c>
      <c r="I82" s="6">
        <v>80</v>
      </c>
      <c r="J82" s="6">
        <v>81</v>
      </c>
      <c r="K82" s="6">
        <v>82</v>
      </c>
      <c r="L82" s="6">
        <v>85</v>
      </c>
      <c r="M82" s="6">
        <v>89</v>
      </c>
      <c r="N82" s="6">
        <v>73</v>
      </c>
      <c r="O82" s="6">
        <v>78</v>
      </c>
      <c r="P82" s="6">
        <v>76</v>
      </c>
    </row>
    <row r="83" spans="1:16" s="16" customFormat="1" ht="12" customHeight="1" x14ac:dyDescent="0.2">
      <c r="A83" s="70" t="s">
        <v>67</v>
      </c>
      <c r="B83" s="70"/>
      <c r="C83" s="6">
        <v>272</v>
      </c>
      <c r="D83" s="6">
        <v>279</v>
      </c>
      <c r="E83" s="6">
        <v>296</v>
      </c>
      <c r="F83" s="6">
        <v>310</v>
      </c>
      <c r="G83" s="6">
        <v>322</v>
      </c>
      <c r="H83" s="6">
        <v>323</v>
      </c>
      <c r="I83" s="6">
        <v>332</v>
      </c>
      <c r="J83" s="6">
        <v>347</v>
      </c>
      <c r="K83" s="6">
        <v>341</v>
      </c>
      <c r="L83" s="6">
        <v>343</v>
      </c>
      <c r="M83" s="6">
        <v>350</v>
      </c>
      <c r="N83" s="6">
        <v>377</v>
      </c>
      <c r="O83" s="6">
        <v>383</v>
      </c>
      <c r="P83" s="6">
        <v>379</v>
      </c>
    </row>
    <row r="84" spans="1:16" s="16" customFormat="1" ht="12" customHeight="1" x14ac:dyDescent="0.2">
      <c r="A84" s="70" t="s">
        <v>68</v>
      </c>
      <c r="B84" s="70"/>
      <c r="C84" s="6">
        <v>121</v>
      </c>
      <c r="D84" s="6">
        <v>128</v>
      </c>
      <c r="E84" s="6">
        <v>135</v>
      </c>
      <c r="F84" s="6">
        <v>134</v>
      </c>
      <c r="G84" s="6">
        <v>133</v>
      </c>
      <c r="H84" s="6">
        <v>143</v>
      </c>
      <c r="I84" s="6">
        <v>144</v>
      </c>
      <c r="J84" s="6">
        <v>151</v>
      </c>
      <c r="K84" s="6">
        <v>151</v>
      </c>
      <c r="L84" s="6">
        <v>159</v>
      </c>
      <c r="M84" s="6">
        <v>164</v>
      </c>
      <c r="N84" s="6">
        <v>194</v>
      </c>
      <c r="O84" s="6">
        <v>206</v>
      </c>
      <c r="P84" s="6">
        <v>197</v>
      </c>
    </row>
    <row r="85" spans="1:16" s="16" customFormat="1" ht="12" customHeight="1" x14ac:dyDescent="0.2">
      <c r="A85" s="70" t="s">
        <v>69</v>
      </c>
      <c r="B85" s="70"/>
      <c r="C85" s="6">
        <v>180</v>
      </c>
      <c r="D85" s="6">
        <v>185</v>
      </c>
      <c r="E85" s="6">
        <v>184</v>
      </c>
      <c r="F85" s="6">
        <v>185</v>
      </c>
      <c r="G85" s="6">
        <v>170</v>
      </c>
      <c r="H85" s="6">
        <v>184</v>
      </c>
      <c r="I85" s="6">
        <v>207</v>
      </c>
      <c r="J85" s="6">
        <v>222</v>
      </c>
      <c r="K85" s="6">
        <v>231</v>
      </c>
      <c r="L85" s="6">
        <v>231</v>
      </c>
      <c r="M85" s="6">
        <v>227</v>
      </c>
      <c r="N85" s="6">
        <v>228</v>
      </c>
      <c r="O85" s="6">
        <v>220</v>
      </c>
      <c r="P85" s="6">
        <v>224</v>
      </c>
    </row>
    <row r="86" spans="1:16" s="16" customFormat="1" ht="12" customHeight="1" x14ac:dyDescent="0.2">
      <c r="A86" s="70" t="s">
        <v>70</v>
      </c>
      <c r="B86" s="70"/>
      <c r="C86" s="6">
        <v>41</v>
      </c>
      <c r="D86" s="6">
        <v>46</v>
      </c>
      <c r="E86" s="6">
        <v>50</v>
      </c>
      <c r="F86" s="6">
        <v>63</v>
      </c>
      <c r="G86" s="6">
        <v>62</v>
      </c>
      <c r="H86" s="6">
        <v>63</v>
      </c>
      <c r="I86" s="6">
        <v>60</v>
      </c>
      <c r="J86" s="6">
        <v>63</v>
      </c>
      <c r="K86" s="6">
        <v>62</v>
      </c>
      <c r="L86" s="6">
        <v>59</v>
      </c>
      <c r="M86" s="6">
        <v>82</v>
      </c>
      <c r="N86" s="6">
        <v>85</v>
      </c>
      <c r="O86" s="6">
        <v>87</v>
      </c>
      <c r="P86" s="6">
        <v>78</v>
      </c>
    </row>
    <row r="87" spans="1:16" s="16" customFormat="1" ht="12" customHeight="1" x14ac:dyDescent="0.2">
      <c r="A87" s="70" t="s">
        <v>71</v>
      </c>
      <c r="B87" s="70"/>
      <c r="C87" s="6">
        <v>30</v>
      </c>
      <c r="D87" s="6">
        <v>38</v>
      </c>
      <c r="E87" s="6">
        <v>36</v>
      </c>
      <c r="F87" s="6">
        <v>36</v>
      </c>
      <c r="G87" s="6">
        <v>41</v>
      </c>
      <c r="H87" s="6">
        <v>29</v>
      </c>
      <c r="I87" s="6">
        <v>39</v>
      </c>
      <c r="J87" s="6">
        <v>42</v>
      </c>
      <c r="K87" s="6">
        <v>42</v>
      </c>
      <c r="L87" s="6">
        <v>43</v>
      </c>
      <c r="M87" s="6">
        <v>37</v>
      </c>
      <c r="N87" s="6">
        <v>41</v>
      </c>
      <c r="O87" s="6">
        <v>46</v>
      </c>
      <c r="P87" s="6">
        <v>72</v>
      </c>
    </row>
    <row r="88" spans="1:16" s="16" customFormat="1" ht="12" customHeight="1" x14ac:dyDescent="0.2">
      <c r="A88" s="70" t="s">
        <v>72</v>
      </c>
      <c r="B88" s="70"/>
      <c r="C88" s="6">
        <v>24</v>
      </c>
      <c r="D88" s="6">
        <v>22</v>
      </c>
      <c r="E88" s="6">
        <v>29</v>
      </c>
      <c r="F88" s="6">
        <v>28</v>
      </c>
      <c r="G88" s="6">
        <v>25</v>
      </c>
      <c r="H88" s="6">
        <v>29</v>
      </c>
      <c r="I88" s="6">
        <v>31</v>
      </c>
      <c r="J88" s="6">
        <v>34</v>
      </c>
      <c r="K88" s="6">
        <v>31</v>
      </c>
      <c r="L88" s="6">
        <v>35</v>
      </c>
      <c r="M88" s="6">
        <v>37</v>
      </c>
      <c r="N88" s="6">
        <v>36</v>
      </c>
      <c r="O88" s="6">
        <v>33</v>
      </c>
      <c r="P88" s="6">
        <v>35</v>
      </c>
    </row>
    <row r="89" spans="1:16" s="16" customFormat="1" ht="12" customHeight="1" x14ac:dyDescent="0.2">
      <c r="A89" s="70" t="s">
        <v>73</v>
      </c>
      <c r="B89" s="70"/>
      <c r="C89" s="6">
        <v>109</v>
      </c>
      <c r="D89" s="6">
        <v>119</v>
      </c>
      <c r="E89" s="6">
        <v>114</v>
      </c>
      <c r="F89" s="6">
        <v>101</v>
      </c>
      <c r="G89" s="6">
        <v>104</v>
      </c>
      <c r="H89" s="6">
        <v>103</v>
      </c>
      <c r="I89" s="6">
        <v>94</v>
      </c>
      <c r="J89" s="6">
        <v>97</v>
      </c>
      <c r="K89" s="6">
        <v>96</v>
      </c>
      <c r="L89" s="6">
        <v>91</v>
      </c>
      <c r="M89" s="6">
        <v>84</v>
      </c>
      <c r="N89" s="6">
        <v>84</v>
      </c>
      <c r="O89" s="6">
        <v>89</v>
      </c>
      <c r="P89" s="6">
        <v>91</v>
      </c>
    </row>
    <row r="90" spans="1:16" s="16" customFormat="1" ht="12" customHeight="1" x14ac:dyDescent="0.2">
      <c r="A90" s="70" t="s">
        <v>74</v>
      </c>
      <c r="B90" s="70"/>
      <c r="C90" s="6">
        <v>83</v>
      </c>
      <c r="D90" s="6">
        <v>98</v>
      </c>
      <c r="E90" s="6">
        <v>111</v>
      </c>
      <c r="F90" s="6">
        <v>97</v>
      </c>
      <c r="G90" s="6">
        <v>98</v>
      </c>
      <c r="H90" s="6">
        <v>99</v>
      </c>
      <c r="I90" s="6">
        <v>79</v>
      </c>
      <c r="J90" s="6">
        <v>79</v>
      </c>
      <c r="K90" s="6">
        <v>98</v>
      </c>
      <c r="L90" s="6">
        <v>103</v>
      </c>
      <c r="M90" s="6">
        <v>94</v>
      </c>
      <c r="N90" s="6">
        <v>92</v>
      </c>
      <c r="O90" s="6">
        <v>94</v>
      </c>
      <c r="P90" s="6">
        <v>103</v>
      </c>
    </row>
    <row r="91" spans="1:16" s="16" customFormat="1" ht="12" customHeight="1" x14ac:dyDescent="0.2">
      <c r="A91" s="70" t="s">
        <v>75</v>
      </c>
      <c r="B91" s="70"/>
      <c r="C91" s="6">
        <v>220</v>
      </c>
      <c r="D91" s="6">
        <v>211</v>
      </c>
      <c r="E91" s="6">
        <v>214</v>
      </c>
      <c r="F91" s="6">
        <v>221</v>
      </c>
      <c r="G91" s="6">
        <v>229</v>
      </c>
      <c r="H91" s="6">
        <v>221</v>
      </c>
      <c r="I91" s="6">
        <v>271</v>
      </c>
      <c r="J91" s="6">
        <v>262</v>
      </c>
      <c r="K91" s="6">
        <v>263</v>
      </c>
      <c r="L91" s="6">
        <v>267</v>
      </c>
      <c r="M91" s="6">
        <v>280</v>
      </c>
      <c r="N91" s="6">
        <v>282</v>
      </c>
      <c r="O91" s="6">
        <v>272</v>
      </c>
      <c r="P91" s="6">
        <v>297</v>
      </c>
    </row>
    <row r="92" spans="1:16" s="16" customFormat="1" ht="12" customHeight="1" x14ac:dyDescent="0.2">
      <c r="A92" s="70" t="s">
        <v>76</v>
      </c>
      <c r="B92" s="70"/>
      <c r="C92" s="6">
        <v>2844</v>
      </c>
      <c r="D92" s="6">
        <v>2965</v>
      </c>
      <c r="E92" s="6">
        <v>3107</v>
      </c>
      <c r="F92" s="6">
        <v>3191</v>
      </c>
      <c r="G92" s="6">
        <v>3252</v>
      </c>
      <c r="H92" s="6">
        <v>3269</v>
      </c>
      <c r="I92" s="6">
        <v>3415</v>
      </c>
      <c r="J92" s="6">
        <v>3382</v>
      </c>
      <c r="K92" s="6">
        <v>3417</v>
      </c>
      <c r="L92" s="6">
        <v>3407</v>
      </c>
      <c r="M92" s="6">
        <v>3537</v>
      </c>
      <c r="N92" s="6">
        <v>3654</v>
      </c>
      <c r="O92" s="6">
        <v>3656</v>
      </c>
      <c r="P92" s="6">
        <v>3640</v>
      </c>
    </row>
    <row r="93" spans="1:16" s="16" customFormat="1" ht="12" customHeight="1" x14ac:dyDescent="0.2">
      <c r="A93" s="70" t="s">
        <v>77</v>
      </c>
      <c r="B93" s="70"/>
      <c r="C93" s="6">
        <v>50</v>
      </c>
      <c r="D93" s="6">
        <v>52</v>
      </c>
      <c r="E93" s="6">
        <v>57</v>
      </c>
      <c r="F93" s="6">
        <v>61</v>
      </c>
      <c r="G93" s="6">
        <v>68</v>
      </c>
      <c r="H93" s="6">
        <v>71</v>
      </c>
      <c r="I93" s="6">
        <v>66</v>
      </c>
      <c r="J93" s="6">
        <v>71</v>
      </c>
      <c r="K93" s="6">
        <v>74</v>
      </c>
      <c r="L93" s="6">
        <v>68</v>
      </c>
      <c r="M93" s="6">
        <v>70</v>
      </c>
      <c r="N93" s="6">
        <v>80</v>
      </c>
      <c r="O93" s="6">
        <v>80</v>
      </c>
      <c r="P93" s="6">
        <v>73</v>
      </c>
    </row>
    <row r="94" spans="1:16" s="16" customFormat="1" ht="12" customHeight="1" x14ac:dyDescent="0.2">
      <c r="A94" s="70" t="s">
        <v>78</v>
      </c>
      <c r="B94" s="70"/>
      <c r="C94" s="6">
        <v>177</v>
      </c>
      <c r="D94" s="6">
        <v>154</v>
      </c>
      <c r="E94" s="6">
        <v>166</v>
      </c>
      <c r="F94" s="6">
        <v>210</v>
      </c>
      <c r="G94" s="6">
        <v>225</v>
      </c>
      <c r="H94" s="6">
        <v>240</v>
      </c>
      <c r="I94" s="6">
        <v>248</v>
      </c>
      <c r="J94" s="6">
        <v>237</v>
      </c>
      <c r="K94" s="6">
        <v>232</v>
      </c>
      <c r="L94" s="6">
        <v>245</v>
      </c>
      <c r="M94" s="6">
        <v>258</v>
      </c>
      <c r="N94" s="6">
        <v>250</v>
      </c>
      <c r="O94" s="6">
        <v>248</v>
      </c>
      <c r="P94" s="6">
        <v>250</v>
      </c>
    </row>
    <row r="95" spans="1:16" s="16" customFormat="1" ht="12" customHeight="1" x14ac:dyDescent="0.2">
      <c r="A95" s="70" t="s">
        <v>79</v>
      </c>
      <c r="B95" s="70"/>
      <c r="C95" s="6">
        <v>126</v>
      </c>
      <c r="D95" s="6">
        <v>133</v>
      </c>
      <c r="E95" s="6">
        <v>133</v>
      </c>
      <c r="F95" s="6">
        <v>142</v>
      </c>
      <c r="G95" s="6">
        <v>152</v>
      </c>
      <c r="H95" s="6">
        <v>169</v>
      </c>
      <c r="I95" s="6">
        <v>174</v>
      </c>
      <c r="J95" s="6">
        <v>185</v>
      </c>
      <c r="K95" s="6">
        <v>182</v>
      </c>
      <c r="L95" s="6">
        <v>179</v>
      </c>
      <c r="M95" s="6">
        <v>172</v>
      </c>
      <c r="N95" s="6">
        <v>181</v>
      </c>
      <c r="O95" s="6">
        <v>168</v>
      </c>
      <c r="P95" s="6">
        <v>183</v>
      </c>
    </row>
    <row r="96" spans="1:16" s="16" customFormat="1" ht="12" customHeight="1" x14ac:dyDescent="0.2">
      <c r="A96" s="70" t="s">
        <v>80</v>
      </c>
      <c r="B96" s="70"/>
      <c r="C96" s="6">
        <v>49</v>
      </c>
      <c r="D96" s="6">
        <v>49</v>
      </c>
      <c r="E96" s="6">
        <v>60</v>
      </c>
      <c r="F96" s="6">
        <v>62</v>
      </c>
      <c r="G96" s="6">
        <v>62</v>
      </c>
      <c r="H96" s="6">
        <v>61</v>
      </c>
      <c r="I96" s="6">
        <v>61</v>
      </c>
      <c r="J96" s="6">
        <v>60</v>
      </c>
      <c r="K96" s="6">
        <v>59</v>
      </c>
      <c r="L96" s="6">
        <v>55</v>
      </c>
      <c r="M96" s="6">
        <v>67</v>
      </c>
      <c r="N96" s="6">
        <v>61</v>
      </c>
      <c r="O96" s="6">
        <v>68</v>
      </c>
      <c r="P96" s="6">
        <v>59</v>
      </c>
    </row>
    <row r="97" spans="1:16" s="16" customFormat="1" ht="12" customHeight="1" x14ac:dyDescent="0.2">
      <c r="A97" s="70" t="s">
        <v>81</v>
      </c>
      <c r="B97" s="70"/>
      <c r="C97" s="6">
        <v>278</v>
      </c>
      <c r="D97" s="6">
        <v>314</v>
      </c>
      <c r="E97" s="6">
        <v>380</v>
      </c>
      <c r="F97" s="6">
        <v>382</v>
      </c>
      <c r="G97" s="6">
        <v>390</v>
      </c>
      <c r="H97" s="6">
        <v>415</v>
      </c>
      <c r="I97" s="6">
        <v>452</v>
      </c>
      <c r="J97" s="6">
        <v>489</v>
      </c>
      <c r="K97" s="6">
        <v>503</v>
      </c>
      <c r="L97" s="6">
        <v>513</v>
      </c>
      <c r="M97" s="6">
        <v>494</v>
      </c>
      <c r="N97" s="6">
        <v>503</v>
      </c>
      <c r="O97" s="6">
        <v>510</v>
      </c>
      <c r="P97" s="6">
        <v>488</v>
      </c>
    </row>
    <row r="98" spans="1:16" s="16" customFormat="1" ht="12" customHeight="1" x14ac:dyDescent="0.2">
      <c r="A98" s="70" t="s">
        <v>82</v>
      </c>
      <c r="B98" s="70"/>
      <c r="C98" s="6">
        <v>16</v>
      </c>
      <c r="D98" s="6">
        <v>15</v>
      </c>
      <c r="E98" s="6">
        <v>16</v>
      </c>
      <c r="F98" s="6">
        <v>15</v>
      </c>
      <c r="G98" s="6">
        <v>15</v>
      </c>
      <c r="H98" s="6">
        <v>16</v>
      </c>
      <c r="I98" s="6">
        <v>18</v>
      </c>
      <c r="J98" s="6">
        <v>19</v>
      </c>
      <c r="K98" s="6">
        <v>20</v>
      </c>
      <c r="L98" s="6">
        <v>20</v>
      </c>
      <c r="M98" s="6">
        <v>22</v>
      </c>
      <c r="N98" s="6">
        <v>24</v>
      </c>
      <c r="O98" s="6">
        <v>22</v>
      </c>
      <c r="P98" s="6">
        <v>24</v>
      </c>
    </row>
    <row r="99" spans="1:16" s="16" customFormat="1" ht="12" customHeight="1" x14ac:dyDescent="0.2">
      <c r="A99" s="70" t="s">
        <v>83</v>
      </c>
      <c r="B99" s="70"/>
      <c r="C99" s="6">
        <v>290</v>
      </c>
      <c r="D99" s="6">
        <v>321</v>
      </c>
      <c r="E99" s="6">
        <v>337</v>
      </c>
      <c r="F99" s="6">
        <v>343</v>
      </c>
      <c r="G99" s="6">
        <v>378</v>
      </c>
      <c r="H99" s="6">
        <v>420</v>
      </c>
      <c r="I99" s="6">
        <v>454</v>
      </c>
      <c r="J99" s="6">
        <v>486</v>
      </c>
      <c r="K99" s="6">
        <v>501</v>
      </c>
      <c r="L99" s="6">
        <v>524</v>
      </c>
      <c r="M99" s="6">
        <v>578</v>
      </c>
      <c r="N99" s="6">
        <v>600</v>
      </c>
      <c r="O99" s="6">
        <v>600</v>
      </c>
      <c r="P99" s="6">
        <v>588</v>
      </c>
    </row>
    <row r="100" spans="1:16" s="16" customFormat="1" ht="12" customHeight="1" x14ac:dyDescent="0.2">
      <c r="A100" s="70" t="s">
        <v>84</v>
      </c>
      <c r="B100" s="70"/>
      <c r="C100" s="6">
        <v>16</v>
      </c>
      <c r="D100" s="6">
        <v>21</v>
      </c>
      <c r="E100" s="6">
        <v>22</v>
      </c>
      <c r="F100" s="6">
        <v>21</v>
      </c>
      <c r="G100" s="6">
        <v>22</v>
      </c>
      <c r="H100" s="6">
        <v>21</v>
      </c>
      <c r="I100" s="6">
        <v>20</v>
      </c>
      <c r="J100" s="6">
        <v>18</v>
      </c>
      <c r="K100" s="6">
        <v>19</v>
      </c>
      <c r="L100" s="6">
        <v>17</v>
      </c>
      <c r="M100" s="6">
        <v>18</v>
      </c>
      <c r="N100" s="6">
        <v>16</v>
      </c>
      <c r="O100" s="6">
        <v>18</v>
      </c>
      <c r="P100" s="6">
        <v>20</v>
      </c>
    </row>
    <row r="101" spans="1:16" s="16" customFormat="1" ht="12" customHeight="1" x14ac:dyDescent="0.2">
      <c r="A101" s="70" t="s">
        <v>85</v>
      </c>
      <c r="B101" s="70"/>
      <c r="C101" s="6">
        <v>77</v>
      </c>
      <c r="D101" s="6">
        <v>83</v>
      </c>
      <c r="E101" s="6">
        <v>77</v>
      </c>
      <c r="F101" s="6">
        <v>141</v>
      </c>
      <c r="G101" s="6">
        <v>138</v>
      </c>
      <c r="H101" s="6">
        <v>149</v>
      </c>
      <c r="I101" s="6">
        <v>95</v>
      </c>
      <c r="J101" s="6">
        <v>95</v>
      </c>
      <c r="K101" s="6">
        <v>91</v>
      </c>
      <c r="L101" s="6">
        <v>88</v>
      </c>
      <c r="M101" s="6">
        <v>98</v>
      </c>
      <c r="N101" s="6">
        <v>84</v>
      </c>
      <c r="O101" s="6">
        <v>82</v>
      </c>
      <c r="P101" s="6">
        <v>96</v>
      </c>
    </row>
    <row r="102" spans="1:16" s="16" customFormat="1" ht="12" customHeight="1" x14ac:dyDescent="0.2">
      <c r="A102" s="70" t="s">
        <v>86</v>
      </c>
      <c r="B102" s="70"/>
      <c r="C102" s="6">
        <v>14</v>
      </c>
      <c r="D102" s="6">
        <v>14</v>
      </c>
      <c r="E102" s="6">
        <v>14</v>
      </c>
      <c r="F102" s="6">
        <v>14</v>
      </c>
      <c r="G102" s="6">
        <v>14</v>
      </c>
      <c r="H102" s="6">
        <v>11</v>
      </c>
      <c r="I102" s="6">
        <v>10</v>
      </c>
      <c r="J102" s="6">
        <v>10</v>
      </c>
      <c r="K102" s="6">
        <v>12</v>
      </c>
      <c r="L102" s="6">
        <v>13</v>
      </c>
      <c r="M102" s="6">
        <v>14</v>
      </c>
      <c r="N102" s="6">
        <v>16</v>
      </c>
      <c r="O102" s="6">
        <v>15</v>
      </c>
      <c r="P102" s="6">
        <v>14</v>
      </c>
    </row>
    <row r="103" spans="1:16" s="16" customFormat="1" ht="12" customHeight="1" x14ac:dyDescent="0.2">
      <c r="A103" s="70" t="s">
        <v>87</v>
      </c>
      <c r="B103" s="70"/>
      <c r="C103" s="6">
        <v>46</v>
      </c>
      <c r="D103" s="6">
        <v>50</v>
      </c>
      <c r="E103" s="6">
        <v>57</v>
      </c>
      <c r="F103" s="6">
        <v>51</v>
      </c>
      <c r="G103" s="6">
        <v>51</v>
      </c>
      <c r="H103" s="6">
        <v>51</v>
      </c>
      <c r="I103" s="6">
        <v>56</v>
      </c>
      <c r="J103" s="6">
        <v>63</v>
      </c>
      <c r="K103" s="6">
        <v>42</v>
      </c>
      <c r="L103" s="6">
        <v>40</v>
      </c>
      <c r="M103" s="6">
        <v>43</v>
      </c>
      <c r="N103" s="6">
        <v>50</v>
      </c>
      <c r="O103" s="6">
        <v>50</v>
      </c>
      <c r="P103" s="6">
        <v>39</v>
      </c>
    </row>
    <row r="104" spans="1:16" s="16" customFormat="1" ht="12" customHeight="1" x14ac:dyDescent="0.2">
      <c r="A104" s="70" t="s">
        <v>88</v>
      </c>
      <c r="B104" s="70"/>
      <c r="C104" s="6">
        <v>34</v>
      </c>
      <c r="D104" s="6">
        <v>32</v>
      </c>
      <c r="E104" s="6">
        <v>23</v>
      </c>
      <c r="F104" s="6">
        <v>22</v>
      </c>
      <c r="G104" s="6">
        <v>24</v>
      </c>
      <c r="H104" s="6">
        <v>28</v>
      </c>
      <c r="I104" s="6">
        <v>29</v>
      </c>
      <c r="J104" s="6">
        <v>27</v>
      </c>
      <c r="K104" s="6">
        <v>31</v>
      </c>
      <c r="L104" s="6">
        <v>35</v>
      </c>
      <c r="M104" s="6">
        <v>39</v>
      </c>
      <c r="N104" s="6">
        <v>42</v>
      </c>
      <c r="O104" s="6">
        <v>42</v>
      </c>
      <c r="P104" s="6">
        <v>42</v>
      </c>
    </row>
    <row r="105" spans="1:16" s="16" customFormat="1" ht="12" customHeight="1" x14ac:dyDescent="0.2">
      <c r="A105" s="70" t="s">
        <v>89</v>
      </c>
      <c r="B105" s="70"/>
      <c r="C105" s="6">
        <v>108</v>
      </c>
      <c r="D105" s="6">
        <v>96</v>
      </c>
      <c r="E105" s="6">
        <v>100</v>
      </c>
      <c r="F105" s="6">
        <v>111</v>
      </c>
      <c r="G105" s="6">
        <v>124</v>
      </c>
      <c r="H105" s="6">
        <v>122</v>
      </c>
      <c r="I105" s="6">
        <v>115</v>
      </c>
      <c r="J105" s="6">
        <v>121</v>
      </c>
      <c r="K105" s="6">
        <v>110</v>
      </c>
      <c r="L105" s="6">
        <v>118</v>
      </c>
      <c r="M105" s="6">
        <v>126</v>
      </c>
      <c r="N105" s="6">
        <v>132</v>
      </c>
      <c r="O105" s="6">
        <v>126</v>
      </c>
      <c r="P105" s="6">
        <v>131</v>
      </c>
    </row>
    <row r="106" spans="1:16" s="16" customFormat="1" ht="12" customHeight="1" x14ac:dyDescent="0.2">
      <c r="A106" s="70" t="s">
        <v>90</v>
      </c>
      <c r="B106" s="70"/>
      <c r="C106" s="6">
        <v>52</v>
      </c>
      <c r="D106" s="6">
        <v>42</v>
      </c>
      <c r="E106" s="6">
        <v>41</v>
      </c>
      <c r="F106" s="6">
        <v>41</v>
      </c>
      <c r="G106" s="6">
        <v>40</v>
      </c>
      <c r="H106" s="6">
        <v>41</v>
      </c>
      <c r="I106" s="6">
        <v>53</v>
      </c>
      <c r="J106" s="6">
        <v>50</v>
      </c>
      <c r="K106" s="6">
        <v>55</v>
      </c>
      <c r="L106" s="6">
        <v>57</v>
      </c>
      <c r="M106" s="6">
        <v>62</v>
      </c>
      <c r="N106" s="6">
        <v>61</v>
      </c>
      <c r="O106" s="6">
        <v>52</v>
      </c>
      <c r="P106" s="6">
        <v>51</v>
      </c>
    </row>
    <row r="107" spans="1:16" s="16" customFormat="1" ht="12" customHeight="1" x14ac:dyDescent="0.2">
      <c r="A107" s="70" t="s">
        <v>91</v>
      </c>
      <c r="B107" s="70"/>
      <c r="C107" s="6">
        <v>37</v>
      </c>
      <c r="D107" s="6">
        <v>34</v>
      </c>
      <c r="E107" s="6">
        <v>33</v>
      </c>
      <c r="F107" s="6">
        <v>32</v>
      </c>
      <c r="G107" s="6">
        <v>37</v>
      </c>
      <c r="H107" s="6">
        <v>42</v>
      </c>
      <c r="I107" s="6">
        <v>48</v>
      </c>
      <c r="J107" s="6">
        <v>53</v>
      </c>
      <c r="K107" s="6">
        <v>42</v>
      </c>
      <c r="L107" s="6">
        <v>36</v>
      </c>
      <c r="M107" s="6">
        <v>40</v>
      </c>
      <c r="N107" s="6">
        <v>47</v>
      </c>
      <c r="O107" s="6">
        <v>42</v>
      </c>
      <c r="P107" s="6">
        <v>45</v>
      </c>
    </row>
    <row r="108" spans="1:16" s="16" customFormat="1" ht="12" customHeight="1" x14ac:dyDescent="0.2">
      <c r="A108" s="70" t="s">
        <v>92</v>
      </c>
      <c r="B108" s="70"/>
      <c r="C108" s="6">
        <v>45</v>
      </c>
      <c r="D108" s="6">
        <v>59</v>
      </c>
      <c r="E108" s="6">
        <v>61</v>
      </c>
      <c r="F108" s="6">
        <v>63</v>
      </c>
      <c r="G108" s="6">
        <v>59</v>
      </c>
      <c r="H108" s="6">
        <v>55</v>
      </c>
      <c r="I108" s="6">
        <v>49</v>
      </c>
      <c r="J108" s="6">
        <v>48</v>
      </c>
      <c r="K108" s="6">
        <v>47</v>
      </c>
      <c r="L108" s="6">
        <v>52</v>
      </c>
      <c r="M108" s="6">
        <v>57</v>
      </c>
      <c r="N108" s="6">
        <v>63</v>
      </c>
      <c r="O108" s="6">
        <v>52</v>
      </c>
      <c r="P108" s="6">
        <v>58</v>
      </c>
    </row>
    <row r="109" spans="1:16" s="16" customFormat="1" ht="12" customHeight="1" x14ac:dyDescent="0.2">
      <c r="A109" s="70" t="s">
        <v>93</v>
      </c>
      <c r="B109" s="70"/>
      <c r="C109" s="6">
        <v>45</v>
      </c>
      <c r="D109" s="6">
        <v>53</v>
      </c>
      <c r="E109" s="6">
        <v>58</v>
      </c>
      <c r="F109" s="6">
        <v>58</v>
      </c>
      <c r="G109" s="6">
        <v>80</v>
      </c>
      <c r="H109" s="6">
        <v>73</v>
      </c>
      <c r="I109" s="6">
        <v>72</v>
      </c>
      <c r="J109" s="6">
        <v>62</v>
      </c>
      <c r="K109" s="6">
        <v>64</v>
      </c>
      <c r="L109" s="6">
        <v>65</v>
      </c>
      <c r="M109" s="6">
        <v>74</v>
      </c>
      <c r="N109" s="6">
        <v>80</v>
      </c>
      <c r="O109" s="6">
        <v>71</v>
      </c>
      <c r="P109" s="6">
        <v>77</v>
      </c>
    </row>
    <row r="110" spans="1:16" s="16" customFormat="1" ht="12" customHeight="1" x14ac:dyDescent="0.2">
      <c r="A110" s="70" t="s">
        <v>94</v>
      </c>
      <c r="B110" s="70"/>
      <c r="C110" s="6">
        <v>89</v>
      </c>
      <c r="D110" s="6">
        <v>94</v>
      </c>
      <c r="E110" s="6">
        <v>90</v>
      </c>
      <c r="F110" s="6">
        <v>91</v>
      </c>
      <c r="G110" s="6">
        <v>79</v>
      </c>
      <c r="H110" s="6">
        <v>79</v>
      </c>
      <c r="I110" s="6">
        <v>77</v>
      </c>
      <c r="J110" s="6">
        <v>77</v>
      </c>
      <c r="K110" s="6">
        <v>71</v>
      </c>
      <c r="L110" s="6">
        <v>70</v>
      </c>
      <c r="M110" s="6">
        <v>64</v>
      </c>
      <c r="N110" s="6">
        <v>66</v>
      </c>
      <c r="O110" s="6">
        <v>60</v>
      </c>
      <c r="P110" s="6">
        <v>58</v>
      </c>
    </row>
    <row r="111" spans="1:16" s="16" customFormat="1" ht="12" customHeight="1" x14ac:dyDescent="0.2">
      <c r="A111" s="70" t="s">
        <v>95</v>
      </c>
      <c r="B111" s="70"/>
      <c r="C111" s="6">
        <v>224</v>
      </c>
      <c r="D111" s="6">
        <v>232</v>
      </c>
      <c r="E111" s="6">
        <v>248</v>
      </c>
      <c r="F111" s="6">
        <v>253</v>
      </c>
      <c r="G111" s="6">
        <v>251</v>
      </c>
      <c r="H111" s="6">
        <v>276</v>
      </c>
      <c r="I111" s="6">
        <v>259</v>
      </c>
      <c r="J111" s="6">
        <v>281</v>
      </c>
      <c r="K111" s="6">
        <v>271</v>
      </c>
      <c r="L111" s="6">
        <v>254</v>
      </c>
      <c r="M111" s="6">
        <v>271</v>
      </c>
      <c r="N111" s="6">
        <v>295</v>
      </c>
      <c r="O111" s="6">
        <v>311</v>
      </c>
      <c r="P111" s="6">
        <v>297</v>
      </c>
    </row>
    <row r="112" spans="1:16" s="16" customFormat="1" ht="12" customHeight="1" x14ac:dyDescent="0.2">
      <c r="A112" s="70" t="s">
        <v>169</v>
      </c>
      <c r="B112" s="76"/>
      <c r="C112" s="6">
        <v>189</v>
      </c>
      <c r="D112" s="6">
        <v>200</v>
      </c>
      <c r="E112" s="6">
        <v>212</v>
      </c>
      <c r="F112" s="6">
        <v>211</v>
      </c>
      <c r="G112" s="6">
        <v>228</v>
      </c>
      <c r="H112" s="6">
        <v>224</v>
      </c>
      <c r="I112" s="6">
        <v>232</v>
      </c>
      <c r="J112" s="6">
        <v>236</v>
      </c>
      <c r="K112" s="6">
        <v>245</v>
      </c>
      <c r="L112" s="6">
        <v>240</v>
      </c>
      <c r="M112" s="6">
        <v>254</v>
      </c>
      <c r="N112" s="6">
        <v>263</v>
      </c>
      <c r="O112" s="6">
        <v>271</v>
      </c>
      <c r="P112" s="6">
        <v>254</v>
      </c>
    </row>
    <row r="113" spans="1:16" s="16" customFormat="1" ht="12" customHeight="1" x14ac:dyDescent="0.2">
      <c r="A113" s="70" t="s">
        <v>171</v>
      </c>
      <c r="B113" s="76"/>
      <c r="C113" s="6">
        <v>124</v>
      </c>
      <c r="D113" s="6">
        <v>132</v>
      </c>
      <c r="E113" s="6">
        <v>128</v>
      </c>
      <c r="F113" s="6">
        <v>135</v>
      </c>
      <c r="G113" s="6">
        <v>147</v>
      </c>
      <c r="H113" s="6">
        <v>157</v>
      </c>
      <c r="I113" s="6">
        <v>160</v>
      </c>
      <c r="J113" s="6">
        <v>165</v>
      </c>
      <c r="K113" s="6">
        <v>161</v>
      </c>
      <c r="L113" s="6">
        <v>163</v>
      </c>
      <c r="M113" s="6">
        <v>165</v>
      </c>
      <c r="N113" s="6">
        <v>172</v>
      </c>
      <c r="O113" s="6">
        <v>186</v>
      </c>
      <c r="P113" s="6">
        <v>191</v>
      </c>
    </row>
    <row r="114" spans="1:16" s="16" customFormat="1" ht="12" customHeight="1" x14ac:dyDescent="0.2">
      <c r="A114" s="70" t="s">
        <v>96</v>
      </c>
      <c r="B114" s="70"/>
      <c r="C114" s="6">
        <v>21</v>
      </c>
      <c r="D114" s="6">
        <v>24</v>
      </c>
      <c r="E114" s="6">
        <v>21</v>
      </c>
      <c r="F114" s="6">
        <v>21</v>
      </c>
      <c r="G114" s="6">
        <v>20</v>
      </c>
      <c r="H114" s="6">
        <v>17</v>
      </c>
      <c r="I114" s="6">
        <v>14</v>
      </c>
      <c r="J114" s="6">
        <v>16</v>
      </c>
      <c r="K114" s="6">
        <v>15</v>
      </c>
      <c r="L114" s="6">
        <v>17</v>
      </c>
      <c r="M114" s="6">
        <v>17</v>
      </c>
      <c r="N114" s="6">
        <v>17</v>
      </c>
      <c r="O114" s="6">
        <v>21</v>
      </c>
      <c r="P114" s="6">
        <v>20</v>
      </c>
    </row>
    <row r="115" spans="1:16" s="16" customFormat="1" ht="12" customHeight="1" x14ac:dyDescent="0.2">
      <c r="A115" s="70" t="s">
        <v>97</v>
      </c>
      <c r="B115" s="70"/>
      <c r="C115" s="6">
        <v>99</v>
      </c>
      <c r="D115" s="6">
        <v>108</v>
      </c>
      <c r="E115" s="6">
        <v>107</v>
      </c>
      <c r="F115" s="6">
        <v>117</v>
      </c>
      <c r="G115" s="6">
        <v>115</v>
      </c>
      <c r="H115" s="6">
        <v>125</v>
      </c>
      <c r="I115" s="6">
        <v>125</v>
      </c>
      <c r="J115" s="6">
        <v>129</v>
      </c>
      <c r="K115" s="6">
        <v>141</v>
      </c>
      <c r="L115" s="6">
        <v>140</v>
      </c>
      <c r="M115" s="6">
        <v>147</v>
      </c>
      <c r="N115" s="6">
        <v>140</v>
      </c>
      <c r="O115" s="6">
        <v>160</v>
      </c>
      <c r="P115" s="6">
        <v>163</v>
      </c>
    </row>
    <row r="116" spans="1:16" s="16" customFormat="1" ht="12" customHeight="1" x14ac:dyDescent="0.2">
      <c r="A116" s="75" t="s">
        <v>98</v>
      </c>
      <c r="B116" s="75"/>
      <c r="C116" s="11">
        <v>8</v>
      </c>
      <c r="D116" s="11">
        <v>8</v>
      </c>
      <c r="E116" s="11">
        <v>9</v>
      </c>
      <c r="F116" s="11">
        <v>9</v>
      </c>
      <c r="G116" s="11">
        <v>14</v>
      </c>
      <c r="H116" s="11">
        <v>14</v>
      </c>
      <c r="I116" s="11">
        <v>19</v>
      </c>
      <c r="J116" s="11">
        <v>20</v>
      </c>
      <c r="K116" s="11">
        <v>17</v>
      </c>
      <c r="L116" s="11">
        <v>16</v>
      </c>
      <c r="M116" s="11">
        <v>18</v>
      </c>
      <c r="N116" s="11">
        <v>15</v>
      </c>
      <c r="O116" s="11">
        <v>15</v>
      </c>
      <c r="P116" s="11">
        <v>13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3473</v>
      </c>
      <c r="D118" s="5">
        <f t="shared" si="43"/>
        <v>3581</v>
      </c>
      <c r="E118" s="5">
        <f t="shared" si="43"/>
        <v>3686</v>
      </c>
      <c r="F118" s="5">
        <f t="shared" si="43"/>
        <v>3765</v>
      </c>
      <c r="G118" s="5">
        <f t="shared" si="43"/>
        <v>3821</v>
      </c>
      <c r="H118" s="5">
        <f t="shared" si="43"/>
        <v>3963</v>
      </c>
      <c r="I118" s="5">
        <f t="shared" si="43"/>
        <v>4043</v>
      </c>
      <c r="J118" s="5">
        <f t="shared" si="43"/>
        <v>4072</v>
      </c>
      <c r="K118" s="5">
        <f t="shared" si="43"/>
        <v>4114</v>
      </c>
      <c r="L118" s="5">
        <f t="shared" si="43"/>
        <v>4150</v>
      </c>
      <c r="M118" s="5">
        <f t="shared" si="43"/>
        <v>4197</v>
      </c>
      <c r="N118" s="5">
        <v>4360</v>
      </c>
      <c r="O118" s="5">
        <v>4358</v>
      </c>
      <c r="P118" s="5">
        <v>4347</v>
      </c>
    </row>
    <row r="119" spans="1:16" s="16" customFormat="1" ht="12" customHeight="1" x14ac:dyDescent="0.2">
      <c r="A119" s="70" t="s">
        <v>100</v>
      </c>
      <c r="B119" s="70"/>
      <c r="C119" s="6">
        <v>247</v>
      </c>
      <c r="D119" s="6">
        <v>255</v>
      </c>
      <c r="E119" s="6">
        <v>265</v>
      </c>
      <c r="F119" s="6">
        <v>263</v>
      </c>
      <c r="G119" s="6">
        <v>265</v>
      </c>
      <c r="H119" s="6">
        <v>267</v>
      </c>
      <c r="I119" s="6">
        <v>264</v>
      </c>
      <c r="J119" s="6">
        <v>269</v>
      </c>
      <c r="K119" s="6">
        <v>266</v>
      </c>
      <c r="L119" s="6">
        <v>260</v>
      </c>
      <c r="M119" s="6">
        <v>277</v>
      </c>
      <c r="N119" s="6">
        <v>281</v>
      </c>
      <c r="O119" s="6">
        <v>287</v>
      </c>
      <c r="P119" s="6">
        <v>287</v>
      </c>
    </row>
    <row r="120" spans="1:16" s="16" customFormat="1" ht="12" customHeight="1" x14ac:dyDescent="0.2">
      <c r="A120" s="70" t="s">
        <v>101</v>
      </c>
      <c r="B120" s="70"/>
      <c r="C120" s="6">
        <v>36</v>
      </c>
      <c r="D120" s="6">
        <v>36</v>
      </c>
      <c r="E120" s="6">
        <v>36</v>
      </c>
      <c r="F120" s="6">
        <v>39</v>
      </c>
      <c r="G120" s="6">
        <v>38</v>
      </c>
      <c r="H120" s="6">
        <v>39</v>
      </c>
      <c r="I120" s="6">
        <v>40</v>
      </c>
      <c r="J120" s="6">
        <v>39</v>
      </c>
      <c r="K120" s="6">
        <v>38</v>
      </c>
      <c r="L120" s="6">
        <v>35</v>
      </c>
      <c r="M120" s="6">
        <v>33</v>
      </c>
      <c r="N120" s="6">
        <v>35</v>
      </c>
      <c r="O120" s="6">
        <v>31</v>
      </c>
      <c r="P120" s="6">
        <v>33</v>
      </c>
    </row>
    <row r="121" spans="1:16" s="16" customFormat="1" ht="12" customHeight="1" x14ac:dyDescent="0.2">
      <c r="A121" s="70" t="s">
        <v>102</v>
      </c>
      <c r="B121" s="70"/>
      <c r="C121" s="6">
        <v>127</v>
      </c>
      <c r="D121" s="6">
        <v>127</v>
      </c>
      <c r="E121" s="6">
        <v>128</v>
      </c>
      <c r="F121" s="6">
        <v>129</v>
      </c>
      <c r="G121" s="6">
        <v>129</v>
      </c>
      <c r="H121" s="6">
        <v>140</v>
      </c>
      <c r="I121" s="6">
        <v>142</v>
      </c>
      <c r="J121" s="6">
        <v>140</v>
      </c>
      <c r="K121" s="6">
        <v>137</v>
      </c>
      <c r="L121" s="6">
        <v>125</v>
      </c>
      <c r="M121" s="6">
        <v>131</v>
      </c>
      <c r="N121" s="6">
        <v>134</v>
      </c>
      <c r="O121" s="6">
        <v>140</v>
      </c>
      <c r="P121" s="6">
        <v>142</v>
      </c>
    </row>
    <row r="122" spans="1:16" s="16" customFormat="1" ht="12" customHeight="1" x14ac:dyDescent="0.2">
      <c r="A122" s="70" t="s">
        <v>103</v>
      </c>
      <c r="B122" s="70"/>
      <c r="C122" s="6">
        <v>80</v>
      </c>
      <c r="D122" s="6">
        <v>78</v>
      </c>
      <c r="E122" s="6">
        <v>87</v>
      </c>
      <c r="F122" s="6">
        <v>97</v>
      </c>
      <c r="G122" s="6">
        <v>96</v>
      </c>
      <c r="H122" s="6">
        <v>101</v>
      </c>
      <c r="I122" s="6">
        <v>107</v>
      </c>
      <c r="J122" s="6">
        <v>102</v>
      </c>
      <c r="K122" s="6">
        <v>99</v>
      </c>
      <c r="L122" s="6">
        <v>103</v>
      </c>
      <c r="M122" s="6">
        <v>106</v>
      </c>
      <c r="N122" s="6">
        <v>102</v>
      </c>
      <c r="O122" s="6">
        <v>104</v>
      </c>
      <c r="P122" s="6">
        <v>103</v>
      </c>
    </row>
    <row r="123" spans="1:16" s="16" customFormat="1" ht="12" customHeight="1" x14ac:dyDescent="0.2">
      <c r="A123" s="70" t="s">
        <v>104</v>
      </c>
      <c r="B123" s="70"/>
      <c r="C123" s="6">
        <v>134</v>
      </c>
      <c r="D123" s="6">
        <v>149</v>
      </c>
      <c r="E123" s="6">
        <v>164</v>
      </c>
      <c r="F123" s="6">
        <v>181</v>
      </c>
      <c r="G123" s="6">
        <v>166</v>
      </c>
      <c r="H123" s="6">
        <v>174</v>
      </c>
      <c r="I123" s="6">
        <v>168</v>
      </c>
      <c r="J123" s="6">
        <v>165</v>
      </c>
      <c r="K123" s="6">
        <v>168</v>
      </c>
      <c r="L123" s="6">
        <v>167</v>
      </c>
      <c r="M123" s="6">
        <v>173</v>
      </c>
      <c r="N123" s="6">
        <v>185</v>
      </c>
      <c r="O123" s="6">
        <v>182</v>
      </c>
      <c r="P123" s="6">
        <v>173</v>
      </c>
    </row>
    <row r="124" spans="1:16" s="16" customFormat="1" ht="12" customHeight="1" x14ac:dyDescent="0.2">
      <c r="A124" s="70" t="s">
        <v>105</v>
      </c>
      <c r="B124" s="70"/>
      <c r="C124" s="6">
        <v>401</v>
      </c>
      <c r="D124" s="6">
        <v>419</v>
      </c>
      <c r="E124" s="6">
        <v>459</v>
      </c>
      <c r="F124" s="6">
        <v>473</v>
      </c>
      <c r="G124" s="6">
        <v>470</v>
      </c>
      <c r="H124" s="6">
        <v>482</v>
      </c>
      <c r="I124" s="6">
        <v>511</v>
      </c>
      <c r="J124" s="6">
        <v>507</v>
      </c>
      <c r="K124" s="6">
        <v>518</v>
      </c>
      <c r="L124" s="6">
        <v>536</v>
      </c>
      <c r="M124" s="6">
        <v>520</v>
      </c>
      <c r="N124" s="6">
        <v>549</v>
      </c>
      <c r="O124" s="6">
        <v>565</v>
      </c>
      <c r="P124" s="6">
        <v>570</v>
      </c>
    </row>
    <row r="125" spans="1:16" s="16" customFormat="1" ht="12" customHeight="1" x14ac:dyDescent="0.2">
      <c r="A125" s="70" t="s">
        <v>106</v>
      </c>
      <c r="B125" s="70"/>
      <c r="C125" s="6">
        <v>397</v>
      </c>
      <c r="D125" s="6">
        <v>420</v>
      </c>
      <c r="E125" s="6">
        <v>378</v>
      </c>
      <c r="F125" s="6">
        <v>372</v>
      </c>
      <c r="G125" s="6">
        <v>370</v>
      </c>
      <c r="H125" s="6">
        <v>385</v>
      </c>
      <c r="I125" s="6">
        <v>374</v>
      </c>
      <c r="J125" s="6">
        <v>381</v>
      </c>
      <c r="K125" s="6">
        <v>393</v>
      </c>
      <c r="L125" s="6">
        <v>390</v>
      </c>
      <c r="M125" s="6">
        <v>392</v>
      </c>
      <c r="N125" s="6">
        <v>401</v>
      </c>
      <c r="O125" s="6">
        <v>402</v>
      </c>
      <c r="P125" s="6">
        <v>393</v>
      </c>
    </row>
    <row r="126" spans="1:16" s="16" customFormat="1" ht="12" customHeight="1" x14ac:dyDescent="0.2">
      <c r="A126" s="70" t="s">
        <v>107</v>
      </c>
      <c r="B126" s="70"/>
      <c r="C126" s="6">
        <v>237</v>
      </c>
      <c r="D126" s="6">
        <v>244</v>
      </c>
      <c r="E126" s="6">
        <v>280</v>
      </c>
      <c r="F126" s="6">
        <v>281</v>
      </c>
      <c r="G126" s="6">
        <v>287</v>
      </c>
      <c r="H126" s="6">
        <v>306</v>
      </c>
      <c r="I126" s="6">
        <v>341</v>
      </c>
      <c r="J126" s="6">
        <v>347</v>
      </c>
      <c r="K126" s="6">
        <v>349</v>
      </c>
      <c r="L126" s="6">
        <v>350</v>
      </c>
      <c r="M126" s="6">
        <v>363</v>
      </c>
      <c r="N126" s="6">
        <v>364</v>
      </c>
      <c r="O126" s="6">
        <v>349</v>
      </c>
      <c r="P126" s="6">
        <v>344</v>
      </c>
    </row>
    <row r="127" spans="1:16" s="16" customFormat="1" ht="12" customHeight="1" x14ac:dyDescent="0.2">
      <c r="A127" s="70" t="s">
        <v>108</v>
      </c>
      <c r="B127" s="70"/>
      <c r="C127" s="6">
        <v>628</v>
      </c>
      <c r="D127" s="6">
        <v>634</v>
      </c>
      <c r="E127" s="6">
        <v>647</v>
      </c>
      <c r="F127" s="6">
        <v>646</v>
      </c>
      <c r="G127" s="6">
        <v>674</v>
      </c>
      <c r="H127" s="6">
        <v>701</v>
      </c>
      <c r="I127" s="6">
        <v>710</v>
      </c>
      <c r="J127" s="6">
        <v>704</v>
      </c>
      <c r="K127" s="6">
        <v>721</v>
      </c>
      <c r="L127" s="6">
        <v>729</v>
      </c>
      <c r="M127" s="6">
        <v>744</v>
      </c>
      <c r="N127" s="6">
        <v>767</v>
      </c>
      <c r="O127" s="6">
        <v>763</v>
      </c>
      <c r="P127" s="6">
        <v>724</v>
      </c>
    </row>
    <row r="128" spans="1:16" s="16" customFormat="1" ht="12" customHeight="1" x14ac:dyDescent="0.2">
      <c r="A128" s="70" t="s">
        <v>109</v>
      </c>
      <c r="B128" s="70"/>
      <c r="C128" s="6">
        <v>391</v>
      </c>
      <c r="D128" s="6">
        <v>405</v>
      </c>
      <c r="E128" s="6">
        <v>398</v>
      </c>
      <c r="F128" s="6">
        <v>414</v>
      </c>
      <c r="G128" s="6">
        <v>429</v>
      </c>
      <c r="H128" s="6">
        <v>438</v>
      </c>
      <c r="I128" s="6">
        <v>460</v>
      </c>
      <c r="J128" s="6">
        <v>478</v>
      </c>
      <c r="K128" s="6">
        <v>478</v>
      </c>
      <c r="L128" s="6">
        <v>484</v>
      </c>
      <c r="M128" s="6">
        <v>488</v>
      </c>
      <c r="N128" s="6">
        <v>517</v>
      </c>
      <c r="O128" s="6">
        <v>505</v>
      </c>
      <c r="P128" s="6">
        <v>505</v>
      </c>
    </row>
    <row r="129" spans="1:16" s="16" customFormat="1" ht="12" customHeight="1" x14ac:dyDescent="0.2">
      <c r="A129" s="70" t="s">
        <v>110</v>
      </c>
      <c r="B129" s="70"/>
      <c r="C129" s="6">
        <v>10</v>
      </c>
      <c r="D129" s="6">
        <v>10</v>
      </c>
      <c r="E129" s="6">
        <v>10</v>
      </c>
      <c r="F129" s="6">
        <v>11</v>
      </c>
      <c r="G129" s="6">
        <v>13</v>
      </c>
      <c r="H129" s="6">
        <v>12</v>
      </c>
      <c r="I129" s="6">
        <v>12</v>
      </c>
      <c r="J129" s="6">
        <v>14</v>
      </c>
      <c r="K129" s="6">
        <v>13</v>
      </c>
      <c r="L129" s="6">
        <v>10</v>
      </c>
      <c r="M129" s="6">
        <v>10</v>
      </c>
      <c r="N129" s="6">
        <v>15</v>
      </c>
      <c r="O129" s="6">
        <v>13</v>
      </c>
      <c r="P129" s="6">
        <v>11</v>
      </c>
    </row>
    <row r="130" spans="1:16" s="16" customFormat="1" ht="12" customHeight="1" x14ac:dyDescent="0.2">
      <c r="A130" s="70" t="s">
        <v>111</v>
      </c>
      <c r="B130" s="70"/>
      <c r="C130" s="6">
        <v>217</v>
      </c>
      <c r="D130" s="6">
        <v>214</v>
      </c>
      <c r="E130" s="6">
        <v>233</v>
      </c>
      <c r="F130" s="6">
        <v>232</v>
      </c>
      <c r="G130" s="6">
        <v>230</v>
      </c>
      <c r="H130" s="6">
        <v>244</v>
      </c>
      <c r="I130" s="6">
        <v>235</v>
      </c>
      <c r="J130" s="6">
        <v>239</v>
      </c>
      <c r="K130" s="6">
        <v>236</v>
      </c>
      <c r="L130" s="6">
        <v>246</v>
      </c>
      <c r="M130" s="6">
        <v>243</v>
      </c>
      <c r="N130" s="6">
        <v>254</v>
      </c>
      <c r="O130" s="6">
        <v>255</v>
      </c>
      <c r="P130" s="6">
        <v>268</v>
      </c>
    </row>
    <row r="131" spans="1:16" s="16" customFormat="1" ht="12" customHeight="1" x14ac:dyDescent="0.2">
      <c r="A131" s="70" t="s">
        <v>112</v>
      </c>
      <c r="B131" s="70"/>
      <c r="C131" s="6">
        <v>52</v>
      </c>
      <c r="D131" s="6">
        <v>54</v>
      </c>
      <c r="E131" s="6">
        <v>53</v>
      </c>
      <c r="F131" s="6">
        <v>57</v>
      </c>
      <c r="G131" s="6">
        <v>58</v>
      </c>
      <c r="H131" s="6">
        <v>64</v>
      </c>
      <c r="I131" s="6">
        <v>59</v>
      </c>
      <c r="J131" s="6">
        <v>68</v>
      </c>
      <c r="K131" s="6">
        <v>58</v>
      </c>
      <c r="L131" s="6">
        <v>62</v>
      </c>
      <c r="M131" s="6">
        <v>68</v>
      </c>
      <c r="N131" s="6">
        <v>70</v>
      </c>
      <c r="O131" s="6">
        <v>69</v>
      </c>
      <c r="P131" s="6">
        <v>71</v>
      </c>
    </row>
    <row r="132" spans="1:16" s="16" customFormat="1" ht="12" customHeight="1" x14ac:dyDescent="0.2">
      <c r="A132" s="70" t="s">
        <v>113</v>
      </c>
      <c r="B132" s="70"/>
      <c r="C132" s="6">
        <v>68</v>
      </c>
      <c r="D132" s="6">
        <v>62</v>
      </c>
      <c r="E132" s="6">
        <v>62</v>
      </c>
      <c r="F132" s="6">
        <v>69</v>
      </c>
      <c r="G132" s="6">
        <v>72</v>
      </c>
      <c r="H132" s="6">
        <v>75</v>
      </c>
      <c r="I132" s="6">
        <v>75</v>
      </c>
      <c r="J132" s="6">
        <v>78</v>
      </c>
      <c r="K132" s="6">
        <v>77</v>
      </c>
      <c r="L132" s="6">
        <v>77</v>
      </c>
      <c r="M132" s="6">
        <v>76</v>
      </c>
      <c r="N132" s="6">
        <v>76</v>
      </c>
      <c r="O132" s="6">
        <v>80</v>
      </c>
      <c r="P132" s="6">
        <v>80</v>
      </c>
    </row>
    <row r="133" spans="1:16" s="16" customFormat="1" ht="12" customHeight="1" x14ac:dyDescent="0.2">
      <c r="A133" s="70" t="s">
        <v>114</v>
      </c>
      <c r="B133" s="70"/>
      <c r="C133" s="6">
        <v>15</v>
      </c>
      <c r="D133" s="6">
        <v>16</v>
      </c>
      <c r="E133" s="6">
        <v>17</v>
      </c>
      <c r="F133" s="6">
        <v>15</v>
      </c>
      <c r="G133" s="6">
        <v>17</v>
      </c>
      <c r="H133" s="6">
        <v>18</v>
      </c>
      <c r="I133" s="6">
        <v>18</v>
      </c>
      <c r="J133" s="6">
        <v>21</v>
      </c>
      <c r="K133" s="6">
        <v>22</v>
      </c>
      <c r="L133" s="6">
        <v>23</v>
      </c>
      <c r="M133" s="6">
        <v>27</v>
      </c>
      <c r="N133" s="6">
        <v>22</v>
      </c>
      <c r="O133" s="6">
        <v>23</v>
      </c>
      <c r="P133" s="6">
        <v>24</v>
      </c>
    </row>
    <row r="134" spans="1:16" s="16" customFormat="1" ht="12" customHeight="1" x14ac:dyDescent="0.2">
      <c r="A134" s="70" t="s">
        <v>115</v>
      </c>
      <c r="B134" s="70"/>
      <c r="C134" s="6">
        <v>57</v>
      </c>
      <c r="D134" s="6">
        <v>54</v>
      </c>
      <c r="E134" s="6">
        <v>58</v>
      </c>
      <c r="F134" s="6">
        <v>61</v>
      </c>
      <c r="G134" s="6">
        <v>59</v>
      </c>
      <c r="H134" s="6">
        <v>60</v>
      </c>
      <c r="I134" s="6">
        <v>62</v>
      </c>
      <c r="J134" s="6">
        <v>65</v>
      </c>
      <c r="K134" s="6">
        <v>68</v>
      </c>
      <c r="L134" s="6">
        <v>73</v>
      </c>
      <c r="M134" s="6">
        <v>66</v>
      </c>
      <c r="N134" s="6">
        <v>66</v>
      </c>
      <c r="O134" s="6">
        <v>64</v>
      </c>
      <c r="P134" s="6">
        <v>65</v>
      </c>
    </row>
    <row r="135" spans="1:16" s="16" customFormat="1" ht="12" customHeight="1" x14ac:dyDescent="0.2">
      <c r="A135" s="70" t="s">
        <v>116</v>
      </c>
      <c r="B135" s="70"/>
      <c r="C135" s="6">
        <v>128</v>
      </c>
      <c r="D135" s="6">
        <v>140</v>
      </c>
      <c r="E135" s="6">
        <v>150</v>
      </c>
      <c r="F135" s="6">
        <v>159</v>
      </c>
      <c r="G135" s="6">
        <v>173</v>
      </c>
      <c r="H135" s="6">
        <v>171</v>
      </c>
      <c r="I135" s="6">
        <v>176</v>
      </c>
      <c r="J135" s="6">
        <v>171</v>
      </c>
      <c r="K135" s="6">
        <v>181</v>
      </c>
      <c r="L135" s="6">
        <v>188</v>
      </c>
      <c r="M135" s="6">
        <v>190</v>
      </c>
      <c r="N135" s="6">
        <v>212</v>
      </c>
      <c r="O135" s="6">
        <v>211</v>
      </c>
      <c r="P135" s="6">
        <v>217</v>
      </c>
    </row>
    <row r="136" spans="1:16" s="16" customFormat="1" ht="12" customHeight="1" x14ac:dyDescent="0.2">
      <c r="A136" s="70" t="s">
        <v>117</v>
      </c>
      <c r="B136" s="70"/>
      <c r="C136" s="6">
        <v>172</v>
      </c>
      <c r="D136" s="6">
        <v>186</v>
      </c>
      <c r="E136" s="6">
        <v>184</v>
      </c>
      <c r="F136" s="6">
        <v>185</v>
      </c>
      <c r="G136" s="6">
        <v>192</v>
      </c>
      <c r="H136" s="6">
        <v>196</v>
      </c>
      <c r="I136" s="6">
        <v>204</v>
      </c>
      <c r="J136" s="6">
        <v>202</v>
      </c>
      <c r="K136" s="6">
        <v>204</v>
      </c>
      <c r="L136" s="6">
        <v>207</v>
      </c>
      <c r="M136" s="6">
        <v>213</v>
      </c>
      <c r="N136" s="6">
        <v>220</v>
      </c>
      <c r="O136" s="6">
        <v>221</v>
      </c>
      <c r="P136" s="6">
        <v>233</v>
      </c>
    </row>
    <row r="137" spans="1:16" s="16" customFormat="1" ht="12" customHeight="1" x14ac:dyDescent="0.2">
      <c r="A137" s="28" t="s">
        <v>168</v>
      </c>
      <c r="B137" s="28"/>
      <c r="C137" s="11">
        <v>76</v>
      </c>
      <c r="D137" s="11">
        <v>78</v>
      </c>
      <c r="E137" s="11">
        <v>77</v>
      </c>
      <c r="F137" s="11">
        <v>81</v>
      </c>
      <c r="G137" s="11">
        <v>83</v>
      </c>
      <c r="H137" s="11">
        <v>90</v>
      </c>
      <c r="I137" s="11">
        <v>85</v>
      </c>
      <c r="J137" s="11">
        <v>82</v>
      </c>
      <c r="K137" s="11">
        <v>88</v>
      </c>
      <c r="L137" s="11">
        <v>85</v>
      </c>
      <c r="M137" s="11">
        <v>77</v>
      </c>
      <c r="N137" s="11">
        <v>90</v>
      </c>
      <c r="O137" s="11">
        <v>94</v>
      </c>
      <c r="P137" s="11">
        <v>104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500</v>
      </c>
      <c r="D139" s="5">
        <f t="shared" si="44"/>
        <v>508</v>
      </c>
      <c r="E139" s="5">
        <f t="shared" si="44"/>
        <v>527</v>
      </c>
      <c r="F139" s="5">
        <f t="shared" si="44"/>
        <v>549</v>
      </c>
      <c r="G139" s="5">
        <f t="shared" si="44"/>
        <v>554</v>
      </c>
      <c r="H139" s="5">
        <f t="shared" si="44"/>
        <v>573</v>
      </c>
      <c r="I139" s="5">
        <f t="shared" si="44"/>
        <v>581</v>
      </c>
      <c r="J139" s="5">
        <f t="shared" si="44"/>
        <v>573</v>
      </c>
      <c r="K139" s="5">
        <f t="shared" si="44"/>
        <v>587</v>
      </c>
      <c r="L139" s="5">
        <f t="shared" si="44"/>
        <v>588</v>
      </c>
      <c r="M139" s="5">
        <f t="shared" si="44"/>
        <v>615</v>
      </c>
      <c r="N139" s="5">
        <v>645</v>
      </c>
      <c r="O139" s="5">
        <v>647</v>
      </c>
      <c r="P139" s="5">
        <v>649</v>
      </c>
    </row>
    <row r="140" spans="1:16" s="16" customFormat="1" ht="12" customHeight="1" x14ac:dyDescent="0.2">
      <c r="A140" s="70" t="s">
        <v>119</v>
      </c>
      <c r="B140" s="70"/>
      <c r="C140" s="6">
        <v>92</v>
      </c>
      <c r="D140" s="6">
        <v>96</v>
      </c>
      <c r="E140" s="6">
        <v>93</v>
      </c>
      <c r="F140" s="6">
        <v>96</v>
      </c>
      <c r="G140" s="6">
        <v>101</v>
      </c>
      <c r="H140" s="6">
        <v>107</v>
      </c>
      <c r="I140" s="6">
        <v>111</v>
      </c>
      <c r="J140" s="6">
        <v>117</v>
      </c>
      <c r="K140" s="6">
        <v>117</v>
      </c>
      <c r="L140" s="6">
        <v>112</v>
      </c>
      <c r="M140" s="6">
        <v>120</v>
      </c>
      <c r="N140" s="6">
        <v>120</v>
      </c>
      <c r="O140" s="6">
        <v>122</v>
      </c>
      <c r="P140" s="6">
        <v>128</v>
      </c>
    </row>
    <row r="141" spans="1:16" s="16" customFormat="1" ht="12" customHeight="1" x14ac:dyDescent="0.2">
      <c r="A141" s="70" t="s">
        <v>120</v>
      </c>
      <c r="B141" s="70"/>
      <c r="C141" s="6">
        <v>8</v>
      </c>
      <c r="D141" s="6">
        <v>8</v>
      </c>
      <c r="E141" s="6">
        <v>8</v>
      </c>
      <c r="F141" s="6">
        <v>9</v>
      </c>
      <c r="G141" s="6">
        <v>9</v>
      </c>
      <c r="H141" s="6">
        <v>12</v>
      </c>
      <c r="I141" s="6">
        <v>12</v>
      </c>
      <c r="J141" s="6">
        <v>12</v>
      </c>
      <c r="K141" s="6">
        <v>11</v>
      </c>
      <c r="L141" s="6">
        <v>10</v>
      </c>
      <c r="M141" s="6">
        <v>10</v>
      </c>
      <c r="N141" s="6">
        <v>10</v>
      </c>
      <c r="O141" s="6">
        <v>11</v>
      </c>
      <c r="P141" s="6">
        <v>11</v>
      </c>
    </row>
    <row r="142" spans="1:16" s="16" customFormat="1" ht="12" customHeight="1" x14ac:dyDescent="0.2">
      <c r="A142" s="70" t="s">
        <v>121</v>
      </c>
      <c r="B142" s="70"/>
      <c r="C142" s="6">
        <v>9</v>
      </c>
      <c r="D142" s="6">
        <v>9</v>
      </c>
      <c r="E142" s="6">
        <v>9</v>
      </c>
      <c r="F142" s="6">
        <v>11</v>
      </c>
      <c r="G142" s="6">
        <v>10</v>
      </c>
      <c r="H142" s="6">
        <v>11</v>
      </c>
      <c r="I142" s="6">
        <v>8</v>
      </c>
      <c r="J142" s="6">
        <v>7</v>
      </c>
      <c r="K142" s="6">
        <v>6</v>
      </c>
      <c r="L142" s="6">
        <v>7</v>
      </c>
      <c r="M142" s="6">
        <v>11</v>
      </c>
      <c r="N142" s="6">
        <v>14</v>
      </c>
      <c r="O142" s="6">
        <v>13</v>
      </c>
      <c r="P142" s="6">
        <v>14</v>
      </c>
    </row>
    <row r="143" spans="1:16" s="16" customFormat="1" ht="12" customHeight="1" x14ac:dyDescent="0.2">
      <c r="A143" s="70" t="s">
        <v>122</v>
      </c>
      <c r="B143" s="70"/>
      <c r="C143" s="6">
        <v>9</v>
      </c>
      <c r="D143" s="6">
        <v>7</v>
      </c>
      <c r="E143" s="6">
        <v>7</v>
      </c>
      <c r="F143" s="6">
        <v>8</v>
      </c>
      <c r="G143" s="6">
        <v>7</v>
      </c>
      <c r="H143" s="6">
        <v>6</v>
      </c>
      <c r="I143" s="6">
        <v>6</v>
      </c>
      <c r="J143" s="6">
        <v>6</v>
      </c>
      <c r="K143" s="6">
        <v>8</v>
      </c>
      <c r="L143" s="6">
        <v>7</v>
      </c>
      <c r="M143" s="6">
        <v>9</v>
      </c>
      <c r="N143" s="6">
        <v>6</v>
      </c>
      <c r="O143" s="6">
        <v>6</v>
      </c>
      <c r="P143" s="6">
        <v>6</v>
      </c>
    </row>
    <row r="144" spans="1:16" s="16" customFormat="1" ht="12" customHeight="1" x14ac:dyDescent="0.2">
      <c r="A144" s="70" t="s">
        <v>123</v>
      </c>
      <c r="B144" s="70"/>
      <c r="C144" s="6">
        <v>123</v>
      </c>
      <c r="D144" s="6">
        <v>133</v>
      </c>
      <c r="E144" s="6">
        <v>136</v>
      </c>
      <c r="F144" s="6">
        <v>146</v>
      </c>
      <c r="G144" s="6">
        <v>147</v>
      </c>
      <c r="H144" s="6">
        <v>161</v>
      </c>
      <c r="I144" s="6">
        <v>163</v>
      </c>
      <c r="J144" s="6">
        <v>157</v>
      </c>
      <c r="K144" s="6">
        <v>154</v>
      </c>
      <c r="L144" s="6">
        <v>159</v>
      </c>
      <c r="M144" s="6">
        <v>165</v>
      </c>
      <c r="N144" s="6">
        <v>169</v>
      </c>
      <c r="O144" s="6">
        <v>167</v>
      </c>
      <c r="P144" s="6">
        <v>165</v>
      </c>
    </row>
    <row r="145" spans="1:16" s="16" customFormat="1" ht="12" customHeight="1" x14ac:dyDescent="0.2">
      <c r="A145" s="70" t="s">
        <v>124</v>
      </c>
      <c r="B145" s="70"/>
      <c r="C145" s="6">
        <v>91</v>
      </c>
      <c r="D145" s="6">
        <v>78</v>
      </c>
      <c r="E145" s="6">
        <v>83</v>
      </c>
      <c r="F145" s="6">
        <v>86</v>
      </c>
      <c r="G145" s="6">
        <v>84</v>
      </c>
      <c r="H145" s="6">
        <v>79</v>
      </c>
      <c r="I145" s="6">
        <v>78</v>
      </c>
      <c r="J145" s="6">
        <v>79</v>
      </c>
      <c r="K145" s="6">
        <v>81</v>
      </c>
      <c r="L145" s="6">
        <v>78</v>
      </c>
      <c r="M145" s="6">
        <v>80</v>
      </c>
      <c r="N145" s="6">
        <v>92</v>
      </c>
      <c r="O145" s="6">
        <v>88</v>
      </c>
      <c r="P145" s="6">
        <v>87</v>
      </c>
    </row>
    <row r="146" spans="1:16" s="16" customFormat="1" ht="12" customHeight="1" x14ac:dyDescent="0.2">
      <c r="A146" s="70" t="s">
        <v>125</v>
      </c>
      <c r="B146" s="70"/>
      <c r="C146" s="6">
        <v>2</v>
      </c>
      <c r="D146" s="6">
        <v>2</v>
      </c>
      <c r="E146" s="6">
        <v>4</v>
      </c>
      <c r="F146" s="6">
        <v>4</v>
      </c>
      <c r="G146" s="6">
        <v>4</v>
      </c>
      <c r="H146" s="6">
        <v>3</v>
      </c>
      <c r="I146" s="6">
        <v>4</v>
      </c>
      <c r="J146" s="6">
        <v>4</v>
      </c>
      <c r="K146" s="6">
        <v>5</v>
      </c>
      <c r="L146" s="6">
        <v>5</v>
      </c>
      <c r="M146" s="6">
        <v>3</v>
      </c>
      <c r="N146" s="6">
        <v>3</v>
      </c>
      <c r="O146" s="6">
        <v>4</v>
      </c>
      <c r="P146" s="6">
        <v>4</v>
      </c>
    </row>
    <row r="147" spans="1:16" s="16" customFormat="1" ht="12" customHeight="1" x14ac:dyDescent="0.2">
      <c r="A147" s="71" t="s">
        <v>126</v>
      </c>
      <c r="B147" s="71"/>
      <c r="C147" s="11">
        <v>166</v>
      </c>
      <c r="D147" s="11">
        <v>175</v>
      </c>
      <c r="E147" s="11">
        <v>187</v>
      </c>
      <c r="F147" s="11">
        <v>189</v>
      </c>
      <c r="G147" s="11">
        <v>192</v>
      </c>
      <c r="H147" s="11">
        <v>194</v>
      </c>
      <c r="I147" s="11">
        <v>199</v>
      </c>
      <c r="J147" s="11">
        <v>191</v>
      </c>
      <c r="K147" s="11">
        <v>205</v>
      </c>
      <c r="L147" s="11">
        <v>210</v>
      </c>
      <c r="M147" s="11">
        <v>217</v>
      </c>
      <c r="N147" s="11">
        <v>231</v>
      </c>
      <c r="O147" s="11">
        <v>236</v>
      </c>
      <c r="P147" s="11">
        <v>234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2972</v>
      </c>
      <c r="D149" s="5">
        <f t="shared" ref="D149:M149" si="45">SUM(D150:D155)</f>
        <v>3086</v>
      </c>
      <c r="E149" s="5">
        <f t="shared" si="45"/>
        <v>3071</v>
      </c>
      <c r="F149" s="5">
        <f t="shared" si="45"/>
        <v>3137</v>
      </c>
      <c r="G149" s="5">
        <f t="shared" si="45"/>
        <v>3244</v>
      </c>
      <c r="H149" s="5">
        <f t="shared" si="45"/>
        <v>3338</v>
      </c>
      <c r="I149" s="5">
        <f t="shared" si="45"/>
        <v>3389</v>
      </c>
      <c r="J149" s="5">
        <f t="shared" si="45"/>
        <v>3445</v>
      </c>
      <c r="K149" s="5">
        <f t="shared" si="45"/>
        <v>3520</v>
      </c>
      <c r="L149" s="5">
        <f t="shared" si="45"/>
        <v>3593</v>
      </c>
      <c r="M149" s="5">
        <f t="shared" si="45"/>
        <v>3631</v>
      </c>
      <c r="N149" s="5">
        <v>3788</v>
      </c>
      <c r="O149" s="5">
        <v>3805</v>
      </c>
      <c r="P149" s="5">
        <v>3874</v>
      </c>
    </row>
    <row r="150" spans="1:16" s="16" customFormat="1" ht="12" customHeight="1" x14ac:dyDescent="0.2">
      <c r="A150" s="70" t="s">
        <v>128</v>
      </c>
      <c r="B150" s="70"/>
      <c r="C150" s="6">
        <v>253</v>
      </c>
      <c r="D150" s="6">
        <v>270</v>
      </c>
      <c r="E150" s="6">
        <v>273</v>
      </c>
      <c r="F150" s="6">
        <v>275</v>
      </c>
      <c r="G150" s="6">
        <v>305</v>
      </c>
      <c r="H150" s="6">
        <v>323</v>
      </c>
      <c r="I150" s="6">
        <v>338</v>
      </c>
      <c r="J150" s="6">
        <v>344</v>
      </c>
      <c r="K150" s="6">
        <v>364</v>
      </c>
      <c r="L150" s="6">
        <v>368</v>
      </c>
      <c r="M150" s="6">
        <v>368</v>
      </c>
      <c r="N150" s="6">
        <v>398</v>
      </c>
      <c r="O150" s="6">
        <v>403</v>
      </c>
      <c r="P150" s="6">
        <v>456</v>
      </c>
    </row>
    <row r="151" spans="1:16" s="16" customFormat="1" ht="12" customHeight="1" x14ac:dyDescent="0.2">
      <c r="A151" s="70" t="s">
        <v>129</v>
      </c>
      <c r="B151" s="70"/>
      <c r="C151" s="6">
        <v>2090</v>
      </c>
      <c r="D151" s="6">
        <v>2179</v>
      </c>
      <c r="E151" s="6">
        <v>2162</v>
      </c>
      <c r="F151" s="6">
        <v>2225</v>
      </c>
      <c r="G151" s="6">
        <v>2285</v>
      </c>
      <c r="H151" s="6">
        <v>2363</v>
      </c>
      <c r="I151" s="6">
        <v>2382</v>
      </c>
      <c r="J151" s="6">
        <v>2414</v>
      </c>
      <c r="K151" s="6">
        <v>2451</v>
      </c>
      <c r="L151" s="6">
        <v>2508</v>
      </c>
      <c r="M151" s="6">
        <v>2518</v>
      </c>
      <c r="N151" s="6">
        <v>2607</v>
      </c>
      <c r="O151" s="6">
        <v>2620</v>
      </c>
      <c r="P151" s="6">
        <v>2613</v>
      </c>
    </row>
    <row r="152" spans="1:16" s="16" customFormat="1" ht="12" customHeight="1" x14ac:dyDescent="0.2">
      <c r="A152" s="70" t="s">
        <v>130</v>
      </c>
      <c r="B152" s="70"/>
      <c r="C152" s="6">
        <v>255</v>
      </c>
      <c r="D152" s="6">
        <v>252</v>
      </c>
      <c r="E152" s="6">
        <v>260</v>
      </c>
      <c r="F152" s="6">
        <v>250</v>
      </c>
      <c r="G152" s="6">
        <v>263</v>
      </c>
      <c r="H152" s="6">
        <v>251</v>
      </c>
      <c r="I152" s="6">
        <v>243</v>
      </c>
      <c r="J152" s="6">
        <v>248</v>
      </c>
      <c r="K152" s="6">
        <v>256</v>
      </c>
      <c r="L152" s="6">
        <v>261</v>
      </c>
      <c r="M152" s="6">
        <v>252</v>
      </c>
      <c r="N152" s="6">
        <v>263</v>
      </c>
      <c r="O152" s="6">
        <v>264</v>
      </c>
      <c r="P152" s="6">
        <v>289</v>
      </c>
    </row>
    <row r="153" spans="1:16" s="16" customFormat="1" ht="12" customHeight="1" x14ac:dyDescent="0.2">
      <c r="A153" s="70" t="s">
        <v>131</v>
      </c>
      <c r="B153" s="70"/>
      <c r="C153" s="6">
        <v>27</v>
      </c>
      <c r="D153" s="6">
        <v>30</v>
      </c>
      <c r="E153" s="6">
        <v>30</v>
      </c>
      <c r="F153" s="6">
        <v>31</v>
      </c>
      <c r="G153" s="6">
        <v>33</v>
      </c>
      <c r="H153" s="6">
        <v>29</v>
      </c>
      <c r="I153" s="6">
        <v>29</v>
      </c>
      <c r="J153" s="6">
        <v>34</v>
      </c>
      <c r="K153" s="6">
        <v>34</v>
      </c>
      <c r="L153" s="6">
        <v>30</v>
      </c>
      <c r="M153" s="6">
        <v>29</v>
      </c>
      <c r="N153" s="6">
        <v>30</v>
      </c>
      <c r="O153" s="6">
        <v>28</v>
      </c>
      <c r="P153" s="6">
        <v>29</v>
      </c>
    </row>
    <row r="154" spans="1:16" s="16" customFormat="1" ht="12" customHeight="1" x14ac:dyDescent="0.2">
      <c r="A154" s="70" t="s">
        <v>132</v>
      </c>
      <c r="B154" s="70"/>
      <c r="C154" s="6">
        <v>91</v>
      </c>
      <c r="D154" s="6">
        <v>99</v>
      </c>
      <c r="E154" s="6">
        <v>100</v>
      </c>
      <c r="F154" s="6">
        <v>106</v>
      </c>
      <c r="G154" s="6">
        <v>100</v>
      </c>
      <c r="H154" s="6">
        <v>104</v>
      </c>
      <c r="I154" s="6">
        <v>111</v>
      </c>
      <c r="J154" s="6">
        <v>110</v>
      </c>
      <c r="K154" s="6">
        <v>105</v>
      </c>
      <c r="L154" s="6">
        <v>118</v>
      </c>
      <c r="M154" s="6">
        <v>122</v>
      </c>
      <c r="N154" s="6">
        <v>126</v>
      </c>
      <c r="O154" s="6">
        <v>120</v>
      </c>
      <c r="P154" s="6">
        <v>115</v>
      </c>
    </row>
    <row r="155" spans="1:16" s="16" customFormat="1" ht="12" customHeight="1" x14ac:dyDescent="0.2">
      <c r="A155" s="75" t="s">
        <v>133</v>
      </c>
      <c r="B155" s="75"/>
      <c r="C155" s="11">
        <v>256</v>
      </c>
      <c r="D155" s="11">
        <v>256</v>
      </c>
      <c r="E155" s="11">
        <v>246</v>
      </c>
      <c r="F155" s="11">
        <v>250</v>
      </c>
      <c r="G155" s="11">
        <v>258</v>
      </c>
      <c r="H155" s="11">
        <v>268</v>
      </c>
      <c r="I155" s="11">
        <v>286</v>
      </c>
      <c r="J155" s="11">
        <v>295</v>
      </c>
      <c r="K155" s="11">
        <v>310</v>
      </c>
      <c r="L155" s="11">
        <v>308</v>
      </c>
      <c r="M155" s="11">
        <v>342</v>
      </c>
      <c r="N155" s="11">
        <v>364</v>
      </c>
      <c r="O155" s="11">
        <v>370</v>
      </c>
      <c r="P155" s="11">
        <v>372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705</v>
      </c>
      <c r="D157" s="5">
        <f t="shared" ref="D157:M157" si="46">SUM(D158:D159)</f>
        <v>741</v>
      </c>
      <c r="E157" s="5">
        <f t="shared" si="46"/>
        <v>733</v>
      </c>
      <c r="F157" s="5">
        <f t="shared" si="46"/>
        <v>751</v>
      </c>
      <c r="G157" s="5">
        <f t="shared" si="46"/>
        <v>772</v>
      </c>
      <c r="H157" s="5">
        <f t="shared" si="46"/>
        <v>793</v>
      </c>
      <c r="I157" s="5">
        <f t="shared" si="46"/>
        <v>827</v>
      </c>
      <c r="J157" s="5">
        <f t="shared" si="46"/>
        <v>856</v>
      </c>
      <c r="K157" s="5">
        <f t="shared" si="46"/>
        <v>856</v>
      </c>
      <c r="L157" s="5">
        <f t="shared" si="46"/>
        <v>887</v>
      </c>
      <c r="M157" s="5">
        <f t="shared" si="46"/>
        <v>899</v>
      </c>
      <c r="N157" s="5">
        <v>917</v>
      </c>
      <c r="O157" s="5">
        <v>936</v>
      </c>
      <c r="P157" s="5">
        <v>937</v>
      </c>
    </row>
    <row r="158" spans="1:16" s="16" customFormat="1" ht="12" customHeight="1" x14ac:dyDescent="0.2">
      <c r="A158" s="70" t="s">
        <v>135</v>
      </c>
      <c r="B158" s="70"/>
      <c r="C158" s="6">
        <v>396</v>
      </c>
      <c r="D158" s="6">
        <v>410</v>
      </c>
      <c r="E158" s="6">
        <v>420</v>
      </c>
      <c r="F158" s="6">
        <v>429</v>
      </c>
      <c r="G158" s="6">
        <v>431</v>
      </c>
      <c r="H158" s="6">
        <v>450</v>
      </c>
      <c r="I158" s="6">
        <v>465</v>
      </c>
      <c r="J158" s="6">
        <v>473</v>
      </c>
      <c r="K158" s="6">
        <v>471</v>
      </c>
      <c r="L158" s="6">
        <v>473</v>
      </c>
      <c r="M158" s="6">
        <v>480</v>
      </c>
      <c r="N158" s="6">
        <v>480</v>
      </c>
      <c r="O158" s="6">
        <v>492</v>
      </c>
      <c r="P158" s="6">
        <v>496</v>
      </c>
    </row>
    <row r="159" spans="1:16" s="16" customFormat="1" ht="12" customHeight="1" x14ac:dyDescent="0.2">
      <c r="A159" s="75" t="s">
        <v>161</v>
      </c>
      <c r="B159" s="75"/>
      <c r="C159" s="11">
        <v>309</v>
      </c>
      <c r="D159" s="11">
        <v>331</v>
      </c>
      <c r="E159" s="11">
        <v>313</v>
      </c>
      <c r="F159" s="11">
        <v>322</v>
      </c>
      <c r="G159" s="11">
        <v>341</v>
      </c>
      <c r="H159" s="11">
        <v>343</v>
      </c>
      <c r="I159" s="11">
        <v>362</v>
      </c>
      <c r="J159" s="11">
        <v>383</v>
      </c>
      <c r="K159" s="11">
        <v>385</v>
      </c>
      <c r="L159" s="11">
        <v>414</v>
      </c>
      <c r="M159" s="11">
        <v>419</v>
      </c>
      <c r="N159" s="11">
        <v>437</v>
      </c>
      <c r="O159" s="11">
        <v>444</v>
      </c>
      <c r="P159" s="11">
        <v>441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541</v>
      </c>
      <c r="D161" s="5">
        <f t="shared" si="47"/>
        <v>555</v>
      </c>
      <c r="E161" s="5">
        <f t="shared" si="47"/>
        <v>554</v>
      </c>
      <c r="F161" s="5">
        <f t="shared" si="47"/>
        <v>560</v>
      </c>
      <c r="G161" s="5">
        <f t="shared" si="47"/>
        <v>592</v>
      </c>
      <c r="H161" s="5">
        <f t="shared" si="47"/>
        <v>621</v>
      </c>
      <c r="I161" s="5">
        <f t="shared" si="47"/>
        <v>639</v>
      </c>
      <c r="J161" s="5">
        <f t="shared" si="47"/>
        <v>661</v>
      </c>
      <c r="K161" s="5">
        <f t="shared" si="47"/>
        <v>672</v>
      </c>
      <c r="L161" s="5">
        <f t="shared" si="47"/>
        <v>668</v>
      </c>
      <c r="M161" s="5">
        <f t="shared" si="47"/>
        <v>670</v>
      </c>
      <c r="N161" s="5">
        <v>715</v>
      </c>
      <c r="O161" s="5">
        <v>737</v>
      </c>
      <c r="P161" s="5">
        <v>746</v>
      </c>
    </row>
    <row r="162" spans="1:16" s="16" customFormat="1" ht="12" customHeight="1" x14ac:dyDescent="0.2">
      <c r="A162" s="70" t="s">
        <v>137</v>
      </c>
      <c r="B162" s="70"/>
      <c r="C162" s="6">
        <v>143</v>
      </c>
      <c r="D162" s="6">
        <v>141</v>
      </c>
      <c r="E162" s="6">
        <v>138</v>
      </c>
      <c r="F162" s="6">
        <v>136</v>
      </c>
      <c r="G162" s="6">
        <v>150</v>
      </c>
      <c r="H162" s="6">
        <v>149</v>
      </c>
      <c r="I162" s="6">
        <v>154</v>
      </c>
      <c r="J162" s="6">
        <v>160</v>
      </c>
      <c r="K162" s="6">
        <v>169</v>
      </c>
      <c r="L162" s="6">
        <v>169</v>
      </c>
      <c r="M162" s="6">
        <v>169</v>
      </c>
      <c r="N162" s="6">
        <v>191</v>
      </c>
      <c r="O162" s="6">
        <v>198</v>
      </c>
      <c r="P162" s="6">
        <v>204</v>
      </c>
    </row>
    <row r="163" spans="1:16" s="16" customFormat="1" ht="12" customHeight="1" x14ac:dyDescent="0.2">
      <c r="A163" s="70" t="s">
        <v>138</v>
      </c>
      <c r="B163" s="70"/>
      <c r="C163" s="6">
        <v>159</v>
      </c>
      <c r="D163" s="6">
        <v>170</v>
      </c>
      <c r="E163" s="6">
        <v>169</v>
      </c>
      <c r="F163" s="6">
        <v>178</v>
      </c>
      <c r="G163" s="6">
        <v>189</v>
      </c>
      <c r="H163" s="6">
        <v>205</v>
      </c>
      <c r="I163" s="6">
        <v>211</v>
      </c>
      <c r="J163" s="6">
        <v>212</v>
      </c>
      <c r="K163" s="6">
        <v>213</v>
      </c>
      <c r="L163" s="6">
        <v>210</v>
      </c>
      <c r="M163" s="6">
        <v>214</v>
      </c>
      <c r="N163" s="6">
        <v>229</v>
      </c>
      <c r="O163" s="6">
        <v>248</v>
      </c>
      <c r="P163" s="6">
        <v>252</v>
      </c>
    </row>
    <row r="164" spans="1:16" s="16" customFormat="1" ht="12" customHeight="1" x14ac:dyDescent="0.2">
      <c r="A164" s="75" t="s">
        <v>139</v>
      </c>
      <c r="B164" s="75"/>
      <c r="C164" s="15">
        <v>239</v>
      </c>
      <c r="D164" s="15">
        <v>244</v>
      </c>
      <c r="E164" s="15">
        <v>247</v>
      </c>
      <c r="F164" s="15">
        <v>246</v>
      </c>
      <c r="G164" s="15">
        <v>253</v>
      </c>
      <c r="H164" s="15">
        <v>267</v>
      </c>
      <c r="I164" s="15">
        <v>274</v>
      </c>
      <c r="J164" s="15">
        <v>289</v>
      </c>
      <c r="K164" s="15">
        <v>290</v>
      </c>
      <c r="L164" s="15">
        <v>289</v>
      </c>
      <c r="M164" s="15">
        <v>287</v>
      </c>
      <c r="N164" s="15">
        <v>295</v>
      </c>
      <c r="O164" s="15">
        <v>291</v>
      </c>
      <c r="P164" s="15">
        <v>290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616</v>
      </c>
      <c r="D166" s="5">
        <f t="shared" si="48"/>
        <v>641</v>
      </c>
      <c r="E166" s="5">
        <f t="shared" si="48"/>
        <v>662</v>
      </c>
      <c r="F166" s="5">
        <f t="shared" si="48"/>
        <v>682</v>
      </c>
      <c r="G166" s="5">
        <f t="shared" si="48"/>
        <v>681</v>
      </c>
      <c r="H166" s="5">
        <f t="shared" si="48"/>
        <v>687</v>
      </c>
      <c r="I166" s="5">
        <f t="shared" si="48"/>
        <v>691</v>
      </c>
      <c r="J166" s="5">
        <f t="shared" si="48"/>
        <v>694</v>
      </c>
      <c r="K166" s="5">
        <f t="shared" si="48"/>
        <v>725</v>
      </c>
      <c r="L166" s="5">
        <f t="shared" si="48"/>
        <v>725</v>
      </c>
      <c r="M166" s="5">
        <f t="shared" si="48"/>
        <v>745</v>
      </c>
      <c r="N166" s="5">
        <v>768</v>
      </c>
      <c r="O166" s="5">
        <v>784</v>
      </c>
      <c r="P166" s="5">
        <v>771</v>
      </c>
    </row>
    <row r="167" spans="1:16" s="16" customFormat="1" ht="12" customHeight="1" x14ac:dyDescent="0.2">
      <c r="A167" s="70" t="s">
        <v>141</v>
      </c>
      <c r="B167" s="70"/>
      <c r="C167" s="6">
        <v>155</v>
      </c>
      <c r="D167" s="6">
        <v>169</v>
      </c>
      <c r="E167" s="6">
        <v>177</v>
      </c>
      <c r="F167" s="6">
        <v>184</v>
      </c>
      <c r="G167" s="6">
        <v>189</v>
      </c>
      <c r="H167" s="6">
        <v>181</v>
      </c>
      <c r="I167" s="6">
        <v>185</v>
      </c>
      <c r="J167" s="6">
        <v>184</v>
      </c>
      <c r="K167" s="6">
        <v>194</v>
      </c>
      <c r="L167" s="6">
        <v>188</v>
      </c>
      <c r="M167" s="6">
        <v>192</v>
      </c>
      <c r="N167" s="6">
        <v>206</v>
      </c>
      <c r="O167" s="6">
        <v>202</v>
      </c>
      <c r="P167" s="6">
        <v>200</v>
      </c>
    </row>
    <row r="168" spans="1:16" s="16" customFormat="1" ht="12" customHeight="1" x14ac:dyDescent="0.2">
      <c r="A168" s="70" t="s">
        <v>142</v>
      </c>
      <c r="B168" s="70"/>
      <c r="C168" s="6">
        <v>1</v>
      </c>
      <c r="D168" s="6">
        <v>1</v>
      </c>
      <c r="E168" s="6">
        <v>1</v>
      </c>
      <c r="F168" s="6">
        <v>1</v>
      </c>
      <c r="G168" s="6">
        <v>1</v>
      </c>
      <c r="H168" s="6">
        <v>2</v>
      </c>
      <c r="I168" s="6">
        <v>6</v>
      </c>
      <c r="J168" s="6">
        <v>9</v>
      </c>
      <c r="K168" s="6">
        <v>12</v>
      </c>
      <c r="L168" s="6">
        <v>12</v>
      </c>
      <c r="M168" s="6">
        <v>14</v>
      </c>
      <c r="N168" s="6">
        <v>16</v>
      </c>
      <c r="O168" s="6">
        <v>11</v>
      </c>
      <c r="P168" s="6">
        <v>11</v>
      </c>
    </row>
    <row r="169" spans="1:16" s="16" customFormat="1" ht="12" customHeight="1" x14ac:dyDescent="0.2">
      <c r="A169" s="70" t="s">
        <v>143</v>
      </c>
      <c r="B169" s="70"/>
      <c r="C169" s="6">
        <v>49</v>
      </c>
      <c r="D169" s="6">
        <v>57</v>
      </c>
      <c r="E169" s="6">
        <v>56</v>
      </c>
      <c r="F169" s="6">
        <v>56</v>
      </c>
      <c r="G169" s="6">
        <v>49</v>
      </c>
      <c r="H169" s="6">
        <v>48</v>
      </c>
      <c r="I169" s="6">
        <v>52</v>
      </c>
      <c r="J169" s="6">
        <v>55</v>
      </c>
      <c r="K169" s="6">
        <v>54</v>
      </c>
      <c r="L169" s="6">
        <v>52</v>
      </c>
      <c r="M169" s="6">
        <v>51</v>
      </c>
      <c r="N169" s="6">
        <v>50</v>
      </c>
      <c r="O169" s="6">
        <v>54</v>
      </c>
      <c r="P169" s="6">
        <v>62</v>
      </c>
    </row>
    <row r="170" spans="1:16" s="16" customFormat="1" ht="12" customHeight="1" x14ac:dyDescent="0.2">
      <c r="A170" s="70" t="s">
        <v>144</v>
      </c>
      <c r="B170" s="70"/>
      <c r="C170" s="6">
        <v>19</v>
      </c>
      <c r="D170" s="6">
        <v>16</v>
      </c>
      <c r="E170" s="6">
        <v>15</v>
      </c>
      <c r="F170" s="6">
        <v>16</v>
      </c>
      <c r="G170" s="6">
        <v>15</v>
      </c>
      <c r="H170" s="6">
        <v>16</v>
      </c>
      <c r="I170" s="6">
        <v>11</v>
      </c>
      <c r="J170" s="6">
        <v>14</v>
      </c>
      <c r="K170" s="6">
        <v>17</v>
      </c>
      <c r="L170" s="6">
        <v>20</v>
      </c>
      <c r="M170" s="6">
        <v>20</v>
      </c>
      <c r="N170" s="6">
        <v>14</v>
      </c>
      <c r="O170" s="6">
        <v>14</v>
      </c>
      <c r="P170" s="6">
        <v>12</v>
      </c>
    </row>
    <row r="171" spans="1:16" s="16" customFormat="1" ht="12" customHeight="1" x14ac:dyDescent="0.2">
      <c r="A171" s="70" t="s">
        <v>145</v>
      </c>
      <c r="B171" s="70"/>
      <c r="C171" s="6">
        <v>163</v>
      </c>
      <c r="D171" s="6">
        <v>168</v>
      </c>
      <c r="E171" s="6">
        <v>185</v>
      </c>
      <c r="F171" s="6">
        <v>190</v>
      </c>
      <c r="G171" s="6">
        <v>194</v>
      </c>
      <c r="H171" s="6">
        <v>188</v>
      </c>
      <c r="I171" s="6">
        <v>183</v>
      </c>
      <c r="J171" s="6">
        <v>181</v>
      </c>
      <c r="K171" s="6">
        <v>190</v>
      </c>
      <c r="L171" s="6">
        <v>185</v>
      </c>
      <c r="M171" s="6">
        <v>196</v>
      </c>
      <c r="N171" s="6">
        <v>211</v>
      </c>
      <c r="O171" s="6">
        <v>209</v>
      </c>
      <c r="P171" s="6">
        <v>212</v>
      </c>
    </row>
    <row r="172" spans="1:16" s="16" customFormat="1" ht="12" customHeight="1" x14ac:dyDescent="0.2">
      <c r="A172" s="70" t="s">
        <v>146</v>
      </c>
      <c r="B172" s="70"/>
      <c r="C172" s="6">
        <v>41</v>
      </c>
      <c r="D172" s="6">
        <v>43</v>
      </c>
      <c r="E172" s="6">
        <v>42</v>
      </c>
      <c r="F172" s="6">
        <v>44</v>
      </c>
      <c r="G172" s="6">
        <v>45</v>
      </c>
      <c r="H172" s="6">
        <v>48</v>
      </c>
      <c r="I172" s="6">
        <v>51</v>
      </c>
      <c r="J172" s="6">
        <v>47</v>
      </c>
      <c r="K172" s="6">
        <v>47</v>
      </c>
      <c r="L172" s="6">
        <v>46</v>
      </c>
      <c r="M172" s="6">
        <v>53</v>
      </c>
      <c r="N172" s="6">
        <v>52</v>
      </c>
      <c r="O172" s="6">
        <v>67</v>
      </c>
      <c r="P172" s="6">
        <v>62</v>
      </c>
    </row>
    <row r="173" spans="1:16" s="16" customFormat="1" ht="12" customHeight="1" x14ac:dyDescent="0.2">
      <c r="A173" s="70" t="s">
        <v>147</v>
      </c>
      <c r="B173" s="70"/>
      <c r="C173" s="6">
        <v>37</v>
      </c>
      <c r="D173" s="6">
        <v>34</v>
      </c>
      <c r="E173" s="6">
        <v>34</v>
      </c>
      <c r="F173" s="6">
        <v>35</v>
      </c>
      <c r="G173" s="6">
        <v>33</v>
      </c>
      <c r="H173" s="6">
        <v>37</v>
      </c>
      <c r="I173" s="6">
        <v>37</v>
      </c>
      <c r="J173" s="6">
        <v>35</v>
      </c>
      <c r="K173" s="6">
        <v>38</v>
      </c>
      <c r="L173" s="6">
        <v>38</v>
      </c>
      <c r="M173" s="6">
        <v>39</v>
      </c>
      <c r="N173" s="6">
        <v>37</v>
      </c>
      <c r="O173" s="6">
        <v>38</v>
      </c>
      <c r="P173" s="6">
        <v>33</v>
      </c>
    </row>
    <row r="174" spans="1:16" s="16" customFormat="1" ht="12" customHeight="1" x14ac:dyDescent="0.2">
      <c r="A174" s="70" t="s">
        <v>148</v>
      </c>
      <c r="B174" s="70"/>
      <c r="C174" s="6">
        <v>47</v>
      </c>
      <c r="D174" s="6">
        <v>47</v>
      </c>
      <c r="E174" s="6">
        <v>47</v>
      </c>
      <c r="F174" s="6">
        <v>46</v>
      </c>
      <c r="G174" s="6">
        <v>38</v>
      </c>
      <c r="H174" s="6">
        <v>38</v>
      </c>
      <c r="I174" s="6">
        <v>35</v>
      </c>
      <c r="J174" s="6">
        <v>39</v>
      </c>
      <c r="K174" s="6">
        <v>37</v>
      </c>
      <c r="L174" s="6">
        <v>44</v>
      </c>
      <c r="M174" s="6">
        <v>42</v>
      </c>
      <c r="N174" s="6">
        <v>43</v>
      </c>
      <c r="O174" s="6">
        <v>47</v>
      </c>
      <c r="P174" s="6">
        <v>40</v>
      </c>
    </row>
    <row r="175" spans="1:16" s="16" customFormat="1" ht="12" customHeight="1" x14ac:dyDescent="0.2">
      <c r="A175" s="70" t="s">
        <v>149</v>
      </c>
      <c r="B175" s="70"/>
      <c r="C175" s="6">
        <v>28</v>
      </c>
      <c r="D175" s="6">
        <v>27</v>
      </c>
      <c r="E175" s="6">
        <v>28</v>
      </c>
      <c r="F175" s="6">
        <v>30</v>
      </c>
      <c r="G175" s="6">
        <v>30</v>
      </c>
      <c r="H175" s="6">
        <v>32</v>
      </c>
      <c r="I175" s="6">
        <v>34</v>
      </c>
      <c r="J175" s="6">
        <v>31</v>
      </c>
      <c r="K175" s="6">
        <v>32</v>
      </c>
      <c r="L175" s="6">
        <v>37</v>
      </c>
      <c r="M175" s="6">
        <v>35</v>
      </c>
      <c r="N175" s="6">
        <v>35</v>
      </c>
      <c r="O175" s="6">
        <v>38</v>
      </c>
      <c r="P175" s="6">
        <v>37</v>
      </c>
    </row>
    <row r="176" spans="1:16" s="16" customFormat="1" ht="12" customHeight="1" x14ac:dyDescent="0.2">
      <c r="A176" s="75" t="s">
        <v>150</v>
      </c>
      <c r="B176" s="75"/>
      <c r="C176" s="11">
        <v>76</v>
      </c>
      <c r="D176" s="11">
        <v>79</v>
      </c>
      <c r="E176" s="11">
        <v>77</v>
      </c>
      <c r="F176" s="11">
        <v>80</v>
      </c>
      <c r="G176" s="11">
        <v>87</v>
      </c>
      <c r="H176" s="11">
        <v>97</v>
      </c>
      <c r="I176" s="11">
        <v>97</v>
      </c>
      <c r="J176" s="11">
        <v>99</v>
      </c>
      <c r="K176" s="11">
        <v>104</v>
      </c>
      <c r="L176" s="11">
        <v>103</v>
      </c>
      <c r="M176" s="11">
        <v>103</v>
      </c>
      <c r="N176" s="11">
        <v>104</v>
      </c>
      <c r="O176" s="11">
        <v>104</v>
      </c>
      <c r="P176" s="11">
        <v>102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18757</v>
      </c>
      <c r="D178" s="5">
        <f t="shared" si="49"/>
        <v>19545</v>
      </c>
      <c r="E178" s="5">
        <f t="shared" si="49"/>
        <v>20164</v>
      </c>
      <c r="F178" s="5">
        <f t="shared" si="49"/>
        <v>20752</v>
      </c>
      <c r="G178" s="5">
        <f t="shared" si="49"/>
        <v>21324</v>
      </c>
      <c r="H178" s="5">
        <f t="shared" si="49"/>
        <v>21887</v>
      </c>
      <c r="I178" s="5">
        <f t="shared" si="49"/>
        <v>22379</v>
      </c>
      <c r="J178" s="5">
        <f t="shared" si="49"/>
        <v>22736</v>
      </c>
      <c r="K178" s="5">
        <f t="shared" si="49"/>
        <v>23035</v>
      </c>
      <c r="L178" s="5">
        <f t="shared" si="49"/>
        <v>23266</v>
      </c>
      <c r="M178" s="5">
        <f t="shared" si="49"/>
        <v>23836</v>
      </c>
      <c r="N178" s="5">
        <v>24708</v>
      </c>
      <c r="O178" s="5">
        <v>24878</v>
      </c>
      <c r="P178" s="5">
        <v>25010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2665</v>
      </c>
      <c r="D179" s="6">
        <f t="shared" ref="D179:M179" si="50">SUM(D57:D67)</f>
        <v>2784</v>
      </c>
      <c r="E179" s="6">
        <f t="shared" si="50"/>
        <v>2907</v>
      </c>
      <c r="F179" s="6">
        <f t="shared" si="50"/>
        <v>2994</v>
      </c>
      <c r="G179" s="6">
        <f t="shared" si="50"/>
        <v>3092</v>
      </c>
      <c r="H179" s="6">
        <f t="shared" si="50"/>
        <v>3165</v>
      </c>
      <c r="I179" s="6">
        <f t="shared" si="50"/>
        <v>3256</v>
      </c>
      <c r="J179" s="6">
        <f t="shared" si="50"/>
        <v>3309</v>
      </c>
      <c r="K179" s="6">
        <f t="shared" si="50"/>
        <v>3368</v>
      </c>
      <c r="L179" s="6">
        <f t="shared" si="50"/>
        <v>3415</v>
      </c>
      <c r="M179" s="6">
        <f t="shared" si="50"/>
        <v>3503</v>
      </c>
      <c r="N179" s="6">
        <v>3644</v>
      </c>
      <c r="O179" s="6">
        <v>3695</v>
      </c>
      <c r="P179" s="6">
        <v>3726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7285</v>
      </c>
      <c r="D180" s="6">
        <f t="shared" ref="D180:M180" si="51">SUM(D70:D116)</f>
        <v>7649</v>
      </c>
      <c r="E180" s="6">
        <f t="shared" si="51"/>
        <v>8024</v>
      </c>
      <c r="F180" s="6">
        <f t="shared" si="51"/>
        <v>8314</v>
      </c>
      <c r="G180" s="6">
        <f t="shared" si="51"/>
        <v>8568</v>
      </c>
      <c r="H180" s="6">
        <f t="shared" si="51"/>
        <v>8747</v>
      </c>
      <c r="I180" s="6">
        <f t="shared" si="51"/>
        <v>8953</v>
      </c>
      <c r="J180" s="6">
        <f t="shared" si="51"/>
        <v>9126</v>
      </c>
      <c r="K180" s="6">
        <f t="shared" si="51"/>
        <v>9193</v>
      </c>
      <c r="L180" s="6">
        <f t="shared" si="51"/>
        <v>9240</v>
      </c>
      <c r="M180" s="6">
        <f t="shared" si="51"/>
        <v>9576</v>
      </c>
      <c r="N180" s="6">
        <v>9871</v>
      </c>
      <c r="O180" s="6">
        <v>9916</v>
      </c>
      <c r="P180" s="6">
        <v>9960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3473</v>
      </c>
      <c r="D181" s="6">
        <f t="shared" si="52"/>
        <v>3581</v>
      </c>
      <c r="E181" s="6">
        <f t="shared" si="52"/>
        <v>3686</v>
      </c>
      <c r="F181" s="6">
        <f t="shared" si="52"/>
        <v>3765</v>
      </c>
      <c r="G181" s="6">
        <f t="shared" si="52"/>
        <v>3821</v>
      </c>
      <c r="H181" s="6">
        <f t="shared" si="52"/>
        <v>3963</v>
      </c>
      <c r="I181" s="6">
        <f t="shared" si="52"/>
        <v>4043</v>
      </c>
      <c r="J181" s="6">
        <f t="shared" si="52"/>
        <v>4072</v>
      </c>
      <c r="K181" s="6">
        <f t="shared" si="52"/>
        <v>4114</v>
      </c>
      <c r="L181" s="6">
        <f t="shared" si="52"/>
        <v>4150</v>
      </c>
      <c r="M181" s="6">
        <f t="shared" si="52"/>
        <v>4197</v>
      </c>
      <c r="N181" s="6">
        <v>4360</v>
      </c>
      <c r="O181" s="6">
        <v>4358</v>
      </c>
      <c r="P181" s="6">
        <v>4347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500</v>
      </c>
      <c r="D182" s="6">
        <f t="shared" ref="D182:M182" si="53">SUM(D140:D147)</f>
        <v>508</v>
      </c>
      <c r="E182" s="6">
        <f t="shared" si="53"/>
        <v>527</v>
      </c>
      <c r="F182" s="6">
        <f t="shared" si="53"/>
        <v>549</v>
      </c>
      <c r="G182" s="6">
        <f t="shared" si="53"/>
        <v>554</v>
      </c>
      <c r="H182" s="6">
        <f t="shared" si="53"/>
        <v>573</v>
      </c>
      <c r="I182" s="6">
        <f t="shared" si="53"/>
        <v>581</v>
      </c>
      <c r="J182" s="6">
        <f t="shared" si="53"/>
        <v>573</v>
      </c>
      <c r="K182" s="6">
        <f t="shared" si="53"/>
        <v>587</v>
      </c>
      <c r="L182" s="6">
        <f t="shared" si="53"/>
        <v>588</v>
      </c>
      <c r="M182" s="6">
        <f t="shared" si="53"/>
        <v>615</v>
      </c>
      <c r="N182" s="6">
        <v>645</v>
      </c>
      <c r="O182" s="6">
        <v>647</v>
      </c>
      <c r="P182" s="6">
        <v>649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2972</v>
      </c>
      <c r="D183" s="6">
        <f t="shared" ref="D183:M183" si="54">SUM(D150:D155)</f>
        <v>3086</v>
      </c>
      <c r="E183" s="6">
        <f t="shared" si="54"/>
        <v>3071</v>
      </c>
      <c r="F183" s="6">
        <f t="shared" si="54"/>
        <v>3137</v>
      </c>
      <c r="G183" s="6">
        <f t="shared" si="54"/>
        <v>3244</v>
      </c>
      <c r="H183" s="6">
        <f t="shared" si="54"/>
        <v>3338</v>
      </c>
      <c r="I183" s="6">
        <f t="shared" si="54"/>
        <v>3389</v>
      </c>
      <c r="J183" s="6">
        <f t="shared" si="54"/>
        <v>3445</v>
      </c>
      <c r="K183" s="6">
        <f t="shared" si="54"/>
        <v>3520</v>
      </c>
      <c r="L183" s="6">
        <f t="shared" si="54"/>
        <v>3593</v>
      </c>
      <c r="M183" s="6">
        <f t="shared" si="54"/>
        <v>3631</v>
      </c>
      <c r="N183" s="6">
        <v>3788</v>
      </c>
      <c r="O183" s="6">
        <v>3805</v>
      </c>
      <c r="P183" s="6">
        <v>3874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705</v>
      </c>
      <c r="D184" s="6">
        <f t="shared" ref="D184:M184" si="55">SUM(D158:D159)</f>
        <v>741</v>
      </c>
      <c r="E184" s="6">
        <f t="shared" si="55"/>
        <v>733</v>
      </c>
      <c r="F184" s="6">
        <f t="shared" si="55"/>
        <v>751</v>
      </c>
      <c r="G184" s="6">
        <f t="shared" si="55"/>
        <v>772</v>
      </c>
      <c r="H184" s="6">
        <f t="shared" si="55"/>
        <v>793</v>
      </c>
      <c r="I184" s="6">
        <f t="shared" si="55"/>
        <v>827</v>
      </c>
      <c r="J184" s="6">
        <f t="shared" si="55"/>
        <v>856</v>
      </c>
      <c r="K184" s="6">
        <f t="shared" si="55"/>
        <v>856</v>
      </c>
      <c r="L184" s="6">
        <f t="shared" si="55"/>
        <v>887</v>
      </c>
      <c r="M184" s="6">
        <f t="shared" si="55"/>
        <v>899</v>
      </c>
      <c r="N184" s="6">
        <v>917</v>
      </c>
      <c r="O184" s="6">
        <v>936</v>
      </c>
      <c r="P184" s="6">
        <v>937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541</v>
      </c>
      <c r="D185" s="6">
        <f t="shared" si="56"/>
        <v>555</v>
      </c>
      <c r="E185" s="6">
        <f t="shared" si="56"/>
        <v>554</v>
      </c>
      <c r="F185" s="6">
        <f t="shared" si="56"/>
        <v>560</v>
      </c>
      <c r="G185" s="6">
        <f t="shared" si="56"/>
        <v>592</v>
      </c>
      <c r="H185" s="6">
        <f t="shared" si="56"/>
        <v>621</v>
      </c>
      <c r="I185" s="6">
        <f t="shared" si="56"/>
        <v>639</v>
      </c>
      <c r="J185" s="6">
        <f t="shared" si="56"/>
        <v>661</v>
      </c>
      <c r="K185" s="6">
        <f t="shared" si="56"/>
        <v>672</v>
      </c>
      <c r="L185" s="6">
        <f t="shared" si="56"/>
        <v>668</v>
      </c>
      <c r="M185" s="6">
        <f t="shared" si="56"/>
        <v>670</v>
      </c>
      <c r="N185" s="6">
        <v>715</v>
      </c>
      <c r="O185" s="6">
        <v>737</v>
      </c>
      <c r="P185" s="6">
        <v>746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616</v>
      </c>
      <c r="D186" s="11">
        <f t="shared" si="57"/>
        <v>641</v>
      </c>
      <c r="E186" s="11">
        <f t="shared" si="57"/>
        <v>662</v>
      </c>
      <c r="F186" s="11">
        <f t="shared" si="57"/>
        <v>682</v>
      </c>
      <c r="G186" s="11">
        <f t="shared" si="57"/>
        <v>681</v>
      </c>
      <c r="H186" s="11">
        <f t="shared" si="57"/>
        <v>687</v>
      </c>
      <c r="I186" s="11">
        <f t="shared" si="57"/>
        <v>691</v>
      </c>
      <c r="J186" s="11">
        <f t="shared" si="57"/>
        <v>694</v>
      </c>
      <c r="K186" s="11">
        <f t="shared" si="57"/>
        <v>725</v>
      </c>
      <c r="L186" s="11">
        <f t="shared" si="57"/>
        <v>725</v>
      </c>
      <c r="M186" s="11">
        <f t="shared" si="57"/>
        <v>745</v>
      </c>
      <c r="N186" s="11">
        <v>768</v>
      </c>
      <c r="O186" s="11">
        <v>784</v>
      </c>
      <c r="P186" s="11">
        <v>771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16691</v>
      </c>
      <c r="D188" s="5">
        <f t="shared" ref="D188:M188" si="58">+D189+D190+D191+D192+D193</f>
        <v>17435</v>
      </c>
      <c r="E188" s="5">
        <f t="shared" si="58"/>
        <v>18014</v>
      </c>
      <c r="F188" s="5">
        <f t="shared" si="58"/>
        <v>18538</v>
      </c>
      <c r="G188" s="5">
        <f t="shared" si="58"/>
        <v>19075</v>
      </c>
      <c r="H188" s="5">
        <f t="shared" si="58"/>
        <v>19552</v>
      </c>
      <c r="I188" s="5">
        <f t="shared" si="58"/>
        <v>20011</v>
      </c>
      <c r="J188" s="5">
        <f t="shared" si="58"/>
        <v>20343</v>
      </c>
      <c r="K188" s="5">
        <f t="shared" si="58"/>
        <v>20600</v>
      </c>
      <c r="L188" s="5">
        <f t="shared" si="58"/>
        <v>20847</v>
      </c>
      <c r="M188" s="5">
        <f t="shared" si="58"/>
        <v>21379</v>
      </c>
      <c r="N188" s="5">
        <v>22151</v>
      </c>
      <c r="O188" s="5">
        <v>22262</v>
      </c>
      <c r="P188" s="5">
        <v>22384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2690</v>
      </c>
      <c r="D189" s="6">
        <f t="shared" ref="D189:M189" si="59">+D150+D151+D154+D155</f>
        <v>2804</v>
      </c>
      <c r="E189" s="6">
        <f t="shared" si="59"/>
        <v>2781</v>
      </c>
      <c r="F189" s="6">
        <f t="shared" si="59"/>
        <v>2856</v>
      </c>
      <c r="G189" s="6">
        <f t="shared" si="59"/>
        <v>2948</v>
      </c>
      <c r="H189" s="6">
        <f t="shared" si="59"/>
        <v>3058</v>
      </c>
      <c r="I189" s="6">
        <f t="shared" si="59"/>
        <v>3117</v>
      </c>
      <c r="J189" s="6">
        <f t="shared" si="59"/>
        <v>3163</v>
      </c>
      <c r="K189" s="6">
        <f t="shared" si="59"/>
        <v>3230</v>
      </c>
      <c r="L189" s="6">
        <f t="shared" si="59"/>
        <v>3302</v>
      </c>
      <c r="M189" s="6">
        <f t="shared" si="59"/>
        <v>3350</v>
      </c>
      <c r="N189" s="6">
        <v>3495</v>
      </c>
      <c r="O189" s="6">
        <v>3513</v>
      </c>
      <c r="P189" s="6">
        <v>3556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2680</v>
      </c>
      <c r="D190" s="8">
        <f t="shared" ref="D190:M190" si="60">+D57+D58+D79+D59+D60+D61+D62+D63+D64+D65+D66+D67</f>
        <v>2798</v>
      </c>
      <c r="E190" s="8">
        <f t="shared" si="60"/>
        <v>2921</v>
      </c>
      <c r="F190" s="8">
        <f t="shared" si="60"/>
        <v>3007</v>
      </c>
      <c r="G190" s="8">
        <f t="shared" si="60"/>
        <v>3108</v>
      </c>
      <c r="H190" s="8">
        <f t="shared" si="60"/>
        <v>3183</v>
      </c>
      <c r="I190" s="8">
        <f t="shared" si="60"/>
        <v>3273</v>
      </c>
      <c r="J190" s="8">
        <f t="shared" si="60"/>
        <v>3323</v>
      </c>
      <c r="K190" s="8">
        <f t="shared" si="60"/>
        <v>3382</v>
      </c>
      <c r="L190" s="8">
        <f t="shared" si="60"/>
        <v>3426</v>
      </c>
      <c r="M190" s="8">
        <f t="shared" si="60"/>
        <v>3518</v>
      </c>
      <c r="N190" s="8">
        <v>3659</v>
      </c>
      <c r="O190" s="8">
        <v>3711</v>
      </c>
      <c r="P190" s="8">
        <v>3744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2688</v>
      </c>
      <c r="D191" s="6">
        <f t="shared" ref="D191:M191" si="61">+D119+D140+D120+D122+D125+D127+D128+D147+D129+D130+D131+D133+D134+D135+D136</f>
        <v>2773</v>
      </c>
      <c r="E191" s="6">
        <f t="shared" si="61"/>
        <v>2796</v>
      </c>
      <c r="F191" s="6">
        <f t="shared" si="61"/>
        <v>2836</v>
      </c>
      <c r="G191" s="6">
        <f t="shared" si="61"/>
        <v>2907</v>
      </c>
      <c r="H191" s="6">
        <f t="shared" si="61"/>
        <v>2997</v>
      </c>
      <c r="I191" s="6">
        <f t="shared" si="61"/>
        <v>3031</v>
      </c>
      <c r="J191" s="6">
        <f t="shared" si="61"/>
        <v>3061</v>
      </c>
      <c r="K191" s="6">
        <f t="shared" si="61"/>
        <v>3099</v>
      </c>
      <c r="L191" s="6">
        <f t="shared" si="61"/>
        <v>3132</v>
      </c>
      <c r="M191" s="6">
        <f t="shared" si="61"/>
        <v>3194</v>
      </c>
      <c r="N191" s="6">
        <v>3313</v>
      </c>
      <c r="O191" s="6">
        <v>3306</v>
      </c>
      <c r="P191" s="6">
        <v>3296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7270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7635</v>
      </c>
      <c r="E192" s="6">
        <f t="shared" si="62"/>
        <v>8010</v>
      </c>
      <c r="F192" s="6">
        <f t="shared" si="62"/>
        <v>8301</v>
      </c>
      <c r="G192" s="6">
        <f t="shared" si="62"/>
        <v>8552</v>
      </c>
      <c r="H192" s="6">
        <f t="shared" si="62"/>
        <v>8729</v>
      </c>
      <c r="I192" s="6">
        <f t="shared" si="62"/>
        <v>8936</v>
      </c>
      <c r="J192" s="6">
        <f t="shared" si="62"/>
        <v>9112</v>
      </c>
      <c r="K192" s="6">
        <f t="shared" si="62"/>
        <v>9179</v>
      </c>
      <c r="L192" s="6">
        <f t="shared" si="62"/>
        <v>9229</v>
      </c>
      <c r="M192" s="6">
        <f t="shared" si="62"/>
        <v>9561</v>
      </c>
      <c r="N192" s="6">
        <v>9856</v>
      </c>
      <c r="O192" s="6">
        <v>9900</v>
      </c>
      <c r="P192" s="6">
        <v>9942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1363</v>
      </c>
      <c r="D193" s="11">
        <f t="shared" ref="D193:M193" si="63">+D152+D123+D124+D153+D126+D159</f>
        <v>1425</v>
      </c>
      <c r="E193" s="11">
        <f t="shared" si="63"/>
        <v>1506</v>
      </c>
      <c r="F193" s="11">
        <f t="shared" si="63"/>
        <v>1538</v>
      </c>
      <c r="G193" s="11">
        <f t="shared" si="63"/>
        <v>1560</v>
      </c>
      <c r="H193" s="11">
        <f t="shared" si="63"/>
        <v>1585</v>
      </c>
      <c r="I193" s="11">
        <f t="shared" si="63"/>
        <v>1654</v>
      </c>
      <c r="J193" s="11">
        <f t="shared" si="63"/>
        <v>1684</v>
      </c>
      <c r="K193" s="11">
        <f t="shared" si="63"/>
        <v>1710</v>
      </c>
      <c r="L193" s="11">
        <f t="shared" si="63"/>
        <v>1758</v>
      </c>
      <c r="M193" s="11">
        <f t="shared" si="63"/>
        <v>1756</v>
      </c>
      <c r="N193" s="11">
        <v>1828</v>
      </c>
      <c r="O193" s="11">
        <v>1832</v>
      </c>
      <c r="P193" s="11">
        <v>1846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2066</v>
      </c>
      <c r="D195" s="27">
        <f t="shared" ref="D195:M195" si="64">+D178-D188</f>
        <v>2110</v>
      </c>
      <c r="E195" s="27">
        <f t="shared" si="64"/>
        <v>2150</v>
      </c>
      <c r="F195" s="27">
        <f t="shared" si="64"/>
        <v>2214</v>
      </c>
      <c r="G195" s="27">
        <f t="shared" si="64"/>
        <v>2249</v>
      </c>
      <c r="H195" s="27">
        <f t="shared" si="64"/>
        <v>2335</v>
      </c>
      <c r="I195" s="27">
        <f t="shared" si="64"/>
        <v>2368</v>
      </c>
      <c r="J195" s="27">
        <f t="shared" si="64"/>
        <v>2393</v>
      </c>
      <c r="K195" s="27">
        <f t="shared" si="64"/>
        <v>2435</v>
      </c>
      <c r="L195" s="27">
        <f t="shared" si="64"/>
        <v>2419</v>
      </c>
      <c r="M195" s="27">
        <f t="shared" si="64"/>
        <v>2457</v>
      </c>
      <c r="N195" s="27">
        <v>2557</v>
      </c>
      <c r="O195" s="27">
        <v>2616</v>
      </c>
      <c r="P195" s="27">
        <v>2626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199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205:P205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activeCell="U178" sqref="U178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3851</v>
      </c>
      <c r="D9" s="2">
        <f t="shared" si="0"/>
        <v>3907</v>
      </c>
      <c r="E9" s="2">
        <f t="shared" si="0"/>
        <v>3924</v>
      </c>
      <c r="F9" s="2">
        <f t="shared" si="0"/>
        <v>3948</v>
      </c>
      <c r="G9" s="2">
        <f t="shared" si="0"/>
        <v>3995</v>
      </c>
      <c r="H9" s="2">
        <f t="shared" si="0"/>
        <v>4039</v>
      </c>
      <c r="I9" s="2">
        <f t="shared" si="0"/>
        <v>4078</v>
      </c>
      <c r="J9" s="2">
        <f t="shared" si="0"/>
        <v>4119</v>
      </c>
      <c r="K9" s="2">
        <f t="shared" si="0"/>
        <v>4132</v>
      </c>
      <c r="L9" s="2">
        <f t="shared" si="0"/>
        <v>4112</v>
      </c>
      <c r="M9" s="2">
        <f t="shared" si="0"/>
        <v>4141</v>
      </c>
      <c r="N9" s="2">
        <v>4108</v>
      </c>
      <c r="O9" s="2">
        <v>4073</v>
      </c>
      <c r="P9" s="2">
        <v>3961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1152</v>
      </c>
      <c r="D11" s="5">
        <f t="shared" si="1"/>
        <v>1181</v>
      </c>
      <c r="E11" s="5">
        <f t="shared" si="1"/>
        <v>1172</v>
      </c>
      <c r="F11" s="5">
        <f t="shared" si="1"/>
        <v>1163</v>
      </c>
      <c r="G11" s="5">
        <f t="shared" si="1"/>
        <v>1179</v>
      </c>
      <c r="H11" s="5">
        <f t="shared" si="1"/>
        <v>1177</v>
      </c>
      <c r="I11" s="5">
        <f t="shared" si="1"/>
        <v>1177</v>
      </c>
      <c r="J11" s="5">
        <f t="shared" si="1"/>
        <v>1199</v>
      </c>
      <c r="K11" s="5">
        <f t="shared" si="1"/>
        <v>1200</v>
      </c>
      <c r="L11" s="5">
        <f t="shared" si="1"/>
        <v>1195</v>
      </c>
      <c r="M11" s="5">
        <f t="shared" si="1"/>
        <v>1196</v>
      </c>
      <c r="N11" s="5">
        <v>1202</v>
      </c>
      <c r="O11" s="5">
        <v>1196</v>
      </c>
      <c r="P11" s="5">
        <v>1179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471</v>
      </c>
      <c r="D12" s="6">
        <f t="shared" si="2"/>
        <v>482</v>
      </c>
      <c r="E12" s="6">
        <f t="shared" si="2"/>
        <v>473</v>
      </c>
      <c r="F12" s="6">
        <f t="shared" si="2"/>
        <v>468</v>
      </c>
      <c r="G12" s="6">
        <f t="shared" si="2"/>
        <v>476</v>
      </c>
      <c r="H12" s="6">
        <f t="shared" si="2"/>
        <v>470</v>
      </c>
      <c r="I12" s="6">
        <f t="shared" si="2"/>
        <v>475</v>
      </c>
      <c r="J12" s="6">
        <f t="shared" si="2"/>
        <v>482</v>
      </c>
      <c r="K12" s="6">
        <f t="shared" si="2"/>
        <v>478</v>
      </c>
      <c r="L12" s="6">
        <f t="shared" si="2"/>
        <v>467</v>
      </c>
      <c r="M12" s="6">
        <f t="shared" si="2"/>
        <v>470</v>
      </c>
      <c r="N12" s="6">
        <v>466</v>
      </c>
      <c r="O12" s="6">
        <v>460</v>
      </c>
      <c r="P12" s="6">
        <v>455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233</v>
      </c>
      <c r="D13" s="6">
        <f t="shared" ref="D13:M13" si="3">D167+D168+D170+D175+D176</f>
        <v>235</v>
      </c>
      <c r="E13" s="6">
        <f t="shared" si="3"/>
        <v>226</v>
      </c>
      <c r="F13" s="6">
        <f t="shared" si="3"/>
        <v>223</v>
      </c>
      <c r="G13" s="6">
        <f t="shared" si="3"/>
        <v>225</v>
      </c>
      <c r="H13" s="6">
        <f t="shared" si="3"/>
        <v>221</v>
      </c>
      <c r="I13" s="6">
        <f t="shared" si="3"/>
        <v>229</v>
      </c>
      <c r="J13" s="6">
        <f t="shared" si="3"/>
        <v>238</v>
      </c>
      <c r="K13" s="6">
        <f t="shared" si="3"/>
        <v>237</v>
      </c>
      <c r="L13" s="6">
        <f t="shared" si="3"/>
        <v>242</v>
      </c>
      <c r="M13" s="6">
        <f t="shared" si="3"/>
        <v>247</v>
      </c>
      <c r="N13" s="6">
        <v>249</v>
      </c>
      <c r="O13" s="6">
        <v>252</v>
      </c>
      <c r="P13" s="6">
        <v>245</v>
      </c>
    </row>
    <row r="14" spans="1:16" s="16" customFormat="1" ht="12" customHeight="1" x14ac:dyDescent="0.2">
      <c r="A14" s="7"/>
      <c r="B14" s="8" t="s">
        <v>4</v>
      </c>
      <c r="C14" s="6">
        <f>+C171</f>
        <v>173</v>
      </c>
      <c r="D14" s="6">
        <f t="shared" ref="D14:M14" si="4">+D171</f>
        <v>177</v>
      </c>
      <c r="E14" s="6">
        <f t="shared" si="4"/>
        <v>176</v>
      </c>
      <c r="F14" s="6">
        <f t="shared" si="4"/>
        <v>175</v>
      </c>
      <c r="G14" s="6">
        <f t="shared" si="4"/>
        <v>179</v>
      </c>
      <c r="H14" s="6">
        <f t="shared" si="4"/>
        <v>178</v>
      </c>
      <c r="I14" s="6">
        <f t="shared" si="4"/>
        <v>173</v>
      </c>
      <c r="J14" s="6">
        <f t="shared" si="4"/>
        <v>168</v>
      </c>
      <c r="K14" s="6">
        <f t="shared" si="4"/>
        <v>169</v>
      </c>
      <c r="L14" s="6">
        <f t="shared" si="4"/>
        <v>162</v>
      </c>
      <c r="M14" s="6">
        <f t="shared" si="4"/>
        <v>161</v>
      </c>
      <c r="N14" s="6">
        <v>156</v>
      </c>
      <c r="O14" s="6">
        <v>149</v>
      </c>
      <c r="P14" s="6">
        <v>154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65</v>
      </c>
      <c r="D15" s="6">
        <f t="shared" ref="D15:M15" si="5">D169+D172+D173+D174</f>
        <v>70</v>
      </c>
      <c r="E15" s="6">
        <f t="shared" si="5"/>
        <v>71</v>
      </c>
      <c r="F15" s="6">
        <f t="shared" si="5"/>
        <v>70</v>
      </c>
      <c r="G15" s="6">
        <f t="shared" si="5"/>
        <v>72</v>
      </c>
      <c r="H15" s="6">
        <f t="shared" si="5"/>
        <v>71</v>
      </c>
      <c r="I15" s="6">
        <f t="shared" si="5"/>
        <v>73</v>
      </c>
      <c r="J15" s="6">
        <f t="shared" si="5"/>
        <v>76</v>
      </c>
      <c r="K15" s="6">
        <f t="shared" si="5"/>
        <v>72</v>
      </c>
      <c r="L15" s="6">
        <f t="shared" si="5"/>
        <v>63</v>
      </c>
      <c r="M15" s="6">
        <f t="shared" si="5"/>
        <v>62</v>
      </c>
      <c r="N15" s="6">
        <v>61</v>
      </c>
      <c r="O15" s="6">
        <v>59</v>
      </c>
      <c r="P15" s="6">
        <v>56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529</v>
      </c>
      <c r="D16" s="6">
        <f t="shared" si="6"/>
        <v>536</v>
      </c>
      <c r="E16" s="6">
        <f t="shared" si="6"/>
        <v>536</v>
      </c>
      <c r="F16" s="6">
        <f t="shared" si="6"/>
        <v>542</v>
      </c>
      <c r="G16" s="6">
        <f t="shared" si="6"/>
        <v>545</v>
      </c>
      <c r="H16" s="6">
        <f t="shared" si="6"/>
        <v>551</v>
      </c>
      <c r="I16" s="6">
        <f t="shared" si="6"/>
        <v>547</v>
      </c>
      <c r="J16" s="6">
        <f t="shared" si="6"/>
        <v>564</v>
      </c>
      <c r="K16" s="6">
        <f t="shared" si="6"/>
        <v>573</v>
      </c>
      <c r="L16" s="6">
        <f t="shared" si="6"/>
        <v>571</v>
      </c>
      <c r="M16" s="6">
        <f t="shared" si="6"/>
        <v>567</v>
      </c>
      <c r="N16" s="6">
        <v>573</v>
      </c>
      <c r="O16" s="6">
        <v>571</v>
      </c>
      <c r="P16" s="6">
        <v>559</v>
      </c>
    </row>
    <row r="17" spans="1:16" s="16" customFormat="1" ht="12" customHeight="1" x14ac:dyDescent="0.2">
      <c r="A17" s="7"/>
      <c r="B17" s="8" t="s">
        <v>7</v>
      </c>
      <c r="C17" s="6">
        <f>+C163</f>
        <v>217</v>
      </c>
      <c r="D17" s="6">
        <f t="shared" ref="D17:M17" si="7">+D163</f>
        <v>220</v>
      </c>
      <c r="E17" s="6">
        <f t="shared" si="7"/>
        <v>219</v>
      </c>
      <c r="F17" s="6">
        <f t="shared" si="7"/>
        <v>219</v>
      </c>
      <c r="G17" s="6">
        <f t="shared" si="7"/>
        <v>224</v>
      </c>
      <c r="H17" s="6">
        <f t="shared" si="7"/>
        <v>221</v>
      </c>
      <c r="I17" s="6">
        <f t="shared" si="7"/>
        <v>223</v>
      </c>
      <c r="J17" s="6">
        <f t="shared" si="7"/>
        <v>224</v>
      </c>
      <c r="K17" s="6">
        <f t="shared" si="7"/>
        <v>225</v>
      </c>
      <c r="L17" s="6">
        <f t="shared" si="7"/>
        <v>227</v>
      </c>
      <c r="M17" s="6">
        <f t="shared" si="7"/>
        <v>225</v>
      </c>
      <c r="N17" s="6">
        <v>224</v>
      </c>
      <c r="O17" s="6">
        <v>225</v>
      </c>
      <c r="P17" s="6">
        <v>222</v>
      </c>
    </row>
    <row r="18" spans="1:16" s="16" customFormat="1" ht="12" customHeight="1" x14ac:dyDescent="0.2">
      <c r="A18" s="7"/>
      <c r="B18" s="8" t="s">
        <v>8</v>
      </c>
      <c r="C18" s="6">
        <f>+C162</f>
        <v>171</v>
      </c>
      <c r="D18" s="6">
        <f t="shared" ref="D18:M18" si="8">+D162</f>
        <v>174</v>
      </c>
      <c r="E18" s="6">
        <f t="shared" si="8"/>
        <v>180</v>
      </c>
      <c r="F18" s="6">
        <f t="shared" si="8"/>
        <v>183</v>
      </c>
      <c r="G18" s="6">
        <f t="shared" si="8"/>
        <v>181</v>
      </c>
      <c r="H18" s="6">
        <f t="shared" si="8"/>
        <v>189</v>
      </c>
      <c r="I18" s="6">
        <f t="shared" si="8"/>
        <v>185</v>
      </c>
      <c r="J18" s="6">
        <f t="shared" si="8"/>
        <v>195</v>
      </c>
      <c r="K18" s="6">
        <f t="shared" si="8"/>
        <v>191</v>
      </c>
      <c r="L18" s="6">
        <f t="shared" si="8"/>
        <v>192</v>
      </c>
      <c r="M18" s="6">
        <f t="shared" si="8"/>
        <v>186</v>
      </c>
      <c r="N18" s="6">
        <v>214</v>
      </c>
      <c r="O18" s="6">
        <v>206</v>
      </c>
      <c r="P18" s="6">
        <v>198</v>
      </c>
    </row>
    <row r="19" spans="1:16" s="16" customFormat="1" ht="12" customHeight="1" x14ac:dyDescent="0.2">
      <c r="A19" s="10"/>
      <c r="B19" s="8" t="s">
        <v>9</v>
      </c>
      <c r="C19" s="6">
        <f>C164</f>
        <v>141</v>
      </c>
      <c r="D19" s="6">
        <f t="shared" ref="D19:M19" si="9">D164</f>
        <v>142</v>
      </c>
      <c r="E19" s="6">
        <f t="shared" si="9"/>
        <v>137</v>
      </c>
      <c r="F19" s="6">
        <f t="shared" si="9"/>
        <v>140</v>
      </c>
      <c r="G19" s="6">
        <f t="shared" si="9"/>
        <v>140</v>
      </c>
      <c r="H19" s="6">
        <f t="shared" si="9"/>
        <v>141</v>
      </c>
      <c r="I19" s="6">
        <f t="shared" si="9"/>
        <v>139</v>
      </c>
      <c r="J19" s="6">
        <f t="shared" si="9"/>
        <v>145</v>
      </c>
      <c r="K19" s="6">
        <f t="shared" si="9"/>
        <v>157</v>
      </c>
      <c r="L19" s="6">
        <f t="shared" si="9"/>
        <v>152</v>
      </c>
      <c r="M19" s="6">
        <f t="shared" si="9"/>
        <v>156</v>
      </c>
      <c r="N19" s="6">
        <v>135</v>
      </c>
      <c r="O19" s="6">
        <v>140</v>
      </c>
      <c r="P19" s="6">
        <v>139</v>
      </c>
    </row>
    <row r="20" spans="1:16" s="16" customFormat="1" ht="12" customHeight="1" x14ac:dyDescent="0.2">
      <c r="A20" s="71" t="s">
        <v>10</v>
      </c>
      <c r="B20" s="71"/>
      <c r="C20" s="11">
        <f>C158+C159</f>
        <v>152</v>
      </c>
      <c r="D20" s="11">
        <f t="shared" ref="D20:M20" si="10">D158+D159</f>
        <v>163</v>
      </c>
      <c r="E20" s="11">
        <f t="shared" si="10"/>
        <v>163</v>
      </c>
      <c r="F20" s="11">
        <f t="shared" si="10"/>
        <v>153</v>
      </c>
      <c r="G20" s="11">
        <f t="shared" si="10"/>
        <v>158</v>
      </c>
      <c r="H20" s="11">
        <f t="shared" si="10"/>
        <v>156</v>
      </c>
      <c r="I20" s="11">
        <f t="shared" si="10"/>
        <v>155</v>
      </c>
      <c r="J20" s="11">
        <f t="shared" si="10"/>
        <v>153</v>
      </c>
      <c r="K20" s="11">
        <f t="shared" si="10"/>
        <v>149</v>
      </c>
      <c r="L20" s="11">
        <f t="shared" si="10"/>
        <v>157</v>
      </c>
      <c r="M20" s="11">
        <f t="shared" si="10"/>
        <v>159</v>
      </c>
      <c r="N20" s="11">
        <v>163</v>
      </c>
      <c r="O20" s="11">
        <v>165</v>
      </c>
      <c r="P20" s="11">
        <v>165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548</v>
      </c>
      <c r="D22" s="5">
        <f t="shared" si="11"/>
        <v>546</v>
      </c>
      <c r="E22" s="5">
        <f t="shared" si="11"/>
        <v>548</v>
      </c>
      <c r="F22" s="5">
        <f t="shared" si="11"/>
        <v>564</v>
      </c>
      <c r="G22" s="5">
        <f t="shared" si="11"/>
        <v>575</v>
      </c>
      <c r="H22" s="5">
        <f t="shared" si="11"/>
        <v>580</v>
      </c>
      <c r="I22" s="5">
        <f t="shared" si="11"/>
        <v>581</v>
      </c>
      <c r="J22" s="5">
        <f t="shared" si="11"/>
        <v>576</v>
      </c>
      <c r="K22" s="5">
        <f t="shared" si="11"/>
        <v>580</v>
      </c>
      <c r="L22" s="5">
        <f t="shared" si="11"/>
        <v>596</v>
      </c>
      <c r="M22" s="5">
        <f t="shared" si="11"/>
        <v>581</v>
      </c>
      <c r="N22" s="5">
        <v>576</v>
      </c>
      <c r="O22" s="5">
        <v>565</v>
      </c>
      <c r="P22" s="5">
        <v>541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60</v>
      </c>
      <c r="D23" s="6">
        <f t="shared" si="12"/>
        <v>65</v>
      </c>
      <c r="E23" s="6">
        <f t="shared" si="12"/>
        <v>64</v>
      </c>
      <c r="F23" s="6">
        <f t="shared" si="12"/>
        <v>64</v>
      </c>
      <c r="G23" s="6">
        <f t="shared" si="12"/>
        <v>61</v>
      </c>
      <c r="H23" s="6">
        <f t="shared" si="12"/>
        <v>60</v>
      </c>
      <c r="I23" s="6">
        <f t="shared" si="12"/>
        <v>64</v>
      </c>
      <c r="J23" s="6">
        <f t="shared" si="12"/>
        <v>64</v>
      </c>
      <c r="K23" s="6">
        <f t="shared" si="12"/>
        <v>65</v>
      </c>
      <c r="L23" s="6">
        <f t="shared" si="12"/>
        <v>69</v>
      </c>
      <c r="M23" s="6">
        <f t="shared" si="12"/>
        <v>73</v>
      </c>
      <c r="N23" s="6">
        <v>67</v>
      </c>
      <c r="O23" s="6">
        <v>62</v>
      </c>
      <c r="P23" s="6">
        <v>65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61</v>
      </c>
      <c r="D24" s="6">
        <f t="shared" si="13"/>
        <v>61</v>
      </c>
      <c r="E24" s="6">
        <f t="shared" si="13"/>
        <v>62</v>
      </c>
      <c r="F24" s="6">
        <f t="shared" si="13"/>
        <v>64</v>
      </c>
      <c r="G24" s="6">
        <f t="shared" si="13"/>
        <v>65</v>
      </c>
      <c r="H24" s="6">
        <f t="shared" si="13"/>
        <v>65</v>
      </c>
      <c r="I24" s="6">
        <f t="shared" si="13"/>
        <v>64</v>
      </c>
      <c r="J24" s="6">
        <f t="shared" si="13"/>
        <v>64</v>
      </c>
      <c r="K24" s="6">
        <f t="shared" si="13"/>
        <v>64</v>
      </c>
      <c r="L24" s="6">
        <f t="shared" si="13"/>
        <v>64</v>
      </c>
      <c r="M24" s="6">
        <f t="shared" si="13"/>
        <v>63</v>
      </c>
      <c r="N24" s="6">
        <v>64</v>
      </c>
      <c r="O24" s="6">
        <v>69</v>
      </c>
      <c r="P24" s="6">
        <v>59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160</v>
      </c>
      <c r="D25" s="6">
        <f t="shared" si="14"/>
        <v>157</v>
      </c>
      <c r="E25" s="6">
        <f t="shared" si="14"/>
        <v>158</v>
      </c>
      <c r="F25" s="6">
        <f t="shared" si="14"/>
        <v>162</v>
      </c>
      <c r="G25" s="6">
        <f t="shared" si="14"/>
        <v>168</v>
      </c>
      <c r="H25" s="6">
        <f t="shared" si="14"/>
        <v>169</v>
      </c>
      <c r="I25" s="6">
        <f t="shared" si="14"/>
        <v>168</v>
      </c>
      <c r="J25" s="6">
        <f t="shared" si="14"/>
        <v>171</v>
      </c>
      <c r="K25" s="6">
        <f t="shared" si="14"/>
        <v>169</v>
      </c>
      <c r="L25" s="6">
        <f t="shared" si="14"/>
        <v>166</v>
      </c>
      <c r="M25" s="6">
        <f t="shared" si="14"/>
        <v>155</v>
      </c>
      <c r="N25" s="6">
        <v>153</v>
      </c>
      <c r="O25" s="6">
        <v>148</v>
      </c>
      <c r="P25" s="6">
        <v>142</v>
      </c>
    </row>
    <row r="26" spans="1:16" s="16" customFormat="1" ht="12" customHeight="1" x14ac:dyDescent="0.2">
      <c r="A26" s="12"/>
      <c r="B26" s="8" t="s">
        <v>15</v>
      </c>
      <c r="C26" s="6">
        <f>+C129+C137</f>
        <v>41</v>
      </c>
      <c r="D26" s="6">
        <f t="shared" ref="D26:M26" si="15">+D129+D137</f>
        <v>42</v>
      </c>
      <c r="E26" s="6">
        <f t="shared" si="15"/>
        <v>42</v>
      </c>
      <c r="F26" s="6">
        <f t="shared" si="15"/>
        <v>40</v>
      </c>
      <c r="G26" s="6">
        <f t="shared" si="15"/>
        <v>39</v>
      </c>
      <c r="H26" s="6">
        <f t="shared" si="15"/>
        <v>38</v>
      </c>
      <c r="I26" s="6">
        <f t="shared" si="15"/>
        <v>37</v>
      </c>
      <c r="J26" s="6">
        <f t="shared" si="15"/>
        <v>38</v>
      </c>
      <c r="K26" s="6">
        <f t="shared" si="15"/>
        <v>38</v>
      </c>
      <c r="L26" s="6">
        <f t="shared" si="15"/>
        <v>37</v>
      </c>
      <c r="M26" s="6">
        <f t="shared" si="15"/>
        <v>35</v>
      </c>
      <c r="N26" s="6">
        <v>42</v>
      </c>
      <c r="O26" s="6">
        <v>41</v>
      </c>
      <c r="P26" s="6">
        <v>38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119</v>
      </c>
      <c r="D27" s="6">
        <f t="shared" si="16"/>
        <v>115</v>
      </c>
      <c r="E27" s="6">
        <f t="shared" si="16"/>
        <v>116</v>
      </c>
      <c r="F27" s="6">
        <f t="shared" si="16"/>
        <v>122</v>
      </c>
      <c r="G27" s="6">
        <f t="shared" si="16"/>
        <v>129</v>
      </c>
      <c r="H27" s="6">
        <f t="shared" si="16"/>
        <v>131</v>
      </c>
      <c r="I27" s="6">
        <f t="shared" si="16"/>
        <v>131</v>
      </c>
      <c r="J27" s="6">
        <f t="shared" si="16"/>
        <v>133</v>
      </c>
      <c r="K27" s="6">
        <f t="shared" si="16"/>
        <v>131</v>
      </c>
      <c r="L27" s="6">
        <f t="shared" si="16"/>
        <v>129</v>
      </c>
      <c r="M27" s="6">
        <f t="shared" si="16"/>
        <v>120</v>
      </c>
      <c r="N27" s="6">
        <v>111</v>
      </c>
      <c r="O27" s="6">
        <v>107</v>
      </c>
      <c r="P27" s="6">
        <v>104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35</v>
      </c>
      <c r="D28" s="6">
        <f t="shared" si="17"/>
        <v>37</v>
      </c>
      <c r="E28" s="6">
        <f t="shared" si="17"/>
        <v>39</v>
      </c>
      <c r="F28" s="6">
        <f t="shared" si="17"/>
        <v>38</v>
      </c>
      <c r="G28" s="6">
        <f t="shared" si="17"/>
        <v>37</v>
      </c>
      <c r="H28" s="6">
        <f t="shared" si="17"/>
        <v>38</v>
      </c>
      <c r="I28" s="6">
        <f t="shared" si="17"/>
        <v>38</v>
      </c>
      <c r="J28" s="6">
        <f t="shared" si="17"/>
        <v>38</v>
      </c>
      <c r="K28" s="6">
        <f t="shared" si="17"/>
        <v>37</v>
      </c>
      <c r="L28" s="6">
        <f t="shared" si="17"/>
        <v>37</v>
      </c>
      <c r="M28" s="6">
        <f t="shared" si="17"/>
        <v>35</v>
      </c>
      <c r="N28" s="6">
        <v>28</v>
      </c>
      <c r="O28" s="6">
        <v>28</v>
      </c>
      <c r="P28" s="6">
        <v>31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16</v>
      </c>
      <c r="D29" s="6">
        <f t="shared" si="18"/>
        <v>19</v>
      </c>
      <c r="E29" s="6">
        <f t="shared" si="18"/>
        <v>19</v>
      </c>
      <c r="F29" s="6">
        <f t="shared" si="18"/>
        <v>17</v>
      </c>
      <c r="G29" s="6">
        <f t="shared" si="18"/>
        <v>15</v>
      </c>
      <c r="H29" s="6">
        <f t="shared" si="18"/>
        <v>19</v>
      </c>
      <c r="I29" s="6">
        <f t="shared" si="18"/>
        <v>18</v>
      </c>
      <c r="J29" s="6">
        <f t="shared" si="18"/>
        <v>17</v>
      </c>
      <c r="K29" s="6">
        <f t="shared" si="18"/>
        <v>16</v>
      </c>
      <c r="L29" s="6">
        <f t="shared" si="18"/>
        <v>18</v>
      </c>
      <c r="M29" s="6">
        <f t="shared" si="18"/>
        <v>18</v>
      </c>
      <c r="N29" s="6">
        <v>15</v>
      </c>
      <c r="O29" s="6">
        <v>17</v>
      </c>
      <c r="P29" s="6">
        <v>18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19</v>
      </c>
      <c r="D30" s="6">
        <f t="shared" si="19"/>
        <v>18</v>
      </c>
      <c r="E30" s="6">
        <f t="shared" si="19"/>
        <v>20</v>
      </c>
      <c r="F30" s="6">
        <f t="shared" si="19"/>
        <v>21</v>
      </c>
      <c r="G30" s="6">
        <f t="shared" si="19"/>
        <v>22</v>
      </c>
      <c r="H30" s="6">
        <f t="shared" si="19"/>
        <v>19</v>
      </c>
      <c r="I30" s="6">
        <f t="shared" si="19"/>
        <v>20</v>
      </c>
      <c r="J30" s="6">
        <f t="shared" si="19"/>
        <v>21</v>
      </c>
      <c r="K30" s="6">
        <f t="shared" si="19"/>
        <v>21</v>
      </c>
      <c r="L30" s="6">
        <f t="shared" si="19"/>
        <v>19</v>
      </c>
      <c r="M30" s="6">
        <f t="shared" si="19"/>
        <v>17</v>
      </c>
      <c r="N30" s="6">
        <v>13</v>
      </c>
      <c r="O30" s="6">
        <v>11</v>
      </c>
      <c r="P30" s="6">
        <v>13</v>
      </c>
    </row>
    <row r="31" spans="1:16" s="16" customFormat="1" ht="12" customHeight="1" x14ac:dyDescent="0.2">
      <c r="A31" s="70" t="s">
        <v>20</v>
      </c>
      <c r="B31" s="70"/>
      <c r="C31" s="6">
        <f>C132</f>
        <v>12</v>
      </c>
      <c r="D31" s="6">
        <f t="shared" ref="D31:M31" si="20">D132</f>
        <v>10</v>
      </c>
      <c r="E31" s="6">
        <f t="shared" si="20"/>
        <v>10</v>
      </c>
      <c r="F31" s="6">
        <f t="shared" si="20"/>
        <v>11</v>
      </c>
      <c r="G31" s="6">
        <f t="shared" si="20"/>
        <v>11</v>
      </c>
      <c r="H31" s="6">
        <f t="shared" si="20"/>
        <v>13</v>
      </c>
      <c r="I31" s="6">
        <f t="shared" si="20"/>
        <v>12</v>
      </c>
      <c r="J31" s="6">
        <f t="shared" si="20"/>
        <v>9</v>
      </c>
      <c r="K31" s="6">
        <f t="shared" si="20"/>
        <v>9</v>
      </c>
      <c r="L31" s="6">
        <f t="shared" si="20"/>
        <v>12</v>
      </c>
      <c r="M31" s="6">
        <f t="shared" si="20"/>
        <v>7</v>
      </c>
      <c r="N31" s="6">
        <v>8</v>
      </c>
      <c r="O31" s="6">
        <v>8</v>
      </c>
      <c r="P31" s="6">
        <v>5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220</v>
      </c>
      <c r="D32" s="6">
        <f t="shared" si="21"/>
        <v>216</v>
      </c>
      <c r="E32" s="6">
        <f t="shared" si="21"/>
        <v>215</v>
      </c>
      <c r="F32" s="6">
        <f t="shared" si="21"/>
        <v>225</v>
      </c>
      <c r="G32" s="6">
        <f t="shared" si="21"/>
        <v>233</v>
      </c>
      <c r="H32" s="6">
        <f t="shared" si="21"/>
        <v>235</v>
      </c>
      <c r="I32" s="6">
        <f t="shared" si="21"/>
        <v>235</v>
      </c>
      <c r="J32" s="6">
        <f t="shared" si="21"/>
        <v>230</v>
      </c>
      <c r="K32" s="6">
        <f t="shared" si="21"/>
        <v>236</v>
      </c>
      <c r="L32" s="6">
        <f t="shared" si="21"/>
        <v>248</v>
      </c>
      <c r="M32" s="6">
        <f t="shared" si="21"/>
        <v>248</v>
      </c>
      <c r="N32" s="6">
        <v>256</v>
      </c>
      <c r="O32" s="6">
        <v>250</v>
      </c>
      <c r="P32" s="6">
        <v>239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61</v>
      </c>
      <c r="D33" s="6">
        <f t="shared" si="22"/>
        <v>61</v>
      </c>
      <c r="E33" s="6">
        <f t="shared" si="22"/>
        <v>60</v>
      </c>
      <c r="F33" s="6">
        <f t="shared" si="22"/>
        <v>63</v>
      </c>
      <c r="G33" s="6">
        <f t="shared" si="22"/>
        <v>67</v>
      </c>
      <c r="H33" s="6">
        <f t="shared" si="22"/>
        <v>66</v>
      </c>
      <c r="I33" s="6">
        <f t="shared" si="22"/>
        <v>67</v>
      </c>
      <c r="J33" s="6">
        <f t="shared" si="22"/>
        <v>69</v>
      </c>
      <c r="K33" s="6">
        <f t="shared" si="22"/>
        <v>71</v>
      </c>
      <c r="L33" s="6">
        <f t="shared" si="22"/>
        <v>77</v>
      </c>
      <c r="M33" s="6">
        <f t="shared" si="22"/>
        <v>78</v>
      </c>
      <c r="N33" s="6">
        <v>87</v>
      </c>
      <c r="O33" s="6">
        <v>86</v>
      </c>
      <c r="P33" s="6">
        <v>86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39</v>
      </c>
      <c r="D34" s="6">
        <f t="shared" si="23"/>
        <v>38</v>
      </c>
      <c r="E34" s="6">
        <f t="shared" si="23"/>
        <v>39</v>
      </c>
      <c r="F34" s="6">
        <f t="shared" si="23"/>
        <v>39</v>
      </c>
      <c r="G34" s="6">
        <f t="shared" si="23"/>
        <v>38</v>
      </c>
      <c r="H34" s="6">
        <f t="shared" si="23"/>
        <v>39</v>
      </c>
      <c r="I34" s="6">
        <f t="shared" si="23"/>
        <v>38</v>
      </c>
      <c r="J34" s="6">
        <f t="shared" si="23"/>
        <v>36</v>
      </c>
      <c r="K34" s="6">
        <f t="shared" si="23"/>
        <v>36</v>
      </c>
      <c r="L34" s="6">
        <f t="shared" si="23"/>
        <v>36</v>
      </c>
      <c r="M34" s="6">
        <f t="shared" si="23"/>
        <v>37</v>
      </c>
      <c r="N34" s="6">
        <v>38</v>
      </c>
      <c r="O34" s="6">
        <v>36</v>
      </c>
      <c r="P34" s="6">
        <v>35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120</v>
      </c>
      <c r="D35" s="11">
        <f t="shared" si="24"/>
        <v>117</v>
      </c>
      <c r="E35" s="11">
        <f t="shared" si="24"/>
        <v>116</v>
      </c>
      <c r="F35" s="11">
        <f t="shared" si="24"/>
        <v>123</v>
      </c>
      <c r="G35" s="11">
        <f t="shared" si="24"/>
        <v>128</v>
      </c>
      <c r="H35" s="11">
        <f t="shared" si="24"/>
        <v>130</v>
      </c>
      <c r="I35" s="11">
        <f t="shared" si="24"/>
        <v>130</v>
      </c>
      <c r="J35" s="11">
        <f t="shared" si="24"/>
        <v>125</v>
      </c>
      <c r="K35" s="11">
        <f t="shared" si="24"/>
        <v>129</v>
      </c>
      <c r="L35" s="11">
        <f t="shared" si="24"/>
        <v>135</v>
      </c>
      <c r="M35" s="11">
        <f t="shared" si="24"/>
        <v>133</v>
      </c>
      <c r="N35" s="11">
        <v>131</v>
      </c>
      <c r="O35" s="11">
        <v>128</v>
      </c>
      <c r="P35" s="11">
        <v>118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542</v>
      </c>
      <c r="D37" s="5">
        <f t="shared" si="25"/>
        <v>540</v>
      </c>
      <c r="E37" s="5">
        <f t="shared" si="25"/>
        <v>545</v>
      </c>
      <c r="F37" s="5">
        <f t="shared" si="25"/>
        <v>542</v>
      </c>
      <c r="G37" s="5">
        <f t="shared" si="25"/>
        <v>531</v>
      </c>
      <c r="H37" s="5">
        <f t="shared" si="25"/>
        <v>539</v>
      </c>
      <c r="I37" s="5">
        <f t="shared" si="25"/>
        <v>544</v>
      </c>
      <c r="J37" s="5">
        <f t="shared" si="25"/>
        <v>548</v>
      </c>
      <c r="K37" s="5">
        <f t="shared" si="25"/>
        <v>547</v>
      </c>
      <c r="L37" s="5">
        <f t="shared" si="25"/>
        <v>542</v>
      </c>
      <c r="M37" s="5">
        <f t="shared" si="25"/>
        <v>542</v>
      </c>
      <c r="N37" s="5">
        <v>549</v>
      </c>
      <c r="O37" s="5">
        <v>546</v>
      </c>
      <c r="P37" s="5">
        <v>511</v>
      </c>
    </row>
    <row r="38" spans="1:16" s="16" customFormat="1" ht="12" customHeight="1" x14ac:dyDescent="0.2">
      <c r="A38" s="70" t="s">
        <v>26</v>
      </c>
      <c r="B38" s="70"/>
      <c r="C38" s="6">
        <f>C150+C151+C154</f>
        <v>386</v>
      </c>
      <c r="D38" s="6">
        <f t="shared" ref="D38:M38" si="26">D150+D151+D154</f>
        <v>386</v>
      </c>
      <c r="E38" s="6">
        <f t="shared" si="26"/>
        <v>390</v>
      </c>
      <c r="F38" s="6">
        <f t="shared" si="26"/>
        <v>389</v>
      </c>
      <c r="G38" s="6">
        <f t="shared" si="26"/>
        <v>378</v>
      </c>
      <c r="H38" s="6">
        <f t="shared" si="26"/>
        <v>388</v>
      </c>
      <c r="I38" s="6">
        <f t="shared" si="26"/>
        <v>392</v>
      </c>
      <c r="J38" s="6">
        <f t="shared" si="26"/>
        <v>401</v>
      </c>
      <c r="K38" s="6">
        <f t="shared" si="26"/>
        <v>392</v>
      </c>
      <c r="L38" s="6">
        <f t="shared" si="26"/>
        <v>389</v>
      </c>
      <c r="M38" s="6">
        <f t="shared" si="26"/>
        <v>385</v>
      </c>
      <c r="N38" s="6">
        <v>386</v>
      </c>
      <c r="O38" s="6">
        <v>385</v>
      </c>
      <c r="P38" s="6">
        <v>362</v>
      </c>
    </row>
    <row r="39" spans="1:16" s="16" customFormat="1" ht="12" customHeight="1" x14ac:dyDescent="0.2">
      <c r="A39" s="71" t="s">
        <v>27</v>
      </c>
      <c r="B39" s="71"/>
      <c r="C39" s="11">
        <f>+C152+C155</f>
        <v>156</v>
      </c>
      <c r="D39" s="11">
        <f t="shared" ref="D39:M39" si="27">+D152+D155</f>
        <v>154</v>
      </c>
      <c r="E39" s="11">
        <f t="shared" si="27"/>
        <v>155</v>
      </c>
      <c r="F39" s="11">
        <f t="shared" si="27"/>
        <v>153</v>
      </c>
      <c r="G39" s="11">
        <f t="shared" si="27"/>
        <v>153</v>
      </c>
      <c r="H39" s="11">
        <f t="shared" si="27"/>
        <v>151</v>
      </c>
      <c r="I39" s="11">
        <f t="shared" si="27"/>
        <v>152</v>
      </c>
      <c r="J39" s="11">
        <f t="shared" si="27"/>
        <v>147</v>
      </c>
      <c r="K39" s="11">
        <f t="shared" si="27"/>
        <v>155</v>
      </c>
      <c r="L39" s="11">
        <f t="shared" si="27"/>
        <v>153</v>
      </c>
      <c r="M39" s="11">
        <f t="shared" si="27"/>
        <v>157</v>
      </c>
      <c r="N39" s="11">
        <v>163</v>
      </c>
      <c r="O39" s="11">
        <v>161</v>
      </c>
      <c r="P39" s="11">
        <v>149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911</v>
      </c>
      <c r="D41" s="5">
        <f t="shared" si="28"/>
        <v>923</v>
      </c>
      <c r="E41" s="5">
        <f t="shared" si="28"/>
        <v>935</v>
      </c>
      <c r="F41" s="5">
        <f t="shared" si="28"/>
        <v>946</v>
      </c>
      <c r="G41" s="5">
        <f t="shared" si="28"/>
        <v>953</v>
      </c>
      <c r="H41" s="5">
        <f t="shared" si="28"/>
        <v>973</v>
      </c>
      <c r="I41" s="5">
        <f t="shared" si="28"/>
        <v>997</v>
      </c>
      <c r="J41" s="5">
        <f t="shared" si="28"/>
        <v>1002</v>
      </c>
      <c r="K41" s="5">
        <f t="shared" si="28"/>
        <v>1013</v>
      </c>
      <c r="L41" s="5">
        <f t="shared" si="28"/>
        <v>990</v>
      </c>
      <c r="M41" s="5">
        <f t="shared" si="28"/>
        <v>1013</v>
      </c>
      <c r="N41" s="5">
        <v>984</v>
      </c>
      <c r="O41" s="5">
        <v>973</v>
      </c>
      <c r="P41" s="5">
        <v>953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301</v>
      </c>
      <c r="D42" s="6">
        <f t="shared" ref="D42:M42" si="29">D81+D82+D85+D86+D87+D89+D91+D92+D95+D96+D100+D101+D105+D107+D109+D110+D115+D116</f>
        <v>304</v>
      </c>
      <c r="E42" s="6">
        <f t="shared" si="29"/>
        <v>299</v>
      </c>
      <c r="F42" s="6">
        <f t="shared" si="29"/>
        <v>304</v>
      </c>
      <c r="G42" s="6">
        <f t="shared" si="29"/>
        <v>318</v>
      </c>
      <c r="H42" s="6">
        <f t="shared" si="29"/>
        <v>326</v>
      </c>
      <c r="I42" s="6">
        <f t="shared" si="29"/>
        <v>331</v>
      </c>
      <c r="J42" s="6">
        <f t="shared" si="29"/>
        <v>337</v>
      </c>
      <c r="K42" s="6">
        <f t="shared" si="29"/>
        <v>338</v>
      </c>
      <c r="L42" s="6">
        <f t="shared" si="29"/>
        <v>327</v>
      </c>
      <c r="M42" s="6">
        <f t="shared" si="29"/>
        <v>343</v>
      </c>
      <c r="N42" s="6">
        <v>328</v>
      </c>
      <c r="O42" s="6">
        <v>320</v>
      </c>
      <c r="P42" s="6">
        <v>303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258</v>
      </c>
      <c r="D43" s="6">
        <f t="shared" si="30"/>
        <v>259</v>
      </c>
      <c r="E43" s="6">
        <f t="shared" si="30"/>
        <v>265</v>
      </c>
      <c r="F43" s="6">
        <f t="shared" si="30"/>
        <v>265</v>
      </c>
      <c r="G43" s="6">
        <f t="shared" si="30"/>
        <v>264</v>
      </c>
      <c r="H43" s="6">
        <f t="shared" si="30"/>
        <v>269</v>
      </c>
      <c r="I43" s="6">
        <f t="shared" si="30"/>
        <v>278</v>
      </c>
      <c r="J43" s="6">
        <f t="shared" si="30"/>
        <v>276</v>
      </c>
      <c r="K43" s="6">
        <f t="shared" si="30"/>
        <v>276</v>
      </c>
      <c r="L43" s="6">
        <f t="shared" si="30"/>
        <v>272</v>
      </c>
      <c r="M43" s="6">
        <f t="shared" si="30"/>
        <v>270</v>
      </c>
      <c r="N43" s="6">
        <v>268</v>
      </c>
      <c r="O43" s="6">
        <v>271</v>
      </c>
      <c r="P43" s="6">
        <v>271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158</v>
      </c>
      <c r="D44" s="6">
        <f t="shared" ref="D44:M44" si="31">D75+D99+D90+D153+D94+D97+D111</f>
        <v>160</v>
      </c>
      <c r="E44" s="6">
        <f t="shared" si="31"/>
        <v>163</v>
      </c>
      <c r="F44" s="6">
        <f t="shared" si="31"/>
        <v>161</v>
      </c>
      <c r="G44" s="6">
        <f t="shared" si="31"/>
        <v>158</v>
      </c>
      <c r="H44" s="6">
        <f t="shared" si="31"/>
        <v>161</v>
      </c>
      <c r="I44" s="6">
        <f t="shared" si="31"/>
        <v>167</v>
      </c>
      <c r="J44" s="6">
        <f t="shared" si="31"/>
        <v>165</v>
      </c>
      <c r="K44" s="6">
        <f t="shared" si="31"/>
        <v>163</v>
      </c>
      <c r="L44" s="6">
        <f t="shared" si="31"/>
        <v>163</v>
      </c>
      <c r="M44" s="6">
        <f t="shared" si="31"/>
        <v>161</v>
      </c>
      <c r="N44" s="6">
        <v>160</v>
      </c>
      <c r="O44" s="6">
        <v>163</v>
      </c>
      <c r="P44" s="6">
        <v>163</v>
      </c>
    </row>
    <row r="45" spans="1:16" s="16" customFormat="1" ht="12" customHeight="1" x14ac:dyDescent="0.2">
      <c r="A45" s="13"/>
      <c r="B45" s="8" t="s">
        <v>32</v>
      </c>
      <c r="C45" s="6">
        <f>C83+C104+C106</f>
        <v>100</v>
      </c>
      <c r="D45" s="6">
        <f t="shared" ref="D45:M45" si="32">D83+D104+D106</f>
        <v>99</v>
      </c>
      <c r="E45" s="6">
        <f t="shared" si="32"/>
        <v>102</v>
      </c>
      <c r="F45" s="6">
        <f t="shared" si="32"/>
        <v>104</v>
      </c>
      <c r="G45" s="6">
        <f t="shared" si="32"/>
        <v>106</v>
      </c>
      <c r="H45" s="6">
        <f t="shared" si="32"/>
        <v>108</v>
      </c>
      <c r="I45" s="6">
        <f t="shared" si="32"/>
        <v>111</v>
      </c>
      <c r="J45" s="6">
        <f t="shared" si="32"/>
        <v>111</v>
      </c>
      <c r="K45" s="6">
        <f t="shared" si="32"/>
        <v>113</v>
      </c>
      <c r="L45" s="6">
        <f t="shared" si="32"/>
        <v>109</v>
      </c>
      <c r="M45" s="6">
        <f t="shared" si="32"/>
        <v>109</v>
      </c>
      <c r="N45" s="6">
        <v>108</v>
      </c>
      <c r="O45" s="6">
        <v>108</v>
      </c>
      <c r="P45" s="6">
        <v>108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352</v>
      </c>
      <c r="D46" s="6">
        <f t="shared" si="33"/>
        <v>360</v>
      </c>
      <c r="E46" s="6">
        <f t="shared" si="33"/>
        <v>371</v>
      </c>
      <c r="F46" s="6">
        <f t="shared" si="33"/>
        <v>377</v>
      </c>
      <c r="G46" s="6">
        <f t="shared" si="33"/>
        <v>371</v>
      </c>
      <c r="H46" s="6">
        <f t="shared" si="33"/>
        <v>378</v>
      </c>
      <c r="I46" s="6">
        <f t="shared" si="33"/>
        <v>388</v>
      </c>
      <c r="J46" s="6">
        <f t="shared" si="33"/>
        <v>389</v>
      </c>
      <c r="K46" s="6">
        <f t="shared" si="33"/>
        <v>399</v>
      </c>
      <c r="L46" s="6">
        <f t="shared" si="33"/>
        <v>391</v>
      </c>
      <c r="M46" s="6">
        <f t="shared" si="33"/>
        <v>400</v>
      </c>
      <c r="N46" s="6">
        <v>388</v>
      </c>
      <c r="O46" s="6">
        <v>382</v>
      </c>
      <c r="P46" s="6">
        <v>379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94</v>
      </c>
      <c r="D47" s="6">
        <f t="shared" ref="D47:M47" si="34">+D71+D72+D80+D98</f>
        <v>90</v>
      </c>
      <c r="E47" s="6">
        <f t="shared" si="34"/>
        <v>94</v>
      </c>
      <c r="F47" s="6">
        <f t="shared" si="34"/>
        <v>98</v>
      </c>
      <c r="G47" s="6">
        <f t="shared" si="34"/>
        <v>91</v>
      </c>
      <c r="H47" s="6">
        <f t="shared" si="34"/>
        <v>100</v>
      </c>
      <c r="I47" s="6">
        <f t="shared" si="34"/>
        <v>102</v>
      </c>
      <c r="J47" s="6">
        <f t="shared" si="34"/>
        <v>106</v>
      </c>
      <c r="K47" s="6">
        <f t="shared" si="34"/>
        <v>113</v>
      </c>
      <c r="L47" s="6">
        <f t="shared" si="34"/>
        <v>106</v>
      </c>
      <c r="M47" s="6">
        <f t="shared" si="34"/>
        <v>109</v>
      </c>
      <c r="N47" s="6">
        <v>110</v>
      </c>
      <c r="O47" s="6">
        <v>108</v>
      </c>
      <c r="P47" s="6">
        <v>105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196</v>
      </c>
      <c r="D48" s="6">
        <f t="shared" ref="D48:M48" si="35">D74+D76+D88+D103+D108+D112</f>
        <v>209</v>
      </c>
      <c r="E48" s="6">
        <f t="shared" si="35"/>
        <v>214</v>
      </c>
      <c r="F48" s="6">
        <f t="shared" si="35"/>
        <v>217</v>
      </c>
      <c r="G48" s="6">
        <f t="shared" si="35"/>
        <v>219</v>
      </c>
      <c r="H48" s="6">
        <f t="shared" si="35"/>
        <v>219</v>
      </c>
      <c r="I48" s="6">
        <f t="shared" si="35"/>
        <v>224</v>
      </c>
      <c r="J48" s="6">
        <f t="shared" si="35"/>
        <v>223</v>
      </c>
      <c r="K48" s="6">
        <f t="shared" si="35"/>
        <v>221</v>
      </c>
      <c r="L48" s="6">
        <f t="shared" si="35"/>
        <v>220</v>
      </c>
      <c r="M48" s="6">
        <f t="shared" si="35"/>
        <v>225</v>
      </c>
      <c r="N48" s="6">
        <v>214</v>
      </c>
      <c r="O48" s="6">
        <v>213</v>
      </c>
      <c r="P48" s="6">
        <v>216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62</v>
      </c>
      <c r="D49" s="11">
        <f t="shared" ref="D49:M49" si="36">D70+D77+D84+D93+D102+D114</f>
        <v>61</v>
      </c>
      <c r="E49" s="11">
        <f t="shared" si="36"/>
        <v>63</v>
      </c>
      <c r="F49" s="11">
        <f t="shared" si="36"/>
        <v>62</v>
      </c>
      <c r="G49" s="11">
        <f t="shared" si="36"/>
        <v>61</v>
      </c>
      <c r="H49" s="11">
        <f t="shared" si="36"/>
        <v>59</v>
      </c>
      <c r="I49" s="11">
        <f t="shared" si="36"/>
        <v>62</v>
      </c>
      <c r="J49" s="11">
        <f t="shared" si="36"/>
        <v>60</v>
      </c>
      <c r="K49" s="11">
        <f t="shared" si="36"/>
        <v>65</v>
      </c>
      <c r="L49" s="11">
        <f t="shared" si="36"/>
        <v>65</v>
      </c>
      <c r="M49" s="11">
        <f t="shared" si="36"/>
        <v>66</v>
      </c>
      <c r="N49" s="11">
        <v>64</v>
      </c>
      <c r="O49" s="11">
        <v>61</v>
      </c>
      <c r="P49" s="11">
        <v>58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698</v>
      </c>
      <c r="D51" s="5">
        <f t="shared" si="37"/>
        <v>717</v>
      </c>
      <c r="E51" s="5">
        <f t="shared" si="37"/>
        <v>724</v>
      </c>
      <c r="F51" s="5">
        <f t="shared" si="37"/>
        <v>733</v>
      </c>
      <c r="G51" s="5">
        <f t="shared" si="37"/>
        <v>757</v>
      </c>
      <c r="H51" s="5">
        <f t="shared" si="37"/>
        <v>770</v>
      </c>
      <c r="I51" s="5">
        <f t="shared" si="37"/>
        <v>779</v>
      </c>
      <c r="J51" s="5">
        <f t="shared" si="37"/>
        <v>794</v>
      </c>
      <c r="K51" s="5">
        <f t="shared" si="37"/>
        <v>792</v>
      </c>
      <c r="L51" s="5">
        <f t="shared" si="37"/>
        <v>789</v>
      </c>
      <c r="M51" s="5">
        <f t="shared" si="37"/>
        <v>809</v>
      </c>
      <c r="N51" s="5">
        <v>797</v>
      </c>
      <c r="O51" s="5">
        <v>793</v>
      </c>
      <c r="P51" s="5">
        <v>777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56</v>
      </c>
      <c r="D52" s="6">
        <f t="shared" si="38"/>
        <v>59</v>
      </c>
      <c r="E52" s="6">
        <f t="shared" si="38"/>
        <v>62</v>
      </c>
      <c r="F52" s="6">
        <f t="shared" si="38"/>
        <v>58</v>
      </c>
      <c r="G52" s="6">
        <f t="shared" si="38"/>
        <v>63</v>
      </c>
      <c r="H52" s="6">
        <f t="shared" si="38"/>
        <v>64</v>
      </c>
      <c r="I52" s="6">
        <f t="shared" si="38"/>
        <v>56</v>
      </c>
      <c r="J52" s="6">
        <f t="shared" si="38"/>
        <v>55</v>
      </c>
      <c r="K52" s="6">
        <f t="shared" si="38"/>
        <v>57</v>
      </c>
      <c r="L52" s="6">
        <f t="shared" si="38"/>
        <v>54</v>
      </c>
      <c r="M52" s="6">
        <f t="shared" si="38"/>
        <v>56</v>
      </c>
      <c r="N52" s="6">
        <v>54</v>
      </c>
      <c r="O52" s="6">
        <v>57</v>
      </c>
      <c r="P52" s="6">
        <v>52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471</v>
      </c>
      <c r="D53" s="6">
        <f t="shared" ref="D53:M53" si="39">D73+D78+D79+D61+D62+D64+D65+D66+D113</f>
        <v>486</v>
      </c>
      <c r="E53" s="6">
        <f t="shared" si="39"/>
        <v>490</v>
      </c>
      <c r="F53" s="6">
        <f t="shared" si="39"/>
        <v>500</v>
      </c>
      <c r="G53" s="6">
        <f t="shared" si="39"/>
        <v>524</v>
      </c>
      <c r="H53" s="6">
        <f t="shared" si="39"/>
        <v>537</v>
      </c>
      <c r="I53" s="6">
        <f t="shared" si="39"/>
        <v>544</v>
      </c>
      <c r="J53" s="6">
        <f t="shared" si="39"/>
        <v>552</v>
      </c>
      <c r="K53" s="6">
        <f t="shared" si="39"/>
        <v>546</v>
      </c>
      <c r="L53" s="6">
        <f t="shared" si="39"/>
        <v>545</v>
      </c>
      <c r="M53" s="6">
        <f t="shared" si="39"/>
        <v>553</v>
      </c>
      <c r="N53" s="6">
        <v>547</v>
      </c>
      <c r="O53" s="6">
        <v>543</v>
      </c>
      <c r="P53" s="6">
        <v>535</v>
      </c>
    </row>
    <row r="54" spans="1:16" s="16" customFormat="1" ht="12" customHeight="1" x14ac:dyDescent="0.2">
      <c r="A54" s="71" t="s">
        <v>40</v>
      </c>
      <c r="B54" s="71"/>
      <c r="C54" s="11">
        <f>C59+C58</f>
        <v>171</v>
      </c>
      <c r="D54" s="11">
        <f t="shared" ref="D54:M54" si="40">D59+D58</f>
        <v>172</v>
      </c>
      <c r="E54" s="11">
        <f t="shared" si="40"/>
        <v>172</v>
      </c>
      <c r="F54" s="11">
        <f t="shared" si="40"/>
        <v>175</v>
      </c>
      <c r="G54" s="11">
        <f t="shared" si="40"/>
        <v>170</v>
      </c>
      <c r="H54" s="11">
        <f t="shared" si="40"/>
        <v>169</v>
      </c>
      <c r="I54" s="11">
        <f t="shared" si="40"/>
        <v>179</v>
      </c>
      <c r="J54" s="11">
        <f t="shared" si="40"/>
        <v>187</v>
      </c>
      <c r="K54" s="11">
        <f t="shared" si="40"/>
        <v>189</v>
      </c>
      <c r="L54" s="11">
        <f t="shared" si="40"/>
        <v>190</v>
      </c>
      <c r="M54" s="11">
        <f t="shared" si="40"/>
        <v>200</v>
      </c>
      <c r="N54" s="11">
        <v>196</v>
      </c>
      <c r="O54" s="11">
        <v>193</v>
      </c>
      <c r="P54" s="11">
        <v>190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641</v>
      </c>
      <c r="D56" s="4">
        <f t="shared" si="41"/>
        <v>657</v>
      </c>
      <c r="E56" s="4">
        <f t="shared" si="41"/>
        <v>667</v>
      </c>
      <c r="F56" s="4">
        <f t="shared" si="41"/>
        <v>675</v>
      </c>
      <c r="G56" s="4">
        <f t="shared" si="41"/>
        <v>695</v>
      </c>
      <c r="H56" s="4">
        <f t="shared" si="41"/>
        <v>708</v>
      </c>
      <c r="I56" s="4">
        <f t="shared" si="41"/>
        <v>717</v>
      </c>
      <c r="J56" s="4">
        <f t="shared" si="41"/>
        <v>731</v>
      </c>
      <c r="K56" s="4">
        <f t="shared" si="41"/>
        <v>729</v>
      </c>
      <c r="L56" s="4">
        <f t="shared" si="41"/>
        <v>726</v>
      </c>
      <c r="M56" s="4">
        <f t="shared" si="41"/>
        <v>748</v>
      </c>
      <c r="N56" s="4">
        <v>735</v>
      </c>
      <c r="O56" s="4">
        <v>731</v>
      </c>
      <c r="P56" s="4">
        <v>717</v>
      </c>
    </row>
    <row r="57" spans="1:16" s="16" customFormat="1" ht="12" customHeight="1" x14ac:dyDescent="0.2">
      <c r="A57" s="70" t="s">
        <v>42</v>
      </c>
      <c r="B57" s="70"/>
      <c r="C57" s="6">
        <v>6</v>
      </c>
      <c r="D57" s="6">
        <v>7</v>
      </c>
      <c r="E57" s="6">
        <v>7</v>
      </c>
      <c r="F57" s="6">
        <v>10</v>
      </c>
      <c r="G57" s="6">
        <v>11</v>
      </c>
      <c r="H57" s="6">
        <v>10</v>
      </c>
      <c r="I57" s="6">
        <v>10</v>
      </c>
      <c r="J57" s="6">
        <v>9</v>
      </c>
      <c r="K57" s="6">
        <v>9</v>
      </c>
      <c r="L57" s="6">
        <v>8</v>
      </c>
      <c r="M57" s="6">
        <v>8</v>
      </c>
      <c r="N57" s="6">
        <v>9</v>
      </c>
      <c r="O57" s="6">
        <v>11</v>
      </c>
      <c r="P57" s="6">
        <v>9</v>
      </c>
    </row>
    <row r="58" spans="1:16" s="16" customFormat="1" ht="12" customHeight="1" x14ac:dyDescent="0.2">
      <c r="A58" s="70" t="s">
        <v>43</v>
      </c>
      <c r="B58" s="70"/>
      <c r="C58" s="6">
        <v>89</v>
      </c>
      <c r="D58" s="6">
        <v>86</v>
      </c>
      <c r="E58" s="6">
        <v>89</v>
      </c>
      <c r="F58" s="6">
        <v>93</v>
      </c>
      <c r="G58" s="6">
        <v>88</v>
      </c>
      <c r="H58" s="6">
        <v>93</v>
      </c>
      <c r="I58" s="6">
        <v>102</v>
      </c>
      <c r="J58" s="6">
        <v>110</v>
      </c>
      <c r="K58" s="6">
        <v>111</v>
      </c>
      <c r="L58" s="6">
        <v>113</v>
      </c>
      <c r="M58" s="6">
        <v>114</v>
      </c>
      <c r="N58" s="6">
        <v>107</v>
      </c>
      <c r="O58" s="6">
        <v>106</v>
      </c>
      <c r="P58" s="6">
        <v>107</v>
      </c>
    </row>
    <row r="59" spans="1:16" s="16" customFormat="1" ht="12" customHeight="1" x14ac:dyDescent="0.2">
      <c r="A59" s="70" t="s">
        <v>44</v>
      </c>
      <c r="B59" s="70"/>
      <c r="C59" s="6">
        <v>82</v>
      </c>
      <c r="D59" s="6">
        <v>86</v>
      </c>
      <c r="E59" s="6">
        <v>83</v>
      </c>
      <c r="F59" s="6">
        <v>82</v>
      </c>
      <c r="G59" s="6">
        <v>82</v>
      </c>
      <c r="H59" s="6">
        <v>76</v>
      </c>
      <c r="I59" s="6">
        <v>77</v>
      </c>
      <c r="J59" s="6">
        <v>77</v>
      </c>
      <c r="K59" s="6">
        <v>78</v>
      </c>
      <c r="L59" s="6">
        <v>77</v>
      </c>
      <c r="M59" s="6">
        <v>86</v>
      </c>
      <c r="N59" s="6">
        <v>89</v>
      </c>
      <c r="O59" s="6">
        <v>87</v>
      </c>
      <c r="P59" s="6">
        <v>83</v>
      </c>
    </row>
    <row r="60" spans="1:16" s="16" customFormat="1" ht="12" customHeight="1" x14ac:dyDescent="0.2">
      <c r="A60" s="70" t="s">
        <v>45</v>
      </c>
      <c r="B60" s="70"/>
      <c r="C60" s="6">
        <v>24</v>
      </c>
      <c r="D60" s="6">
        <v>26</v>
      </c>
      <c r="E60" s="6">
        <v>29</v>
      </c>
      <c r="F60" s="6">
        <v>24</v>
      </c>
      <c r="G60" s="6">
        <v>23</v>
      </c>
      <c r="H60" s="6">
        <v>26</v>
      </c>
      <c r="I60" s="6">
        <v>24</v>
      </c>
      <c r="J60" s="6">
        <v>24</v>
      </c>
      <c r="K60" s="6">
        <v>25</v>
      </c>
      <c r="L60" s="6">
        <v>24</v>
      </c>
      <c r="M60" s="6">
        <v>25</v>
      </c>
      <c r="N60" s="6">
        <v>24</v>
      </c>
      <c r="O60" s="6">
        <v>24</v>
      </c>
      <c r="P60" s="6">
        <v>23</v>
      </c>
    </row>
    <row r="61" spans="1:16" s="16" customFormat="1" ht="12" customHeight="1" x14ac:dyDescent="0.2">
      <c r="A61" s="70" t="s">
        <v>46</v>
      </c>
      <c r="B61" s="70"/>
      <c r="C61" s="6">
        <v>23</v>
      </c>
      <c r="D61" s="6">
        <v>25</v>
      </c>
      <c r="E61" s="6">
        <v>25</v>
      </c>
      <c r="F61" s="6">
        <v>25</v>
      </c>
      <c r="G61" s="6">
        <v>27</v>
      </c>
      <c r="H61" s="6">
        <v>27</v>
      </c>
      <c r="I61" s="6">
        <v>27</v>
      </c>
      <c r="J61" s="6">
        <v>27</v>
      </c>
      <c r="K61" s="6">
        <v>26</v>
      </c>
      <c r="L61" s="6">
        <v>26</v>
      </c>
      <c r="M61" s="6">
        <v>27</v>
      </c>
      <c r="N61" s="6">
        <v>26</v>
      </c>
      <c r="O61" s="6">
        <v>26</v>
      </c>
      <c r="P61" s="6">
        <v>28</v>
      </c>
    </row>
    <row r="62" spans="1:16" s="16" customFormat="1" ht="12" customHeight="1" x14ac:dyDescent="0.2">
      <c r="A62" s="70" t="s">
        <v>47</v>
      </c>
      <c r="B62" s="70"/>
      <c r="C62" s="6">
        <v>233</v>
      </c>
      <c r="D62" s="6">
        <v>237</v>
      </c>
      <c r="E62" s="6">
        <v>246</v>
      </c>
      <c r="F62" s="6">
        <v>253</v>
      </c>
      <c r="G62" s="6">
        <v>264</v>
      </c>
      <c r="H62" s="6">
        <v>280</v>
      </c>
      <c r="I62" s="6">
        <v>282</v>
      </c>
      <c r="J62" s="6">
        <v>289</v>
      </c>
      <c r="K62" s="6">
        <v>287</v>
      </c>
      <c r="L62" s="6">
        <v>281</v>
      </c>
      <c r="M62" s="6">
        <v>289</v>
      </c>
      <c r="N62" s="6">
        <v>284</v>
      </c>
      <c r="O62" s="6">
        <v>284</v>
      </c>
      <c r="P62" s="6">
        <v>284</v>
      </c>
    </row>
    <row r="63" spans="1:16" s="16" customFormat="1" ht="12" customHeight="1" x14ac:dyDescent="0.2">
      <c r="A63" s="70" t="s">
        <v>48</v>
      </c>
      <c r="B63" s="70"/>
      <c r="C63" s="6">
        <v>18</v>
      </c>
      <c r="D63" s="6">
        <v>18</v>
      </c>
      <c r="E63" s="6">
        <v>18</v>
      </c>
      <c r="F63" s="6">
        <v>20</v>
      </c>
      <c r="G63" s="6">
        <v>21</v>
      </c>
      <c r="H63" s="6">
        <v>21</v>
      </c>
      <c r="I63" s="6">
        <v>18</v>
      </c>
      <c r="J63" s="6">
        <v>18</v>
      </c>
      <c r="K63" s="6">
        <v>19</v>
      </c>
      <c r="L63" s="6">
        <v>18</v>
      </c>
      <c r="M63" s="6">
        <v>18</v>
      </c>
      <c r="N63" s="6">
        <v>16</v>
      </c>
      <c r="O63" s="6">
        <v>17</v>
      </c>
      <c r="P63" s="6">
        <v>16</v>
      </c>
    </row>
    <row r="64" spans="1:16" s="16" customFormat="1" ht="12" customHeight="1" x14ac:dyDescent="0.2">
      <c r="A64" s="70" t="s">
        <v>49</v>
      </c>
      <c r="B64" s="70"/>
      <c r="C64" s="6">
        <v>68</v>
      </c>
      <c r="D64" s="6">
        <v>75</v>
      </c>
      <c r="E64" s="6">
        <v>73</v>
      </c>
      <c r="F64" s="6">
        <v>73</v>
      </c>
      <c r="G64" s="6">
        <v>76</v>
      </c>
      <c r="H64" s="6">
        <v>73</v>
      </c>
      <c r="I64" s="6">
        <v>77</v>
      </c>
      <c r="J64" s="6">
        <v>79</v>
      </c>
      <c r="K64" s="6">
        <v>79</v>
      </c>
      <c r="L64" s="6">
        <v>82</v>
      </c>
      <c r="M64" s="6">
        <v>79</v>
      </c>
      <c r="N64" s="6">
        <v>76</v>
      </c>
      <c r="O64" s="6">
        <v>76</v>
      </c>
      <c r="P64" s="6">
        <v>75</v>
      </c>
    </row>
    <row r="65" spans="1:16" s="16" customFormat="1" ht="12" customHeight="1" x14ac:dyDescent="0.2">
      <c r="A65" s="70" t="s">
        <v>50</v>
      </c>
      <c r="B65" s="70"/>
      <c r="C65" s="6">
        <v>40</v>
      </c>
      <c r="D65" s="6">
        <v>39</v>
      </c>
      <c r="E65" s="6">
        <v>37</v>
      </c>
      <c r="F65" s="6">
        <v>40</v>
      </c>
      <c r="G65" s="6">
        <v>42</v>
      </c>
      <c r="H65" s="6">
        <v>43</v>
      </c>
      <c r="I65" s="6">
        <v>43</v>
      </c>
      <c r="J65" s="6">
        <v>43</v>
      </c>
      <c r="K65" s="6">
        <v>40</v>
      </c>
      <c r="L65" s="6">
        <v>41</v>
      </c>
      <c r="M65" s="6">
        <v>40</v>
      </c>
      <c r="N65" s="6">
        <v>42</v>
      </c>
      <c r="O65" s="6">
        <v>41</v>
      </c>
      <c r="P65" s="6">
        <v>41</v>
      </c>
    </row>
    <row r="66" spans="1:16" s="16" customFormat="1" ht="12" customHeight="1" x14ac:dyDescent="0.2">
      <c r="A66" s="70" t="s">
        <v>51</v>
      </c>
      <c r="B66" s="70"/>
      <c r="C66" s="6">
        <v>50</v>
      </c>
      <c r="D66" s="6">
        <v>50</v>
      </c>
      <c r="E66" s="6">
        <v>52</v>
      </c>
      <c r="F66" s="6">
        <v>51</v>
      </c>
      <c r="G66" s="6">
        <v>53</v>
      </c>
      <c r="H66" s="6">
        <v>52</v>
      </c>
      <c r="I66" s="6">
        <v>53</v>
      </c>
      <c r="J66" s="6">
        <v>51</v>
      </c>
      <c r="K66" s="6">
        <v>51</v>
      </c>
      <c r="L66" s="6">
        <v>52</v>
      </c>
      <c r="M66" s="6">
        <v>57</v>
      </c>
      <c r="N66" s="6">
        <v>57</v>
      </c>
      <c r="O66" s="6">
        <v>54</v>
      </c>
      <c r="P66" s="6">
        <v>47</v>
      </c>
    </row>
    <row r="67" spans="1:16" s="16" customFormat="1" ht="12" customHeight="1" x14ac:dyDescent="0.2">
      <c r="A67" s="71" t="s">
        <v>52</v>
      </c>
      <c r="B67" s="71"/>
      <c r="C67" s="11">
        <v>8</v>
      </c>
      <c r="D67" s="11">
        <v>8</v>
      </c>
      <c r="E67" s="11">
        <v>8</v>
      </c>
      <c r="F67" s="11">
        <v>4</v>
      </c>
      <c r="G67" s="11">
        <v>8</v>
      </c>
      <c r="H67" s="11">
        <v>7</v>
      </c>
      <c r="I67" s="11">
        <v>4</v>
      </c>
      <c r="J67" s="11">
        <v>4</v>
      </c>
      <c r="K67" s="11">
        <v>4</v>
      </c>
      <c r="L67" s="11">
        <v>4</v>
      </c>
      <c r="M67" s="11">
        <v>5</v>
      </c>
      <c r="N67" s="11">
        <v>5</v>
      </c>
      <c r="O67" s="11">
        <v>5</v>
      </c>
      <c r="P67" s="11">
        <v>4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942</v>
      </c>
      <c r="D69" s="5">
        <f t="shared" ref="D69:M69" si="42">SUM(D70:D116)</f>
        <v>958</v>
      </c>
      <c r="E69" s="5">
        <f t="shared" si="42"/>
        <v>965</v>
      </c>
      <c r="F69" s="5">
        <f t="shared" si="42"/>
        <v>978</v>
      </c>
      <c r="G69" s="5">
        <f t="shared" si="42"/>
        <v>990</v>
      </c>
      <c r="H69" s="5">
        <f t="shared" si="42"/>
        <v>1009</v>
      </c>
      <c r="I69" s="5">
        <f t="shared" si="42"/>
        <v>1033</v>
      </c>
      <c r="J69" s="5">
        <f t="shared" si="42"/>
        <v>1039</v>
      </c>
      <c r="K69" s="5">
        <f t="shared" si="42"/>
        <v>1050</v>
      </c>
      <c r="L69" s="5">
        <f t="shared" si="42"/>
        <v>1026</v>
      </c>
      <c r="M69" s="5">
        <f t="shared" si="42"/>
        <v>1046</v>
      </c>
      <c r="N69" s="5">
        <v>1019</v>
      </c>
      <c r="O69" s="5">
        <v>1008</v>
      </c>
      <c r="P69" s="5">
        <v>986</v>
      </c>
    </row>
    <row r="70" spans="1:16" s="16" customFormat="1" ht="12" customHeight="1" x14ac:dyDescent="0.2">
      <c r="A70" s="70" t="s">
        <v>54</v>
      </c>
      <c r="B70" s="70"/>
      <c r="C70" s="6">
        <v>18</v>
      </c>
      <c r="D70" s="6">
        <v>18</v>
      </c>
      <c r="E70" s="6">
        <v>16</v>
      </c>
      <c r="F70" s="6">
        <v>16</v>
      </c>
      <c r="G70" s="6">
        <v>15</v>
      </c>
      <c r="H70" s="6">
        <v>13</v>
      </c>
      <c r="I70" s="6">
        <v>14</v>
      </c>
      <c r="J70" s="6">
        <v>13</v>
      </c>
      <c r="K70" s="6">
        <v>13</v>
      </c>
      <c r="L70" s="6">
        <v>11</v>
      </c>
      <c r="M70" s="6">
        <v>14</v>
      </c>
      <c r="N70" s="6">
        <v>15</v>
      </c>
      <c r="O70" s="6">
        <v>14</v>
      </c>
      <c r="P70" s="6">
        <v>15</v>
      </c>
    </row>
    <row r="71" spans="1:16" s="16" customFormat="1" ht="12" customHeight="1" x14ac:dyDescent="0.2">
      <c r="A71" s="70" t="s">
        <v>55</v>
      </c>
      <c r="B71" s="70"/>
      <c r="C71" s="6">
        <v>63</v>
      </c>
      <c r="D71" s="6">
        <v>63</v>
      </c>
      <c r="E71" s="6">
        <v>68</v>
      </c>
      <c r="F71" s="6">
        <v>72</v>
      </c>
      <c r="G71" s="6">
        <v>68</v>
      </c>
      <c r="H71" s="6">
        <v>75</v>
      </c>
      <c r="I71" s="6">
        <v>73</v>
      </c>
      <c r="J71" s="6">
        <v>76</v>
      </c>
      <c r="K71" s="6">
        <v>78</v>
      </c>
      <c r="L71" s="6">
        <v>72</v>
      </c>
      <c r="M71" s="6">
        <v>74</v>
      </c>
      <c r="N71" s="6">
        <v>77</v>
      </c>
      <c r="O71" s="6">
        <v>73</v>
      </c>
      <c r="P71" s="6">
        <v>73</v>
      </c>
    </row>
    <row r="72" spans="1:16" s="16" customFormat="1" ht="12" customHeight="1" x14ac:dyDescent="0.2">
      <c r="A72" s="70" t="s">
        <v>56</v>
      </c>
      <c r="B72" s="70"/>
      <c r="C72" s="6">
        <v>6</v>
      </c>
      <c r="D72" s="6">
        <v>6</v>
      </c>
      <c r="E72" s="6">
        <v>6</v>
      </c>
      <c r="F72" s="6">
        <v>6</v>
      </c>
      <c r="G72" s="6">
        <v>6</v>
      </c>
      <c r="H72" s="6">
        <v>6</v>
      </c>
      <c r="I72" s="6">
        <v>6</v>
      </c>
      <c r="J72" s="6">
        <v>6</v>
      </c>
      <c r="K72" s="6">
        <v>7</v>
      </c>
      <c r="L72" s="6">
        <v>6</v>
      </c>
      <c r="M72" s="6">
        <v>7</v>
      </c>
      <c r="N72" s="6">
        <v>7</v>
      </c>
      <c r="O72" s="6">
        <v>9</v>
      </c>
      <c r="P72" s="6">
        <v>8</v>
      </c>
    </row>
    <row r="73" spans="1:16" s="16" customFormat="1" ht="12" customHeight="1" x14ac:dyDescent="0.2">
      <c r="A73" s="70" t="s">
        <v>57</v>
      </c>
      <c r="B73" s="70"/>
      <c r="C73" s="6">
        <v>27</v>
      </c>
      <c r="D73" s="6">
        <v>32</v>
      </c>
      <c r="E73" s="6">
        <v>30</v>
      </c>
      <c r="F73" s="6">
        <v>31</v>
      </c>
      <c r="G73" s="6">
        <v>32</v>
      </c>
      <c r="H73" s="6">
        <v>32</v>
      </c>
      <c r="I73" s="6">
        <v>31</v>
      </c>
      <c r="J73" s="6">
        <v>36</v>
      </c>
      <c r="K73" s="6">
        <v>36</v>
      </c>
      <c r="L73" s="6">
        <v>36</v>
      </c>
      <c r="M73" s="6">
        <v>36</v>
      </c>
      <c r="N73" s="6">
        <v>35</v>
      </c>
      <c r="O73" s="6">
        <v>35</v>
      </c>
      <c r="P73" s="6">
        <v>34</v>
      </c>
    </row>
    <row r="74" spans="1:16" s="16" customFormat="1" ht="12" customHeight="1" x14ac:dyDescent="0.2">
      <c r="A74" s="70" t="s">
        <v>58</v>
      </c>
      <c r="B74" s="70"/>
      <c r="C74" s="6">
        <v>14</v>
      </c>
      <c r="D74" s="6">
        <v>14</v>
      </c>
      <c r="E74" s="6">
        <v>14</v>
      </c>
      <c r="F74" s="6">
        <v>12</v>
      </c>
      <c r="G74" s="6">
        <v>12</v>
      </c>
      <c r="H74" s="6">
        <v>11</v>
      </c>
      <c r="I74" s="6">
        <v>12</v>
      </c>
      <c r="J74" s="6">
        <v>11</v>
      </c>
      <c r="K74" s="6">
        <v>12</v>
      </c>
      <c r="L74" s="6">
        <v>12</v>
      </c>
      <c r="M74" s="6">
        <v>13</v>
      </c>
      <c r="N74" s="6">
        <v>13</v>
      </c>
      <c r="O74" s="6">
        <v>12</v>
      </c>
      <c r="P74" s="6">
        <v>11</v>
      </c>
    </row>
    <row r="75" spans="1:16" s="16" customFormat="1" ht="12" customHeight="1" x14ac:dyDescent="0.2">
      <c r="A75" s="70" t="s">
        <v>59</v>
      </c>
      <c r="B75" s="70"/>
      <c r="C75" s="6">
        <v>10</v>
      </c>
      <c r="D75" s="6">
        <v>10</v>
      </c>
      <c r="E75" s="6">
        <v>11</v>
      </c>
      <c r="F75" s="6">
        <v>12</v>
      </c>
      <c r="G75" s="6">
        <v>10</v>
      </c>
      <c r="H75" s="6">
        <v>9</v>
      </c>
      <c r="I75" s="6">
        <v>10</v>
      </c>
      <c r="J75" s="6">
        <v>9</v>
      </c>
      <c r="K75" s="6">
        <v>10</v>
      </c>
      <c r="L75" s="6">
        <v>11</v>
      </c>
      <c r="M75" s="6">
        <v>9</v>
      </c>
      <c r="N75" s="6">
        <v>9</v>
      </c>
      <c r="O75" s="6">
        <v>9</v>
      </c>
      <c r="P75" s="6">
        <v>15</v>
      </c>
    </row>
    <row r="76" spans="1:16" s="16" customFormat="1" ht="12" customHeight="1" x14ac:dyDescent="0.2">
      <c r="A76" s="70" t="s">
        <v>60</v>
      </c>
      <c r="B76" s="70"/>
      <c r="C76" s="6">
        <v>22</v>
      </c>
      <c r="D76" s="6">
        <v>26</v>
      </c>
      <c r="E76" s="6">
        <v>28</v>
      </c>
      <c r="F76" s="6">
        <v>27</v>
      </c>
      <c r="G76" s="6">
        <v>27</v>
      </c>
      <c r="H76" s="6">
        <v>28</v>
      </c>
      <c r="I76" s="6">
        <v>29</v>
      </c>
      <c r="J76" s="6">
        <v>30</v>
      </c>
      <c r="K76" s="6">
        <v>29</v>
      </c>
      <c r="L76" s="6">
        <v>27</v>
      </c>
      <c r="M76" s="6">
        <v>24</v>
      </c>
      <c r="N76" s="6">
        <v>22</v>
      </c>
      <c r="O76" s="6">
        <v>22</v>
      </c>
      <c r="P76" s="6">
        <v>30</v>
      </c>
    </row>
    <row r="77" spans="1:16" s="16" customFormat="1" ht="12" customHeight="1" x14ac:dyDescent="0.2">
      <c r="A77" s="70" t="s">
        <v>61</v>
      </c>
      <c r="B77" s="70"/>
      <c r="C77" s="6">
        <v>17</v>
      </c>
      <c r="D77" s="6">
        <v>18</v>
      </c>
      <c r="E77" s="6">
        <v>18</v>
      </c>
      <c r="F77" s="6">
        <v>16</v>
      </c>
      <c r="G77" s="6">
        <v>17</v>
      </c>
      <c r="H77" s="6">
        <v>17</v>
      </c>
      <c r="I77" s="6">
        <v>20</v>
      </c>
      <c r="J77" s="6">
        <v>20</v>
      </c>
      <c r="K77" s="6">
        <v>21</v>
      </c>
      <c r="L77" s="6">
        <v>21</v>
      </c>
      <c r="M77" s="6">
        <v>20</v>
      </c>
      <c r="N77" s="6">
        <v>18</v>
      </c>
      <c r="O77" s="6">
        <v>17</v>
      </c>
      <c r="P77" s="6">
        <v>17</v>
      </c>
    </row>
    <row r="78" spans="1:16" s="16" customFormat="1" ht="12" customHeight="1" x14ac:dyDescent="0.2">
      <c r="A78" s="70" t="s">
        <v>62</v>
      </c>
      <c r="B78" s="70"/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</row>
    <row r="79" spans="1:16" s="16" customFormat="1" ht="12" customHeight="1" x14ac:dyDescent="0.2">
      <c r="A79" s="70" t="s">
        <v>63</v>
      </c>
      <c r="B79" s="70"/>
      <c r="C79" s="6">
        <v>9</v>
      </c>
      <c r="D79" s="6">
        <v>8</v>
      </c>
      <c r="E79" s="6">
        <v>7</v>
      </c>
      <c r="F79" s="6">
        <v>6</v>
      </c>
      <c r="G79" s="6">
        <v>6</v>
      </c>
      <c r="H79" s="6">
        <v>6</v>
      </c>
      <c r="I79" s="6">
        <v>6</v>
      </c>
      <c r="J79" s="6">
        <v>7</v>
      </c>
      <c r="K79" s="6">
        <v>8</v>
      </c>
      <c r="L79" s="6">
        <v>7</v>
      </c>
      <c r="M79" s="6">
        <v>7</v>
      </c>
      <c r="N79" s="6">
        <v>7</v>
      </c>
      <c r="O79" s="6">
        <v>7</v>
      </c>
      <c r="P79" s="6">
        <v>8</v>
      </c>
    </row>
    <row r="80" spans="1:16" s="16" customFormat="1" ht="12" customHeight="1" x14ac:dyDescent="0.2">
      <c r="A80" s="70" t="s">
        <v>64</v>
      </c>
      <c r="B80" s="70"/>
      <c r="C80" s="6">
        <v>9</v>
      </c>
      <c r="D80" s="6">
        <v>9</v>
      </c>
      <c r="E80" s="6">
        <v>9</v>
      </c>
      <c r="F80" s="6">
        <v>9</v>
      </c>
      <c r="G80" s="6">
        <v>9</v>
      </c>
      <c r="H80" s="6">
        <v>10</v>
      </c>
      <c r="I80" s="6">
        <v>10</v>
      </c>
      <c r="J80" s="6">
        <v>11</v>
      </c>
      <c r="K80" s="6">
        <v>13</v>
      </c>
      <c r="L80" s="6">
        <v>13</v>
      </c>
      <c r="M80" s="6">
        <v>13</v>
      </c>
      <c r="N80" s="6">
        <v>13</v>
      </c>
      <c r="O80" s="6">
        <v>11</v>
      </c>
      <c r="P80" s="6">
        <v>9</v>
      </c>
    </row>
    <row r="81" spans="1:16" s="16" customFormat="1" ht="12" customHeight="1" x14ac:dyDescent="0.2">
      <c r="A81" s="70" t="s">
        <v>65</v>
      </c>
      <c r="B81" s="70"/>
      <c r="C81" s="6">
        <v>4</v>
      </c>
      <c r="D81" s="6">
        <v>3</v>
      </c>
      <c r="E81" s="6">
        <v>4</v>
      </c>
      <c r="F81" s="6">
        <v>4</v>
      </c>
      <c r="G81" s="6">
        <v>4</v>
      </c>
      <c r="H81" s="6">
        <v>4</v>
      </c>
      <c r="I81" s="6">
        <v>5</v>
      </c>
      <c r="J81" s="6">
        <v>5</v>
      </c>
      <c r="K81" s="6">
        <v>5</v>
      </c>
      <c r="L81" s="6">
        <v>5</v>
      </c>
      <c r="M81" s="6">
        <v>5</v>
      </c>
      <c r="N81" s="6">
        <v>5</v>
      </c>
      <c r="O81" s="6">
        <v>6</v>
      </c>
      <c r="P81" s="6">
        <v>5</v>
      </c>
    </row>
    <row r="82" spans="1:16" s="16" customFormat="1" ht="12" customHeight="1" x14ac:dyDescent="0.2">
      <c r="A82" s="70" t="s">
        <v>66</v>
      </c>
      <c r="B82" s="70"/>
      <c r="C82" s="6">
        <v>4</v>
      </c>
      <c r="D82" s="6">
        <v>4</v>
      </c>
      <c r="E82" s="6">
        <v>4</v>
      </c>
      <c r="F82" s="6">
        <v>4</v>
      </c>
      <c r="G82" s="6">
        <v>4</v>
      </c>
      <c r="H82" s="6">
        <v>4</v>
      </c>
      <c r="I82" s="6">
        <v>4</v>
      </c>
      <c r="J82" s="6">
        <v>3</v>
      </c>
      <c r="K82" s="6">
        <v>3</v>
      </c>
      <c r="L82" s="6">
        <v>2</v>
      </c>
      <c r="M82" s="6">
        <v>2</v>
      </c>
      <c r="N82" s="6">
        <v>2</v>
      </c>
      <c r="O82" s="6">
        <v>2</v>
      </c>
      <c r="P82" s="6">
        <v>2</v>
      </c>
    </row>
    <row r="83" spans="1:16" s="16" customFormat="1" ht="12" customHeight="1" x14ac:dyDescent="0.2">
      <c r="A83" s="70" t="s">
        <v>67</v>
      </c>
      <c r="B83" s="70"/>
      <c r="C83" s="6">
        <v>88</v>
      </c>
      <c r="D83" s="6">
        <v>88</v>
      </c>
      <c r="E83" s="6">
        <v>91</v>
      </c>
      <c r="F83" s="6">
        <v>92</v>
      </c>
      <c r="G83" s="6">
        <v>94</v>
      </c>
      <c r="H83" s="6">
        <v>94</v>
      </c>
      <c r="I83" s="6">
        <v>98</v>
      </c>
      <c r="J83" s="6">
        <v>98</v>
      </c>
      <c r="K83" s="6">
        <v>101</v>
      </c>
      <c r="L83" s="6">
        <v>97</v>
      </c>
      <c r="M83" s="6">
        <v>96</v>
      </c>
      <c r="N83" s="6">
        <v>95</v>
      </c>
      <c r="O83" s="6">
        <v>94</v>
      </c>
      <c r="P83" s="6">
        <v>93</v>
      </c>
    </row>
    <row r="84" spans="1:16" s="16" customFormat="1" ht="12" customHeight="1" x14ac:dyDescent="0.2">
      <c r="A84" s="70" t="s">
        <v>68</v>
      </c>
      <c r="B84" s="70"/>
      <c r="C84" s="6">
        <v>8</v>
      </c>
      <c r="D84" s="6">
        <v>8</v>
      </c>
      <c r="E84" s="6">
        <v>11</v>
      </c>
      <c r="F84" s="6">
        <v>12</v>
      </c>
      <c r="G84" s="6">
        <v>10</v>
      </c>
      <c r="H84" s="6">
        <v>9</v>
      </c>
      <c r="I84" s="6">
        <v>8</v>
      </c>
      <c r="J84" s="6">
        <v>8</v>
      </c>
      <c r="K84" s="6">
        <v>8</v>
      </c>
      <c r="L84" s="6">
        <v>8</v>
      </c>
      <c r="M84" s="6">
        <v>8</v>
      </c>
      <c r="N84" s="6">
        <v>8</v>
      </c>
      <c r="O84" s="6">
        <v>8</v>
      </c>
      <c r="P84" s="6">
        <v>8</v>
      </c>
    </row>
    <row r="85" spans="1:16" s="16" customFormat="1" ht="12" customHeight="1" x14ac:dyDescent="0.2">
      <c r="A85" s="70" t="s">
        <v>69</v>
      </c>
      <c r="B85" s="70"/>
      <c r="C85" s="6">
        <v>19</v>
      </c>
      <c r="D85" s="6">
        <v>21</v>
      </c>
      <c r="E85" s="6">
        <v>24</v>
      </c>
      <c r="F85" s="6">
        <v>28</v>
      </c>
      <c r="G85" s="6">
        <v>29</v>
      </c>
      <c r="H85" s="6">
        <v>31</v>
      </c>
      <c r="I85" s="6">
        <v>30</v>
      </c>
      <c r="J85" s="6">
        <v>30</v>
      </c>
      <c r="K85" s="6">
        <v>29</v>
      </c>
      <c r="L85" s="6">
        <v>30</v>
      </c>
      <c r="M85" s="6">
        <v>28</v>
      </c>
      <c r="N85" s="6">
        <v>27</v>
      </c>
      <c r="O85" s="6">
        <v>27</v>
      </c>
      <c r="P85" s="6">
        <v>24</v>
      </c>
    </row>
    <row r="86" spans="1:16" s="16" customFormat="1" ht="12" customHeight="1" x14ac:dyDescent="0.2">
      <c r="A86" s="70" t="s">
        <v>70</v>
      </c>
      <c r="B86" s="70"/>
      <c r="C86" s="6">
        <v>20</v>
      </c>
      <c r="D86" s="6">
        <v>20</v>
      </c>
      <c r="E86" s="6">
        <v>20</v>
      </c>
      <c r="F86" s="6">
        <v>19</v>
      </c>
      <c r="G86" s="6">
        <v>20</v>
      </c>
      <c r="H86" s="6">
        <v>18</v>
      </c>
      <c r="I86" s="6">
        <v>17</v>
      </c>
      <c r="J86" s="6">
        <v>20</v>
      </c>
      <c r="K86" s="6">
        <v>24</v>
      </c>
      <c r="L86" s="6">
        <v>26</v>
      </c>
      <c r="M86" s="6">
        <v>27</v>
      </c>
      <c r="N86" s="6">
        <v>24</v>
      </c>
      <c r="O86" s="6">
        <v>24</v>
      </c>
      <c r="P86" s="6">
        <v>28</v>
      </c>
    </row>
    <row r="87" spans="1:16" s="16" customFormat="1" ht="12" customHeight="1" x14ac:dyDescent="0.2">
      <c r="A87" s="70" t="s">
        <v>71</v>
      </c>
      <c r="B87" s="70"/>
      <c r="C87" s="6">
        <v>11</v>
      </c>
      <c r="D87" s="6">
        <v>11</v>
      </c>
      <c r="E87" s="6">
        <v>12</v>
      </c>
      <c r="F87" s="6">
        <v>11</v>
      </c>
      <c r="G87" s="6">
        <v>10</v>
      </c>
      <c r="H87" s="6">
        <v>10</v>
      </c>
      <c r="I87" s="6">
        <v>9</v>
      </c>
      <c r="J87" s="6">
        <v>9</v>
      </c>
      <c r="K87" s="6">
        <v>7</v>
      </c>
      <c r="L87" s="6">
        <v>5</v>
      </c>
      <c r="M87" s="6">
        <v>12</v>
      </c>
      <c r="N87" s="6">
        <v>12</v>
      </c>
      <c r="O87" s="6">
        <v>13</v>
      </c>
      <c r="P87" s="6">
        <v>9</v>
      </c>
    </row>
    <row r="88" spans="1:16" s="16" customFormat="1" ht="12" customHeight="1" x14ac:dyDescent="0.2">
      <c r="A88" s="70" t="s">
        <v>72</v>
      </c>
      <c r="B88" s="70"/>
      <c r="C88" s="6">
        <v>16</v>
      </c>
      <c r="D88" s="6">
        <v>17</v>
      </c>
      <c r="E88" s="6">
        <v>17</v>
      </c>
      <c r="F88" s="6">
        <v>20</v>
      </c>
      <c r="G88" s="6">
        <v>17</v>
      </c>
      <c r="H88" s="6">
        <v>18</v>
      </c>
      <c r="I88" s="6">
        <v>16</v>
      </c>
      <c r="J88" s="6">
        <v>14</v>
      </c>
      <c r="K88" s="6">
        <v>11</v>
      </c>
      <c r="L88" s="6">
        <v>10</v>
      </c>
      <c r="M88" s="6">
        <v>11</v>
      </c>
      <c r="N88" s="6">
        <v>10</v>
      </c>
      <c r="O88" s="6">
        <v>11</v>
      </c>
      <c r="P88" s="6">
        <v>12</v>
      </c>
    </row>
    <row r="89" spans="1:16" s="16" customFormat="1" ht="12" customHeight="1" x14ac:dyDescent="0.2">
      <c r="A89" s="70" t="s">
        <v>73</v>
      </c>
      <c r="B89" s="70"/>
      <c r="C89" s="6">
        <v>3</v>
      </c>
      <c r="D89" s="6">
        <v>3</v>
      </c>
      <c r="E89" s="6">
        <v>2</v>
      </c>
      <c r="F89" s="6">
        <v>2</v>
      </c>
      <c r="G89" s="6">
        <v>2</v>
      </c>
      <c r="H89" s="6">
        <v>2</v>
      </c>
      <c r="I89" s="6">
        <v>2</v>
      </c>
      <c r="J89" s="6">
        <v>0</v>
      </c>
      <c r="K89" s="6">
        <v>1</v>
      </c>
      <c r="L89" s="6">
        <v>1</v>
      </c>
      <c r="M89" s="6">
        <v>1</v>
      </c>
      <c r="N89" s="6">
        <v>1</v>
      </c>
      <c r="O89" s="6">
        <v>1</v>
      </c>
      <c r="P89" s="6">
        <v>1</v>
      </c>
    </row>
    <row r="90" spans="1:16" s="16" customFormat="1" ht="12" customHeight="1" x14ac:dyDescent="0.2">
      <c r="A90" s="70" t="s">
        <v>74</v>
      </c>
      <c r="B90" s="70"/>
      <c r="C90" s="6">
        <v>5</v>
      </c>
      <c r="D90" s="6">
        <v>5</v>
      </c>
      <c r="E90" s="6">
        <v>4</v>
      </c>
      <c r="F90" s="6">
        <v>5</v>
      </c>
      <c r="G90" s="6">
        <v>5</v>
      </c>
      <c r="H90" s="6">
        <v>5</v>
      </c>
      <c r="I90" s="6">
        <v>6</v>
      </c>
      <c r="J90" s="6">
        <v>6</v>
      </c>
      <c r="K90" s="6">
        <v>5</v>
      </c>
      <c r="L90" s="6">
        <v>5</v>
      </c>
      <c r="M90" s="6">
        <v>5</v>
      </c>
      <c r="N90" s="6">
        <v>6</v>
      </c>
      <c r="O90" s="6">
        <v>6</v>
      </c>
      <c r="P90" s="6">
        <v>4</v>
      </c>
    </row>
    <row r="91" spans="1:16" s="16" customFormat="1" ht="12" customHeight="1" x14ac:dyDescent="0.2">
      <c r="A91" s="70" t="s">
        <v>75</v>
      </c>
      <c r="B91" s="70"/>
      <c r="C91" s="6">
        <v>20</v>
      </c>
      <c r="D91" s="6">
        <v>20</v>
      </c>
      <c r="E91" s="6">
        <v>20</v>
      </c>
      <c r="F91" s="6">
        <v>19</v>
      </c>
      <c r="G91" s="6">
        <v>20</v>
      </c>
      <c r="H91" s="6">
        <v>19</v>
      </c>
      <c r="I91" s="6">
        <v>19</v>
      </c>
      <c r="J91" s="6">
        <v>21</v>
      </c>
      <c r="K91" s="6">
        <v>22</v>
      </c>
      <c r="L91" s="6">
        <v>20</v>
      </c>
      <c r="M91" s="6">
        <v>18</v>
      </c>
      <c r="N91" s="6">
        <v>18</v>
      </c>
      <c r="O91" s="6">
        <v>17</v>
      </c>
      <c r="P91" s="6">
        <v>16</v>
      </c>
    </row>
    <row r="92" spans="1:16" s="16" customFormat="1" ht="12" customHeight="1" x14ac:dyDescent="0.2">
      <c r="A92" s="70" t="s">
        <v>76</v>
      </c>
      <c r="B92" s="70"/>
      <c r="C92" s="6">
        <v>182</v>
      </c>
      <c r="D92" s="6">
        <v>183</v>
      </c>
      <c r="E92" s="6">
        <v>176</v>
      </c>
      <c r="F92" s="6">
        <v>180</v>
      </c>
      <c r="G92" s="6">
        <v>189</v>
      </c>
      <c r="H92" s="6">
        <v>195</v>
      </c>
      <c r="I92" s="6">
        <v>206</v>
      </c>
      <c r="J92" s="6">
        <v>211</v>
      </c>
      <c r="K92" s="6">
        <v>206</v>
      </c>
      <c r="L92" s="6">
        <v>198</v>
      </c>
      <c r="M92" s="6">
        <v>208</v>
      </c>
      <c r="N92" s="6">
        <v>200</v>
      </c>
      <c r="O92" s="6">
        <v>190</v>
      </c>
      <c r="P92" s="6">
        <v>177</v>
      </c>
    </row>
    <row r="93" spans="1:16" s="16" customFormat="1" ht="12" customHeight="1" x14ac:dyDescent="0.2">
      <c r="A93" s="70" t="s">
        <v>77</v>
      </c>
      <c r="B93" s="70"/>
      <c r="C93" s="6">
        <v>7</v>
      </c>
      <c r="D93" s="6">
        <v>4</v>
      </c>
      <c r="E93" s="6">
        <v>4</v>
      </c>
      <c r="F93" s="6">
        <v>4</v>
      </c>
      <c r="G93" s="6">
        <v>5</v>
      </c>
      <c r="H93" s="6">
        <v>5</v>
      </c>
      <c r="I93" s="6">
        <v>5</v>
      </c>
      <c r="J93" s="6">
        <v>4</v>
      </c>
      <c r="K93" s="6">
        <v>5</v>
      </c>
      <c r="L93" s="6">
        <v>5</v>
      </c>
      <c r="M93" s="6">
        <v>4</v>
      </c>
      <c r="N93" s="6">
        <v>4</v>
      </c>
      <c r="O93" s="6">
        <v>3</v>
      </c>
      <c r="P93" s="6">
        <v>2</v>
      </c>
    </row>
    <row r="94" spans="1:16" s="16" customFormat="1" ht="12" customHeight="1" x14ac:dyDescent="0.2">
      <c r="A94" s="70" t="s">
        <v>78</v>
      </c>
      <c r="B94" s="70"/>
      <c r="C94" s="6">
        <v>9</v>
      </c>
      <c r="D94" s="6">
        <v>9</v>
      </c>
      <c r="E94" s="6">
        <v>11</v>
      </c>
      <c r="F94" s="6">
        <v>12</v>
      </c>
      <c r="G94" s="6">
        <v>10</v>
      </c>
      <c r="H94" s="6">
        <v>12</v>
      </c>
      <c r="I94" s="6">
        <v>14</v>
      </c>
      <c r="J94" s="6">
        <v>13</v>
      </c>
      <c r="K94" s="6">
        <v>12</v>
      </c>
      <c r="L94" s="6">
        <v>13</v>
      </c>
      <c r="M94" s="6">
        <v>13</v>
      </c>
      <c r="N94" s="6">
        <v>11</v>
      </c>
      <c r="O94" s="6">
        <v>13</v>
      </c>
      <c r="P94" s="6">
        <v>13</v>
      </c>
    </row>
    <row r="95" spans="1:16" s="16" customFormat="1" ht="12" customHeight="1" x14ac:dyDescent="0.2">
      <c r="A95" s="70" t="s">
        <v>79</v>
      </c>
      <c r="B95" s="70"/>
      <c r="C95" s="6">
        <v>1</v>
      </c>
      <c r="D95" s="6">
        <v>2</v>
      </c>
      <c r="E95" s="6">
        <v>2</v>
      </c>
      <c r="F95" s="6">
        <v>2</v>
      </c>
      <c r="G95" s="6">
        <v>3</v>
      </c>
      <c r="H95" s="6">
        <v>4</v>
      </c>
      <c r="I95" s="6">
        <v>4</v>
      </c>
      <c r="J95" s="6">
        <v>4</v>
      </c>
      <c r="K95" s="6">
        <v>4</v>
      </c>
      <c r="L95" s="6">
        <v>2</v>
      </c>
      <c r="M95" s="6">
        <v>2</v>
      </c>
      <c r="N95" s="6">
        <v>1</v>
      </c>
      <c r="O95" s="6">
        <v>1</v>
      </c>
      <c r="P95" s="6">
        <v>1</v>
      </c>
    </row>
    <row r="96" spans="1:16" s="16" customFormat="1" ht="12" customHeight="1" x14ac:dyDescent="0.2">
      <c r="A96" s="70" t="s">
        <v>80</v>
      </c>
      <c r="B96" s="70"/>
      <c r="C96" s="6">
        <v>0</v>
      </c>
      <c r="D96" s="6">
        <v>0</v>
      </c>
      <c r="E96" s="6">
        <v>1</v>
      </c>
      <c r="F96" s="6">
        <v>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s="16" customFormat="1" ht="12" customHeight="1" x14ac:dyDescent="0.2">
      <c r="A97" s="70" t="s">
        <v>81</v>
      </c>
      <c r="B97" s="70"/>
      <c r="C97" s="6">
        <v>22</v>
      </c>
      <c r="D97" s="6">
        <v>25</v>
      </c>
      <c r="E97" s="6">
        <v>24</v>
      </c>
      <c r="F97" s="6">
        <v>25</v>
      </c>
      <c r="G97" s="6">
        <v>25</v>
      </c>
      <c r="H97" s="6">
        <v>26</v>
      </c>
      <c r="I97" s="6">
        <v>24</v>
      </c>
      <c r="J97" s="6">
        <v>23</v>
      </c>
      <c r="K97" s="6">
        <v>22</v>
      </c>
      <c r="L97" s="6">
        <v>22</v>
      </c>
      <c r="M97" s="6">
        <v>24</v>
      </c>
      <c r="N97" s="6">
        <v>24</v>
      </c>
      <c r="O97" s="6">
        <v>25</v>
      </c>
      <c r="P97" s="6">
        <v>25</v>
      </c>
    </row>
    <row r="98" spans="1:16" s="16" customFormat="1" ht="12" customHeight="1" x14ac:dyDescent="0.2">
      <c r="A98" s="70" t="s">
        <v>82</v>
      </c>
      <c r="B98" s="70"/>
      <c r="C98" s="6">
        <v>16</v>
      </c>
      <c r="D98" s="6">
        <v>12</v>
      </c>
      <c r="E98" s="6">
        <v>11</v>
      </c>
      <c r="F98" s="6">
        <v>11</v>
      </c>
      <c r="G98" s="6">
        <v>8</v>
      </c>
      <c r="H98" s="6">
        <v>9</v>
      </c>
      <c r="I98" s="6">
        <v>13</v>
      </c>
      <c r="J98" s="6">
        <v>13</v>
      </c>
      <c r="K98" s="6">
        <v>15</v>
      </c>
      <c r="L98" s="6">
        <v>15</v>
      </c>
      <c r="M98" s="6">
        <v>15</v>
      </c>
      <c r="N98" s="6">
        <v>13</v>
      </c>
      <c r="O98" s="6">
        <v>15</v>
      </c>
      <c r="P98" s="6">
        <v>15</v>
      </c>
    </row>
    <row r="99" spans="1:16" s="16" customFormat="1" ht="12" customHeight="1" x14ac:dyDescent="0.2">
      <c r="A99" s="70" t="s">
        <v>83</v>
      </c>
      <c r="B99" s="70"/>
      <c r="C99" s="6">
        <v>72</v>
      </c>
      <c r="D99" s="6">
        <v>73</v>
      </c>
      <c r="E99" s="6">
        <v>74</v>
      </c>
      <c r="F99" s="6">
        <v>70</v>
      </c>
      <c r="G99" s="6">
        <v>70</v>
      </c>
      <c r="H99" s="6">
        <v>68</v>
      </c>
      <c r="I99" s="6">
        <v>70</v>
      </c>
      <c r="J99" s="6">
        <v>71</v>
      </c>
      <c r="K99" s="6">
        <v>72</v>
      </c>
      <c r="L99" s="6">
        <v>70</v>
      </c>
      <c r="M99" s="6">
        <v>67</v>
      </c>
      <c r="N99" s="6">
        <v>67</v>
      </c>
      <c r="O99" s="6">
        <v>69</v>
      </c>
      <c r="P99" s="6">
        <v>67</v>
      </c>
    </row>
    <row r="100" spans="1:16" s="16" customFormat="1" ht="12" customHeight="1" x14ac:dyDescent="0.2">
      <c r="A100" s="70" t="s">
        <v>84</v>
      </c>
      <c r="B100" s="70"/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1</v>
      </c>
      <c r="L100" s="6">
        <v>0</v>
      </c>
      <c r="M100" s="6">
        <v>0</v>
      </c>
      <c r="N100" s="6">
        <v>0</v>
      </c>
      <c r="O100" s="6">
        <v>0</v>
      </c>
      <c r="P100" s="6">
        <v>1</v>
      </c>
    </row>
    <row r="101" spans="1:16" s="16" customFormat="1" ht="12" customHeight="1" x14ac:dyDescent="0.2">
      <c r="A101" s="70" t="s">
        <v>85</v>
      </c>
      <c r="B101" s="70"/>
      <c r="C101" s="6">
        <v>10</v>
      </c>
      <c r="D101" s="6">
        <v>10</v>
      </c>
      <c r="E101" s="6">
        <v>10</v>
      </c>
      <c r="F101" s="6">
        <v>11</v>
      </c>
      <c r="G101" s="6">
        <v>12</v>
      </c>
      <c r="H101" s="6">
        <v>11</v>
      </c>
      <c r="I101" s="6">
        <v>6</v>
      </c>
      <c r="J101" s="6">
        <v>7</v>
      </c>
      <c r="K101" s="6">
        <v>8</v>
      </c>
      <c r="L101" s="6">
        <v>7</v>
      </c>
      <c r="M101" s="6">
        <v>7</v>
      </c>
      <c r="N101" s="6">
        <v>7</v>
      </c>
      <c r="O101" s="6">
        <v>7</v>
      </c>
      <c r="P101" s="6">
        <v>7</v>
      </c>
    </row>
    <row r="102" spans="1:16" s="16" customFormat="1" ht="12" customHeight="1" x14ac:dyDescent="0.2">
      <c r="A102" s="70" t="s">
        <v>86</v>
      </c>
      <c r="B102" s="70"/>
      <c r="C102" s="6">
        <v>11</v>
      </c>
      <c r="D102" s="6">
        <v>12</v>
      </c>
      <c r="E102" s="6">
        <v>13</v>
      </c>
      <c r="F102" s="6">
        <v>13</v>
      </c>
      <c r="G102" s="6">
        <v>13</v>
      </c>
      <c r="H102" s="6">
        <v>14</v>
      </c>
      <c r="I102" s="6">
        <v>14</v>
      </c>
      <c r="J102" s="6">
        <v>14</v>
      </c>
      <c r="K102" s="6">
        <v>15</v>
      </c>
      <c r="L102" s="6">
        <v>16</v>
      </c>
      <c r="M102" s="6">
        <v>16</v>
      </c>
      <c r="N102" s="6">
        <v>16</v>
      </c>
      <c r="O102" s="6">
        <v>14</v>
      </c>
      <c r="P102" s="6">
        <v>13</v>
      </c>
    </row>
    <row r="103" spans="1:16" s="16" customFormat="1" ht="12" customHeight="1" x14ac:dyDescent="0.2">
      <c r="A103" s="70" t="s">
        <v>87</v>
      </c>
      <c r="B103" s="70"/>
      <c r="C103" s="6">
        <v>34</v>
      </c>
      <c r="D103" s="6">
        <v>38</v>
      </c>
      <c r="E103" s="6">
        <v>39</v>
      </c>
      <c r="F103" s="6">
        <v>38</v>
      </c>
      <c r="G103" s="6">
        <v>43</v>
      </c>
      <c r="H103" s="6">
        <v>44</v>
      </c>
      <c r="I103" s="6">
        <v>47</v>
      </c>
      <c r="J103" s="6">
        <v>49</v>
      </c>
      <c r="K103" s="6">
        <v>53</v>
      </c>
      <c r="L103" s="6">
        <v>52</v>
      </c>
      <c r="M103" s="6">
        <v>55</v>
      </c>
      <c r="N103" s="6">
        <v>53</v>
      </c>
      <c r="O103" s="6">
        <v>56</v>
      </c>
      <c r="P103" s="6">
        <v>58</v>
      </c>
    </row>
    <row r="104" spans="1:16" s="16" customFormat="1" ht="12" customHeight="1" x14ac:dyDescent="0.2">
      <c r="A104" s="70" t="s">
        <v>88</v>
      </c>
      <c r="B104" s="70"/>
      <c r="C104" s="6">
        <v>6</v>
      </c>
      <c r="D104" s="6">
        <v>5</v>
      </c>
      <c r="E104" s="6">
        <v>5</v>
      </c>
      <c r="F104" s="6">
        <v>6</v>
      </c>
      <c r="G104" s="6">
        <v>7</v>
      </c>
      <c r="H104" s="6">
        <v>8</v>
      </c>
      <c r="I104" s="6">
        <v>7</v>
      </c>
      <c r="J104" s="6">
        <v>7</v>
      </c>
      <c r="K104" s="6">
        <v>6</v>
      </c>
      <c r="L104" s="6">
        <v>6</v>
      </c>
      <c r="M104" s="6">
        <v>7</v>
      </c>
      <c r="N104" s="6">
        <v>8</v>
      </c>
      <c r="O104" s="6">
        <v>9</v>
      </c>
      <c r="P104" s="6">
        <v>10</v>
      </c>
    </row>
    <row r="105" spans="1:16" s="16" customFormat="1" ht="12" customHeight="1" x14ac:dyDescent="0.2">
      <c r="A105" s="70" t="s">
        <v>89</v>
      </c>
      <c r="B105" s="70"/>
      <c r="C105" s="6">
        <v>1</v>
      </c>
      <c r="D105" s="6">
        <v>1</v>
      </c>
      <c r="E105" s="6">
        <v>1</v>
      </c>
      <c r="F105" s="6">
        <v>1</v>
      </c>
      <c r="G105" s="6">
        <v>2</v>
      </c>
      <c r="H105" s="6">
        <v>2</v>
      </c>
      <c r="I105" s="6">
        <v>2</v>
      </c>
      <c r="J105" s="6">
        <v>2</v>
      </c>
      <c r="K105" s="6">
        <v>2</v>
      </c>
      <c r="L105" s="6">
        <v>2</v>
      </c>
      <c r="M105" s="6">
        <v>2</v>
      </c>
      <c r="N105" s="6">
        <v>1</v>
      </c>
      <c r="O105" s="6">
        <v>1</v>
      </c>
      <c r="P105" s="6">
        <v>1</v>
      </c>
    </row>
    <row r="106" spans="1:16" s="16" customFormat="1" ht="12" customHeight="1" x14ac:dyDescent="0.2">
      <c r="A106" s="70" t="s">
        <v>90</v>
      </c>
      <c r="B106" s="70"/>
      <c r="C106" s="6">
        <v>6</v>
      </c>
      <c r="D106" s="6">
        <v>6</v>
      </c>
      <c r="E106" s="6">
        <v>6</v>
      </c>
      <c r="F106" s="6">
        <v>6</v>
      </c>
      <c r="G106" s="6">
        <v>5</v>
      </c>
      <c r="H106" s="6">
        <v>6</v>
      </c>
      <c r="I106" s="6">
        <v>6</v>
      </c>
      <c r="J106" s="6">
        <v>6</v>
      </c>
      <c r="K106" s="6">
        <v>6</v>
      </c>
      <c r="L106" s="6">
        <v>6</v>
      </c>
      <c r="M106" s="6">
        <v>6</v>
      </c>
      <c r="N106" s="6">
        <v>5</v>
      </c>
      <c r="O106" s="6">
        <v>5</v>
      </c>
      <c r="P106" s="6">
        <v>5</v>
      </c>
    </row>
    <row r="107" spans="1:16" s="16" customFormat="1" ht="12" customHeight="1" x14ac:dyDescent="0.2">
      <c r="A107" s="70" t="s">
        <v>91</v>
      </c>
      <c r="B107" s="70"/>
      <c r="C107" s="6">
        <v>6</v>
      </c>
      <c r="D107" s="6">
        <v>6</v>
      </c>
      <c r="E107" s="6">
        <v>6</v>
      </c>
      <c r="F107" s="6">
        <v>5</v>
      </c>
      <c r="G107" s="6">
        <v>6</v>
      </c>
      <c r="H107" s="6">
        <v>6</v>
      </c>
      <c r="I107" s="6">
        <v>6</v>
      </c>
      <c r="J107" s="6">
        <v>6</v>
      </c>
      <c r="K107" s="6">
        <v>6</v>
      </c>
      <c r="L107" s="6">
        <v>6</v>
      </c>
      <c r="M107" s="6">
        <v>5</v>
      </c>
      <c r="N107" s="6">
        <v>4</v>
      </c>
      <c r="O107" s="6">
        <v>4</v>
      </c>
      <c r="P107" s="6">
        <v>4</v>
      </c>
    </row>
    <row r="108" spans="1:16" s="16" customFormat="1" ht="12" customHeight="1" x14ac:dyDescent="0.2">
      <c r="A108" s="70" t="s">
        <v>92</v>
      </c>
      <c r="B108" s="70"/>
      <c r="C108" s="6">
        <v>13</v>
      </c>
      <c r="D108" s="6">
        <v>13</v>
      </c>
      <c r="E108" s="6">
        <v>12</v>
      </c>
      <c r="F108" s="6">
        <v>13</v>
      </c>
      <c r="G108" s="6">
        <v>14</v>
      </c>
      <c r="H108" s="6">
        <v>12</v>
      </c>
      <c r="I108" s="6">
        <v>13</v>
      </c>
      <c r="J108" s="6">
        <v>13</v>
      </c>
      <c r="K108" s="6">
        <v>13</v>
      </c>
      <c r="L108" s="6">
        <v>14</v>
      </c>
      <c r="M108" s="6">
        <v>12</v>
      </c>
      <c r="N108" s="6">
        <v>12</v>
      </c>
      <c r="O108" s="6">
        <v>10</v>
      </c>
      <c r="P108" s="6">
        <v>10</v>
      </c>
    </row>
    <row r="109" spans="1:16" s="16" customFormat="1" ht="12" customHeight="1" x14ac:dyDescent="0.2">
      <c r="A109" s="70" t="s">
        <v>93</v>
      </c>
      <c r="B109" s="70"/>
      <c r="C109" s="6">
        <v>4</v>
      </c>
      <c r="D109" s="6">
        <v>4</v>
      </c>
      <c r="E109" s="6">
        <v>3</v>
      </c>
      <c r="F109" s="6">
        <v>2</v>
      </c>
      <c r="G109" s="6">
        <v>2</v>
      </c>
      <c r="H109" s="6">
        <v>1</v>
      </c>
      <c r="I109" s="6">
        <v>2</v>
      </c>
      <c r="J109" s="6">
        <v>1</v>
      </c>
      <c r="K109" s="6">
        <v>1</v>
      </c>
      <c r="L109" s="6">
        <v>1</v>
      </c>
      <c r="M109" s="6">
        <v>1</v>
      </c>
      <c r="N109" s="6">
        <v>1</v>
      </c>
      <c r="O109" s="6">
        <v>1</v>
      </c>
      <c r="P109" s="6">
        <v>1</v>
      </c>
    </row>
    <row r="110" spans="1:16" s="16" customFormat="1" ht="12" customHeight="1" x14ac:dyDescent="0.2">
      <c r="A110" s="70" t="s">
        <v>94</v>
      </c>
      <c r="B110" s="70"/>
      <c r="C110" s="6">
        <v>2</v>
      </c>
      <c r="D110" s="6">
        <v>2</v>
      </c>
      <c r="E110" s="6">
        <v>3</v>
      </c>
      <c r="F110" s="6">
        <v>3</v>
      </c>
      <c r="G110" s="6">
        <v>3</v>
      </c>
      <c r="H110" s="6">
        <v>3</v>
      </c>
      <c r="I110" s="6">
        <v>3</v>
      </c>
      <c r="J110" s="6">
        <v>3</v>
      </c>
      <c r="K110" s="6">
        <v>3</v>
      </c>
      <c r="L110" s="6">
        <v>3</v>
      </c>
      <c r="M110" s="6">
        <v>3</v>
      </c>
      <c r="N110" s="6">
        <v>3</v>
      </c>
      <c r="O110" s="6">
        <v>3</v>
      </c>
      <c r="P110" s="6">
        <v>3</v>
      </c>
    </row>
    <row r="111" spans="1:16" s="16" customFormat="1" ht="12" customHeight="1" x14ac:dyDescent="0.2">
      <c r="A111" s="70" t="s">
        <v>95</v>
      </c>
      <c r="B111" s="70"/>
      <c r="C111" s="6">
        <v>14</v>
      </c>
      <c r="D111" s="6">
        <v>13</v>
      </c>
      <c r="E111" s="6">
        <v>12</v>
      </c>
      <c r="F111" s="6">
        <v>11</v>
      </c>
      <c r="G111" s="6">
        <v>13</v>
      </c>
      <c r="H111" s="6">
        <v>15</v>
      </c>
      <c r="I111" s="6">
        <v>17</v>
      </c>
      <c r="J111" s="6">
        <v>17</v>
      </c>
      <c r="K111" s="6">
        <v>16</v>
      </c>
      <c r="L111" s="6">
        <v>15</v>
      </c>
      <c r="M111" s="6">
        <v>15</v>
      </c>
      <c r="N111" s="6">
        <v>16</v>
      </c>
      <c r="O111" s="6">
        <v>14</v>
      </c>
      <c r="P111" s="6">
        <v>12</v>
      </c>
    </row>
    <row r="112" spans="1:16" s="16" customFormat="1" ht="12" customHeight="1" x14ac:dyDescent="0.2">
      <c r="A112" s="70" t="s">
        <v>169</v>
      </c>
      <c r="B112" s="76"/>
      <c r="C112" s="6">
        <v>97</v>
      </c>
      <c r="D112" s="6">
        <v>101</v>
      </c>
      <c r="E112" s="6">
        <v>104</v>
      </c>
      <c r="F112" s="6">
        <v>107</v>
      </c>
      <c r="G112" s="6">
        <v>106</v>
      </c>
      <c r="H112" s="6">
        <v>106</v>
      </c>
      <c r="I112" s="6">
        <v>107</v>
      </c>
      <c r="J112" s="6">
        <v>106</v>
      </c>
      <c r="K112" s="6">
        <v>103</v>
      </c>
      <c r="L112" s="6">
        <v>105</v>
      </c>
      <c r="M112" s="6">
        <v>110</v>
      </c>
      <c r="N112" s="6">
        <v>104</v>
      </c>
      <c r="O112" s="6">
        <v>102</v>
      </c>
      <c r="P112" s="6">
        <v>95</v>
      </c>
    </row>
    <row r="113" spans="1:16" s="16" customFormat="1" ht="12" customHeight="1" x14ac:dyDescent="0.2">
      <c r="A113" s="70" t="s">
        <v>171</v>
      </c>
      <c r="B113" s="76"/>
      <c r="C113" s="6">
        <v>21</v>
      </c>
      <c r="D113" s="6">
        <v>20</v>
      </c>
      <c r="E113" s="6">
        <v>20</v>
      </c>
      <c r="F113" s="6">
        <v>21</v>
      </c>
      <c r="G113" s="6">
        <v>24</v>
      </c>
      <c r="H113" s="6">
        <v>24</v>
      </c>
      <c r="I113" s="6">
        <v>25</v>
      </c>
      <c r="J113" s="6">
        <v>20</v>
      </c>
      <c r="K113" s="6">
        <v>19</v>
      </c>
      <c r="L113" s="6">
        <v>20</v>
      </c>
      <c r="M113" s="6">
        <v>18</v>
      </c>
      <c r="N113" s="6">
        <v>20</v>
      </c>
      <c r="O113" s="6">
        <v>20</v>
      </c>
      <c r="P113" s="6">
        <v>18</v>
      </c>
    </row>
    <row r="114" spans="1:16" s="16" customFormat="1" ht="12" customHeight="1" x14ac:dyDescent="0.2">
      <c r="A114" s="70" t="s">
        <v>96</v>
      </c>
      <c r="B114" s="70"/>
      <c r="C114" s="6">
        <v>1</v>
      </c>
      <c r="D114" s="6">
        <v>1</v>
      </c>
      <c r="E114" s="6">
        <v>1</v>
      </c>
      <c r="F114" s="6">
        <v>1</v>
      </c>
      <c r="G114" s="6">
        <v>1</v>
      </c>
      <c r="H114" s="6">
        <v>1</v>
      </c>
      <c r="I114" s="6">
        <v>1</v>
      </c>
      <c r="J114" s="6">
        <v>1</v>
      </c>
      <c r="K114" s="6">
        <v>3</v>
      </c>
      <c r="L114" s="6">
        <v>4</v>
      </c>
      <c r="M114" s="6">
        <v>4</v>
      </c>
      <c r="N114" s="6">
        <v>3</v>
      </c>
      <c r="O114" s="6">
        <v>5</v>
      </c>
      <c r="P114" s="6">
        <v>3</v>
      </c>
    </row>
    <row r="115" spans="1:16" s="16" customFormat="1" ht="12" customHeight="1" x14ac:dyDescent="0.2">
      <c r="A115" s="70" t="s">
        <v>97</v>
      </c>
      <c r="B115" s="70"/>
      <c r="C115" s="6">
        <v>13</v>
      </c>
      <c r="D115" s="6">
        <v>13</v>
      </c>
      <c r="E115" s="6">
        <v>10</v>
      </c>
      <c r="F115" s="6">
        <v>11</v>
      </c>
      <c r="G115" s="6">
        <v>11</v>
      </c>
      <c r="H115" s="6">
        <v>12</v>
      </c>
      <c r="I115" s="6">
        <v>12</v>
      </c>
      <c r="J115" s="6">
        <v>12</v>
      </c>
      <c r="K115" s="6">
        <v>13</v>
      </c>
      <c r="L115" s="6">
        <v>15</v>
      </c>
      <c r="M115" s="6">
        <v>19</v>
      </c>
      <c r="N115" s="6">
        <v>19</v>
      </c>
      <c r="O115" s="6">
        <v>20</v>
      </c>
      <c r="P115" s="6">
        <v>20</v>
      </c>
    </row>
    <row r="116" spans="1:16" s="16" customFormat="1" ht="12" customHeight="1" x14ac:dyDescent="0.2">
      <c r="A116" s="75" t="s">
        <v>98</v>
      </c>
      <c r="B116" s="75"/>
      <c r="C116" s="11">
        <v>1</v>
      </c>
      <c r="D116" s="11">
        <v>1</v>
      </c>
      <c r="E116" s="11">
        <v>1</v>
      </c>
      <c r="F116" s="11">
        <v>1</v>
      </c>
      <c r="G116" s="11">
        <v>1</v>
      </c>
      <c r="H116" s="11">
        <v>4</v>
      </c>
      <c r="I116" s="11">
        <v>4</v>
      </c>
      <c r="J116" s="11">
        <v>3</v>
      </c>
      <c r="K116" s="11">
        <v>3</v>
      </c>
      <c r="L116" s="11">
        <v>4</v>
      </c>
      <c r="M116" s="11">
        <v>3</v>
      </c>
      <c r="N116" s="11">
        <v>3</v>
      </c>
      <c r="O116" s="11">
        <v>3</v>
      </c>
      <c r="P116" s="11">
        <v>3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328</v>
      </c>
      <c r="D118" s="5">
        <f t="shared" si="43"/>
        <v>330</v>
      </c>
      <c r="E118" s="5">
        <f t="shared" si="43"/>
        <v>333</v>
      </c>
      <c r="F118" s="5">
        <f t="shared" si="43"/>
        <v>339</v>
      </c>
      <c r="G118" s="5">
        <f t="shared" si="43"/>
        <v>342</v>
      </c>
      <c r="H118" s="5">
        <f t="shared" si="43"/>
        <v>345</v>
      </c>
      <c r="I118" s="5">
        <f t="shared" si="43"/>
        <v>346</v>
      </c>
      <c r="J118" s="5">
        <f t="shared" si="43"/>
        <v>346</v>
      </c>
      <c r="K118" s="5">
        <f t="shared" si="43"/>
        <v>344</v>
      </c>
      <c r="L118" s="5">
        <f t="shared" si="43"/>
        <v>348</v>
      </c>
      <c r="M118" s="5">
        <f t="shared" si="43"/>
        <v>333</v>
      </c>
      <c r="N118" s="5">
        <v>320</v>
      </c>
      <c r="O118" s="5">
        <v>315</v>
      </c>
      <c r="P118" s="5">
        <v>302</v>
      </c>
    </row>
    <row r="119" spans="1:16" s="16" customFormat="1" ht="12" customHeight="1" x14ac:dyDescent="0.2">
      <c r="A119" s="70" t="s">
        <v>100</v>
      </c>
      <c r="B119" s="70"/>
      <c r="C119" s="6">
        <v>10</v>
      </c>
      <c r="D119" s="6">
        <v>10</v>
      </c>
      <c r="E119" s="6">
        <v>10</v>
      </c>
      <c r="F119" s="6">
        <v>9</v>
      </c>
      <c r="G119" s="6">
        <v>9</v>
      </c>
      <c r="H119" s="6">
        <v>9</v>
      </c>
      <c r="I119" s="6">
        <v>12</v>
      </c>
      <c r="J119" s="6">
        <v>11</v>
      </c>
      <c r="K119" s="6">
        <v>11</v>
      </c>
      <c r="L119" s="6">
        <v>12</v>
      </c>
      <c r="M119" s="6">
        <v>13</v>
      </c>
      <c r="N119" s="6">
        <v>14</v>
      </c>
      <c r="O119" s="6">
        <v>14</v>
      </c>
      <c r="P119" s="6">
        <v>14</v>
      </c>
    </row>
    <row r="120" spans="1:16" s="16" customFormat="1" ht="12" customHeight="1" x14ac:dyDescent="0.2">
      <c r="A120" s="70" t="s">
        <v>101</v>
      </c>
      <c r="B120" s="70"/>
      <c r="C120" s="6">
        <v>2</v>
      </c>
      <c r="D120" s="6">
        <v>2</v>
      </c>
      <c r="E120" s="6">
        <v>3</v>
      </c>
      <c r="F120" s="6">
        <v>3</v>
      </c>
      <c r="G120" s="6">
        <v>3</v>
      </c>
      <c r="H120" s="6">
        <v>2</v>
      </c>
      <c r="I120" s="6">
        <v>2</v>
      </c>
      <c r="J120" s="6">
        <v>2</v>
      </c>
      <c r="K120" s="6">
        <v>2</v>
      </c>
      <c r="L120" s="6">
        <v>2</v>
      </c>
      <c r="M120" s="6">
        <v>2</v>
      </c>
      <c r="N120" s="6">
        <v>2</v>
      </c>
      <c r="O120" s="6">
        <v>3</v>
      </c>
      <c r="P120" s="6">
        <v>3</v>
      </c>
    </row>
    <row r="121" spans="1:16" s="16" customFormat="1" ht="12" customHeight="1" x14ac:dyDescent="0.2">
      <c r="A121" s="70" t="s">
        <v>102</v>
      </c>
      <c r="B121" s="70"/>
      <c r="C121" s="6">
        <v>10</v>
      </c>
      <c r="D121" s="6">
        <v>11</v>
      </c>
      <c r="E121" s="6">
        <v>9</v>
      </c>
      <c r="F121" s="6">
        <v>10</v>
      </c>
      <c r="G121" s="6">
        <v>10</v>
      </c>
      <c r="H121" s="6">
        <v>10</v>
      </c>
      <c r="I121" s="6">
        <v>9</v>
      </c>
      <c r="J121" s="6">
        <v>10</v>
      </c>
      <c r="K121" s="6">
        <v>11</v>
      </c>
      <c r="L121" s="6">
        <v>12</v>
      </c>
      <c r="M121" s="6">
        <v>12</v>
      </c>
      <c r="N121" s="6">
        <v>12</v>
      </c>
      <c r="O121" s="6">
        <v>11</v>
      </c>
      <c r="P121" s="6">
        <v>12</v>
      </c>
    </row>
    <row r="122" spans="1:16" s="16" customFormat="1" ht="12" customHeight="1" x14ac:dyDescent="0.2">
      <c r="A122" s="70" t="s">
        <v>103</v>
      </c>
      <c r="B122" s="70"/>
      <c r="C122" s="6">
        <v>16</v>
      </c>
      <c r="D122" s="6">
        <v>19</v>
      </c>
      <c r="E122" s="6">
        <v>19</v>
      </c>
      <c r="F122" s="6">
        <v>17</v>
      </c>
      <c r="G122" s="6">
        <v>15</v>
      </c>
      <c r="H122" s="6">
        <v>19</v>
      </c>
      <c r="I122" s="6">
        <v>18</v>
      </c>
      <c r="J122" s="6">
        <v>17</v>
      </c>
      <c r="K122" s="6">
        <v>16</v>
      </c>
      <c r="L122" s="6">
        <v>18</v>
      </c>
      <c r="M122" s="6">
        <v>18</v>
      </c>
      <c r="N122" s="6">
        <v>15</v>
      </c>
      <c r="O122" s="6">
        <v>17</v>
      </c>
      <c r="P122" s="6">
        <v>18</v>
      </c>
    </row>
    <row r="123" spans="1:16" s="16" customFormat="1" ht="12" customHeight="1" x14ac:dyDescent="0.2">
      <c r="A123" s="70" t="s">
        <v>104</v>
      </c>
      <c r="B123" s="70"/>
      <c r="C123" s="6">
        <v>49</v>
      </c>
      <c r="D123" s="6">
        <v>47</v>
      </c>
      <c r="E123" s="6">
        <v>45</v>
      </c>
      <c r="F123" s="6">
        <v>46</v>
      </c>
      <c r="G123" s="6">
        <v>45</v>
      </c>
      <c r="H123" s="6">
        <v>47</v>
      </c>
      <c r="I123" s="6">
        <v>47</v>
      </c>
      <c r="J123" s="6">
        <v>49</v>
      </c>
      <c r="K123" s="6">
        <v>47</v>
      </c>
      <c r="L123" s="6">
        <v>47</v>
      </c>
      <c r="M123" s="6">
        <v>45</v>
      </c>
      <c r="N123" s="6">
        <v>46</v>
      </c>
      <c r="O123" s="6">
        <v>41</v>
      </c>
      <c r="P123" s="6">
        <v>41</v>
      </c>
    </row>
    <row r="124" spans="1:16" s="16" customFormat="1" ht="12" customHeight="1" x14ac:dyDescent="0.2">
      <c r="A124" s="70" t="s">
        <v>105</v>
      </c>
      <c r="B124" s="70"/>
      <c r="C124" s="6">
        <v>61</v>
      </c>
      <c r="D124" s="6">
        <v>61</v>
      </c>
      <c r="E124" s="6">
        <v>62</v>
      </c>
      <c r="F124" s="6">
        <v>64</v>
      </c>
      <c r="G124" s="6">
        <v>65</v>
      </c>
      <c r="H124" s="6">
        <v>65</v>
      </c>
      <c r="I124" s="6">
        <v>64</v>
      </c>
      <c r="J124" s="6">
        <v>64</v>
      </c>
      <c r="K124" s="6">
        <v>64</v>
      </c>
      <c r="L124" s="6">
        <v>64</v>
      </c>
      <c r="M124" s="6">
        <v>63</v>
      </c>
      <c r="N124" s="6">
        <v>64</v>
      </c>
      <c r="O124" s="6">
        <v>69</v>
      </c>
      <c r="P124" s="6">
        <v>59</v>
      </c>
    </row>
    <row r="125" spans="1:16" s="16" customFormat="1" ht="12" customHeight="1" x14ac:dyDescent="0.2">
      <c r="A125" s="70" t="s">
        <v>106</v>
      </c>
      <c r="B125" s="70"/>
      <c r="C125" s="6">
        <v>38</v>
      </c>
      <c r="D125" s="6">
        <v>36</v>
      </c>
      <c r="E125" s="6">
        <v>35</v>
      </c>
      <c r="F125" s="6">
        <v>34</v>
      </c>
      <c r="G125" s="6">
        <v>39</v>
      </c>
      <c r="H125" s="6">
        <v>39</v>
      </c>
      <c r="I125" s="6">
        <v>39</v>
      </c>
      <c r="J125" s="6">
        <v>40</v>
      </c>
      <c r="K125" s="6">
        <v>40</v>
      </c>
      <c r="L125" s="6">
        <v>41</v>
      </c>
      <c r="M125" s="6">
        <v>32</v>
      </c>
      <c r="N125" s="6">
        <v>31</v>
      </c>
      <c r="O125" s="6">
        <v>32</v>
      </c>
      <c r="P125" s="6">
        <v>30</v>
      </c>
    </row>
    <row r="126" spans="1:16" s="16" customFormat="1" ht="12" customHeight="1" x14ac:dyDescent="0.2">
      <c r="A126" s="70" t="s">
        <v>107</v>
      </c>
      <c r="B126" s="70"/>
      <c r="C126" s="6">
        <v>26</v>
      </c>
      <c r="D126" s="6">
        <v>25</v>
      </c>
      <c r="E126" s="6">
        <v>27</v>
      </c>
      <c r="F126" s="6">
        <v>33</v>
      </c>
      <c r="G126" s="6">
        <v>35</v>
      </c>
      <c r="H126" s="6">
        <v>35</v>
      </c>
      <c r="I126" s="6">
        <v>35</v>
      </c>
      <c r="J126" s="6">
        <v>34</v>
      </c>
      <c r="K126" s="6">
        <v>33</v>
      </c>
      <c r="L126" s="6">
        <v>30</v>
      </c>
      <c r="M126" s="6">
        <v>33</v>
      </c>
      <c r="N126" s="6">
        <v>23</v>
      </c>
      <c r="O126" s="6">
        <v>23</v>
      </c>
      <c r="P126" s="6">
        <v>22</v>
      </c>
    </row>
    <row r="127" spans="1:16" s="16" customFormat="1" ht="12" customHeight="1" x14ac:dyDescent="0.2">
      <c r="A127" s="70" t="s">
        <v>108</v>
      </c>
      <c r="B127" s="70"/>
      <c r="C127" s="6">
        <v>14</v>
      </c>
      <c r="D127" s="6">
        <v>13</v>
      </c>
      <c r="E127" s="6">
        <v>13</v>
      </c>
      <c r="F127" s="6">
        <v>13</v>
      </c>
      <c r="G127" s="6">
        <v>12</v>
      </c>
      <c r="H127" s="6">
        <v>12</v>
      </c>
      <c r="I127" s="6">
        <v>12</v>
      </c>
      <c r="J127" s="6">
        <v>11</v>
      </c>
      <c r="K127" s="6">
        <v>13</v>
      </c>
      <c r="L127" s="6">
        <v>12</v>
      </c>
      <c r="M127" s="6">
        <v>15</v>
      </c>
      <c r="N127" s="6">
        <v>7</v>
      </c>
      <c r="O127" s="6">
        <v>5</v>
      </c>
      <c r="P127" s="6">
        <v>6</v>
      </c>
    </row>
    <row r="128" spans="1:16" s="16" customFormat="1" ht="12" customHeight="1" x14ac:dyDescent="0.2">
      <c r="A128" s="70" t="s">
        <v>109</v>
      </c>
      <c r="B128" s="70"/>
      <c r="C128" s="6">
        <v>11</v>
      </c>
      <c r="D128" s="6">
        <v>12</v>
      </c>
      <c r="E128" s="6">
        <v>13</v>
      </c>
      <c r="F128" s="6">
        <v>14</v>
      </c>
      <c r="G128" s="6">
        <v>15</v>
      </c>
      <c r="H128" s="6">
        <v>15</v>
      </c>
      <c r="I128" s="6">
        <v>15</v>
      </c>
      <c r="J128" s="6">
        <v>18</v>
      </c>
      <c r="K128" s="6">
        <v>17</v>
      </c>
      <c r="L128" s="6">
        <v>19</v>
      </c>
      <c r="M128" s="6">
        <v>18</v>
      </c>
      <c r="N128" s="6">
        <v>19</v>
      </c>
      <c r="O128" s="6">
        <v>17</v>
      </c>
      <c r="P128" s="6">
        <v>20</v>
      </c>
    </row>
    <row r="129" spans="1:16" s="16" customFormat="1" ht="12" customHeight="1" x14ac:dyDescent="0.2">
      <c r="A129" s="70" t="s">
        <v>110</v>
      </c>
      <c r="B129" s="70"/>
      <c r="C129" s="6">
        <v>2</v>
      </c>
      <c r="D129" s="6">
        <v>2</v>
      </c>
      <c r="E129" s="6">
        <v>2</v>
      </c>
      <c r="F129" s="6">
        <v>2</v>
      </c>
      <c r="G129" s="6">
        <v>2</v>
      </c>
      <c r="H129" s="6">
        <v>2</v>
      </c>
      <c r="I129" s="6">
        <v>2</v>
      </c>
      <c r="J129" s="6">
        <v>4</v>
      </c>
      <c r="K129" s="6">
        <v>4</v>
      </c>
      <c r="L129" s="6">
        <v>3</v>
      </c>
      <c r="M129" s="6">
        <v>3</v>
      </c>
      <c r="N129" s="6">
        <v>2</v>
      </c>
      <c r="O129" s="6">
        <v>2</v>
      </c>
      <c r="P129" s="6">
        <v>2</v>
      </c>
    </row>
    <row r="130" spans="1:16" s="16" customFormat="1" ht="12" customHeight="1" x14ac:dyDescent="0.2">
      <c r="A130" s="70" t="s">
        <v>111</v>
      </c>
      <c r="B130" s="70"/>
      <c r="C130" s="6">
        <v>9</v>
      </c>
      <c r="D130" s="6">
        <v>11</v>
      </c>
      <c r="E130" s="6">
        <v>11</v>
      </c>
      <c r="F130" s="6">
        <v>10</v>
      </c>
      <c r="G130" s="6">
        <v>7</v>
      </c>
      <c r="H130" s="6">
        <v>7</v>
      </c>
      <c r="I130" s="6">
        <v>8</v>
      </c>
      <c r="J130" s="6">
        <v>6</v>
      </c>
      <c r="K130" s="6">
        <v>5</v>
      </c>
      <c r="L130" s="6">
        <v>7</v>
      </c>
      <c r="M130" s="6">
        <v>6</v>
      </c>
      <c r="N130" s="6">
        <v>6</v>
      </c>
      <c r="O130" s="6">
        <v>6</v>
      </c>
      <c r="P130" s="6">
        <v>6</v>
      </c>
    </row>
    <row r="131" spans="1:16" s="16" customFormat="1" ht="12" customHeight="1" x14ac:dyDescent="0.2">
      <c r="A131" s="70" t="s">
        <v>112</v>
      </c>
      <c r="B131" s="70"/>
      <c r="C131" s="6">
        <v>2</v>
      </c>
      <c r="D131" s="6">
        <v>4</v>
      </c>
      <c r="E131" s="6">
        <v>3</v>
      </c>
      <c r="F131" s="6">
        <v>3</v>
      </c>
      <c r="G131" s="6">
        <v>3</v>
      </c>
      <c r="H131" s="6">
        <v>3</v>
      </c>
      <c r="I131" s="6">
        <v>4</v>
      </c>
      <c r="J131" s="6">
        <v>4</v>
      </c>
      <c r="K131" s="6">
        <v>4</v>
      </c>
      <c r="L131" s="6">
        <v>3</v>
      </c>
      <c r="M131" s="6">
        <v>5</v>
      </c>
      <c r="N131" s="6">
        <v>5</v>
      </c>
      <c r="O131" s="6">
        <v>4</v>
      </c>
      <c r="P131" s="6">
        <v>2</v>
      </c>
    </row>
    <row r="132" spans="1:16" s="16" customFormat="1" ht="12" customHeight="1" x14ac:dyDescent="0.2">
      <c r="A132" s="70" t="s">
        <v>113</v>
      </c>
      <c r="B132" s="70"/>
      <c r="C132" s="6">
        <v>12</v>
      </c>
      <c r="D132" s="6">
        <v>10</v>
      </c>
      <c r="E132" s="6">
        <v>10</v>
      </c>
      <c r="F132" s="6">
        <v>11</v>
      </c>
      <c r="G132" s="6">
        <v>11</v>
      </c>
      <c r="H132" s="6">
        <v>13</v>
      </c>
      <c r="I132" s="6">
        <v>12</v>
      </c>
      <c r="J132" s="6">
        <v>9</v>
      </c>
      <c r="K132" s="6">
        <v>9</v>
      </c>
      <c r="L132" s="6">
        <v>12</v>
      </c>
      <c r="M132" s="6">
        <v>7</v>
      </c>
      <c r="N132" s="6">
        <v>8</v>
      </c>
      <c r="O132" s="6">
        <v>8</v>
      </c>
      <c r="P132" s="6">
        <v>5</v>
      </c>
    </row>
    <row r="133" spans="1:16" s="16" customFormat="1" ht="12" customHeight="1" x14ac:dyDescent="0.2">
      <c r="A133" s="70" t="s">
        <v>114</v>
      </c>
      <c r="B133" s="70"/>
      <c r="C133" s="6">
        <v>1</v>
      </c>
      <c r="D133" s="6">
        <v>1</v>
      </c>
      <c r="E133" s="6">
        <v>1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1</v>
      </c>
      <c r="N133" s="6">
        <v>1</v>
      </c>
      <c r="O133" s="6">
        <v>1</v>
      </c>
      <c r="P133" s="6">
        <v>1</v>
      </c>
    </row>
    <row r="134" spans="1:16" s="16" customFormat="1" ht="12" customHeight="1" x14ac:dyDescent="0.2">
      <c r="A134" s="70" t="s">
        <v>115</v>
      </c>
      <c r="B134" s="70"/>
      <c r="C134" s="6">
        <v>1</v>
      </c>
      <c r="D134" s="6">
        <v>1</v>
      </c>
      <c r="E134" s="6">
        <v>1</v>
      </c>
      <c r="F134" s="6">
        <v>1</v>
      </c>
      <c r="G134" s="6">
        <v>1</v>
      </c>
      <c r="H134" s="6">
        <v>1</v>
      </c>
      <c r="I134" s="6">
        <v>1</v>
      </c>
      <c r="J134" s="6">
        <v>1</v>
      </c>
      <c r="K134" s="6">
        <v>1</v>
      </c>
      <c r="L134" s="6">
        <v>1</v>
      </c>
      <c r="M134" s="6">
        <v>1</v>
      </c>
      <c r="N134" s="6">
        <v>1</v>
      </c>
      <c r="O134" s="6">
        <v>1</v>
      </c>
      <c r="P134" s="6">
        <v>1</v>
      </c>
    </row>
    <row r="135" spans="1:16" s="16" customFormat="1" ht="12" customHeight="1" x14ac:dyDescent="0.2">
      <c r="A135" s="70" t="s">
        <v>116</v>
      </c>
      <c r="B135" s="70"/>
      <c r="C135" s="6">
        <v>6</v>
      </c>
      <c r="D135" s="6">
        <v>7</v>
      </c>
      <c r="E135" s="6">
        <v>9</v>
      </c>
      <c r="F135" s="6">
        <v>9</v>
      </c>
      <c r="G135" s="6">
        <v>10</v>
      </c>
      <c r="H135" s="6">
        <v>10</v>
      </c>
      <c r="I135" s="6">
        <v>10</v>
      </c>
      <c r="J135" s="6">
        <v>10</v>
      </c>
      <c r="K135" s="6">
        <v>11</v>
      </c>
      <c r="L135" s="6">
        <v>11</v>
      </c>
      <c r="M135" s="6">
        <v>10</v>
      </c>
      <c r="N135" s="6">
        <v>11</v>
      </c>
      <c r="O135" s="6">
        <v>11</v>
      </c>
      <c r="P135" s="6">
        <v>11</v>
      </c>
    </row>
    <row r="136" spans="1:16" s="16" customFormat="1" ht="12" customHeight="1" x14ac:dyDescent="0.2">
      <c r="A136" s="70" t="s">
        <v>117</v>
      </c>
      <c r="B136" s="70"/>
      <c r="C136" s="6">
        <v>19</v>
      </c>
      <c r="D136" s="6">
        <v>18</v>
      </c>
      <c r="E136" s="6">
        <v>20</v>
      </c>
      <c r="F136" s="6">
        <v>21</v>
      </c>
      <c r="G136" s="6">
        <v>22</v>
      </c>
      <c r="H136" s="6">
        <v>19</v>
      </c>
      <c r="I136" s="6">
        <v>20</v>
      </c>
      <c r="J136" s="6">
        <v>21</v>
      </c>
      <c r="K136" s="6">
        <v>21</v>
      </c>
      <c r="L136" s="6">
        <v>19</v>
      </c>
      <c r="M136" s="6">
        <v>17</v>
      </c>
      <c r="N136" s="6">
        <v>13</v>
      </c>
      <c r="O136" s="6">
        <v>11</v>
      </c>
      <c r="P136" s="6">
        <v>13</v>
      </c>
    </row>
    <row r="137" spans="1:16" s="16" customFormat="1" ht="12" customHeight="1" x14ac:dyDescent="0.2">
      <c r="A137" s="28" t="s">
        <v>168</v>
      </c>
      <c r="B137" s="28"/>
      <c r="C137" s="11">
        <v>39</v>
      </c>
      <c r="D137" s="11">
        <v>40</v>
      </c>
      <c r="E137" s="11">
        <v>40</v>
      </c>
      <c r="F137" s="11">
        <v>38</v>
      </c>
      <c r="G137" s="11">
        <v>37</v>
      </c>
      <c r="H137" s="11">
        <v>36</v>
      </c>
      <c r="I137" s="11">
        <v>35</v>
      </c>
      <c r="J137" s="11">
        <v>34</v>
      </c>
      <c r="K137" s="11">
        <v>34</v>
      </c>
      <c r="L137" s="11">
        <v>34</v>
      </c>
      <c r="M137" s="11">
        <v>32</v>
      </c>
      <c r="N137" s="11">
        <v>40</v>
      </c>
      <c r="O137" s="11">
        <v>39</v>
      </c>
      <c r="P137" s="11">
        <v>36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220</v>
      </c>
      <c r="D139" s="5">
        <f t="shared" si="44"/>
        <v>216</v>
      </c>
      <c r="E139" s="5">
        <f t="shared" si="44"/>
        <v>215</v>
      </c>
      <c r="F139" s="5">
        <f t="shared" si="44"/>
        <v>225</v>
      </c>
      <c r="G139" s="5">
        <f t="shared" si="44"/>
        <v>233</v>
      </c>
      <c r="H139" s="5">
        <f t="shared" si="44"/>
        <v>235</v>
      </c>
      <c r="I139" s="5">
        <f t="shared" si="44"/>
        <v>235</v>
      </c>
      <c r="J139" s="5">
        <f t="shared" si="44"/>
        <v>230</v>
      </c>
      <c r="K139" s="5">
        <f t="shared" si="44"/>
        <v>236</v>
      </c>
      <c r="L139" s="5">
        <f t="shared" si="44"/>
        <v>248</v>
      </c>
      <c r="M139" s="5">
        <f t="shared" si="44"/>
        <v>248</v>
      </c>
      <c r="N139" s="5">
        <v>256</v>
      </c>
      <c r="O139" s="5">
        <v>250</v>
      </c>
      <c r="P139" s="5">
        <v>239</v>
      </c>
    </row>
    <row r="140" spans="1:16" s="16" customFormat="1" ht="12" customHeight="1" x14ac:dyDescent="0.2">
      <c r="A140" s="70" t="s">
        <v>119</v>
      </c>
      <c r="B140" s="70"/>
      <c r="C140" s="6">
        <v>14</v>
      </c>
      <c r="D140" s="6">
        <v>14</v>
      </c>
      <c r="E140" s="6">
        <v>16</v>
      </c>
      <c r="F140" s="6">
        <v>20</v>
      </c>
      <c r="G140" s="6">
        <v>20</v>
      </c>
      <c r="H140" s="6">
        <v>20</v>
      </c>
      <c r="I140" s="6">
        <v>21</v>
      </c>
      <c r="J140" s="6">
        <v>19</v>
      </c>
      <c r="K140" s="6">
        <v>19</v>
      </c>
      <c r="L140" s="6">
        <v>20</v>
      </c>
      <c r="M140" s="6">
        <v>21</v>
      </c>
      <c r="N140" s="6">
        <v>20</v>
      </c>
      <c r="O140" s="6">
        <v>18</v>
      </c>
      <c r="P140" s="6">
        <v>17</v>
      </c>
    </row>
    <row r="141" spans="1:16" s="16" customFormat="1" ht="12" customHeight="1" x14ac:dyDescent="0.2">
      <c r="A141" s="70" t="s">
        <v>120</v>
      </c>
      <c r="B141" s="70"/>
      <c r="C141" s="6">
        <v>12</v>
      </c>
      <c r="D141" s="6">
        <v>12</v>
      </c>
      <c r="E141" s="6">
        <v>12</v>
      </c>
      <c r="F141" s="6">
        <v>13</v>
      </c>
      <c r="G141" s="6">
        <v>13</v>
      </c>
      <c r="H141" s="6">
        <v>13</v>
      </c>
      <c r="I141" s="6">
        <v>13</v>
      </c>
      <c r="J141" s="6">
        <v>13</v>
      </c>
      <c r="K141" s="6">
        <v>13</v>
      </c>
      <c r="L141" s="6">
        <v>13</v>
      </c>
      <c r="M141" s="6">
        <v>13</v>
      </c>
      <c r="N141" s="6">
        <v>13</v>
      </c>
      <c r="O141" s="6">
        <v>13</v>
      </c>
      <c r="P141" s="6">
        <v>12</v>
      </c>
    </row>
    <row r="142" spans="1:16" s="16" customFormat="1" ht="12" customHeight="1" x14ac:dyDescent="0.2">
      <c r="A142" s="70" t="s">
        <v>121</v>
      </c>
      <c r="B142" s="70"/>
      <c r="C142" s="6">
        <v>9</v>
      </c>
      <c r="D142" s="6">
        <v>9</v>
      </c>
      <c r="E142" s="6">
        <v>8</v>
      </c>
      <c r="F142" s="6">
        <v>9</v>
      </c>
      <c r="G142" s="6">
        <v>10</v>
      </c>
      <c r="H142" s="6">
        <v>9</v>
      </c>
      <c r="I142" s="6">
        <v>8</v>
      </c>
      <c r="J142" s="6">
        <v>7</v>
      </c>
      <c r="K142" s="6">
        <v>6</v>
      </c>
      <c r="L142" s="6">
        <v>6</v>
      </c>
      <c r="M142" s="6">
        <v>6</v>
      </c>
      <c r="N142" s="6">
        <v>11</v>
      </c>
      <c r="O142" s="6">
        <v>11</v>
      </c>
      <c r="P142" s="6">
        <v>11</v>
      </c>
    </row>
    <row r="143" spans="1:16" s="16" customFormat="1" ht="12" customHeight="1" x14ac:dyDescent="0.2">
      <c r="A143" s="70" t="s">
        <v>122</v>
      </c>
      <c r="B143" s="70"/>
      <c r="C143" s="6">
        <v>18</v>
      </c>
      <c r="D143" s="6">
        <v>17</v>
      </c>
      <c r="E143" s="6">
        <v>17</v>
      </c>
      <c r="F143" s="6">
        <v>15</v>
      </c>
      <c r="G143" s="6">
        <v>15</v>
      </c>
      <c r="H143" s="6">
        <v>15</v>
      </c>
      <c r="I143" s="6">
        <v>16</v>
      </c>
      <c r="J143" s="6">
        <v>14</v>
      </c>
      <c r="K143" s="6">
        <v>15</v>
      </c>
      <c r="L143" s="6">
        <v>15</v>
      </c>
      <c r="M143" s="6">
        <v>16</v>
      </c>
      <c r="N143" s="6">
        <v>12</v>
      </c>
      <c r="O143" s="6">
        <v>12</v>
      </c>
      <c r="P143" s="6">
        <v>12</v>
      </c>
    </row>
    <row r="144" spans="1:16" s="16" customFormat="1" ht="12" customHeight="1" x14ac:dyDescent="0.2">
      <c r="A144" s="70" t="s">
        <v>123</v>
      </c>
      <c r="B144" s="70"/>
      <c r="C144" s="6">
        <v>36</v>
      </c>
      <c r="D144" s="6">
        <v>35</v>
      </c>
      <c r="E144" s="6">
        <v>36</v>
      </c>
      <c r="F144" s="6">
        <v>39</v>
      </c>
      <c r="G144" s="6">
        <v>42</v>
      </c>
      <c r="H144" s="6">
        <v>42</v>
      </c>
      <c r="I144" s="6">
        <v>44</v>
      </c>
      <c r="J144" s="6">
        <v>41</v>
      </c>
      <c r="K144" s="6">
        <v>40</v>
      </c>
      <c r="L144" s="6">
        <v>43</v>
      </c>
      <c r="M144" s="6">
        <v>43</v>
      </c>
      <c r="N144" s="6">
        <v>40</v>
      </c>
      <c r="O144" s="6">
        <v>41</v>
      </c>
      <c r="P144" s="6">
        <v>41</v>
      </c>
    </row>
    <row r="145" spans="1:16" s="16" customFormat="1" ht="12" customHeight="1" x14ac:dyDescent="0.2">
      <c r="A145" s="70" t="s">
        <v>124</v>
      </c>
      <c r="B145" s="70"/>
      <c r="C145" s="6">
        <v>61</v>
      </c>
      <c r="D145" s="6">
        <v>61</v>
      </c>
      <c r="E145" s="6">
        <v>60</v>
      </c>
      <c r="F145" s="6">
        <v>63</v>
      </c>
      <c r="G145" s="6">
        <v>67</v>
      </c>
      <c r="H145" s="6">
        <v>66</v>
      </c>
      <c r="I145" s="6">
        <v>67</v>
      </c>
      <c r="J145" s="6">
        <v>69</v>
      </c>
      <c r="K145" s="6">
        <v>71</v>
      </c>
      <c r="L145" s="6">
        <v>77</v>
      </c>
      <c r="M145" s="6">
        <v>78</v>
      </c>
      <c r="N145" s="6">
        <v>87</v>
      </c>
      <c r="O145" s="6">
        <v>86</v>
      </c>
      <c r="P145" s="6">
        <v>86</v>
      </c>
    </row>
    <row r="146" spans="1:16" s="16" customFormat="1" ht="12" customHeight="1" x14ac:dyDescent="0.2">
      <c r="A146" s="70" t="s">
        <v>125</v>
      </c>
      <c r="B146" s="70"/>
      <c r="C146" s="6">
        <v>0</v>
      </c>
      <c r="D146" s="6">
        <v>0</v>
      </c>
      <c r="E146" s="6">
        <v>2</v>
      </c>
      <c r="F146" s="6">
        <v>2</v>
      </c>
      <c r="G146" s="6">
        <v>0</v>
      </c>
      <c r="H146" s="6">
        <v>2</v>
      </c>
      <c r="I146" s="6">
        <v>1</v>
      </c>
      <c r="J146" s="6">
        <v>2</v>
      </c>
      <c r="K146" s="6">
        <v>2</v>
      </c>
      <c r="L146" s="6">
        <v>2</v>
      </c>
      <c r="M146" s="6">
        <v>2</v>
      </c>
      <c r="N146" s="6">
        <v>2</v>
      </c>
      <c r="O146" s="6">
        <v>0</v>
      </c>
      <c r="P146" s="6">
        <v>0</v>
      </c>
    </row>
    <row r="147" spans="1:16" s="16" customFormat="1" ht="12" customHeight="1" x14ac:dyDescent="0.2">
      <c r="A147" s="71" t="s">
        <v>126</v>
      </c>
      <c r="B147" s="71"/>
      <c r="C147" s="11">
        <v>70</v>
      </c>
      <c r="D147" s="11">
        <v>68</v>
      </c>
      <c r="E147" s="11">
        <v>64</v>
      </c>
      <c r="F147" s="11">
        <v>64</v>
      </c>
      <c r="G147" s="11">
        <v>66</v>
      </c>
      <c r="H147" s="11">
        <v>68</v>
      </c>
      <c r="I147" s="11">
        <v>65</v>
      </c>
      <c r="J147" s="11">
        <v>65</v>
      </c>
      <c r="K147" s="11">
        <v>70</v>
      </c>
      <c r="L147" s="11">
        <v>72</v>
      </c>
      <c r="M147" s="11">
        <v>69</v>
      </c>
      <c r="N147" s="11">
        <v>71</v>
      </c>
      <c r="O147" s="11">
        <v>69</v>
      </c>
      <c r="P147" s="11">
        <v>60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568</v>
      </c>
      <c r="D149" s="5">
        <f t="shared" ref="D149:M149" si="45">SUM(D150:D155)</f>
        <v>565</v>
      </c>
      <c r="E149" s="5">
        <f t="shared" si="45"/>
        <v>572</v>
      </c>
      <c r="F149" s="5">
        <f t="shared" si="45"/>
        <v>568</v>
      </c>
      <c r="G149" s="5">
        <f t="shared" si="45"/>
        <v>556</v>
      </c>
      <c r="H149" s="5">
        <f t="shared" si="45"/>
        <v>565</v>
      </c>
      <c r="I149" s="5">
        <f t="shared" si="45"/>
        <v>570</v>
      </c>
      <c r="J149" s="5">
        <f t="shared" si="45"/>
        <v>574</v>
      </c>
      <c r="K149" s="5">
        <f t="shared" si="45"/>
        <v>573</v>
      </c>
      <c r="L149" s="5">
        <f t="shared" si="45"/>
        <v>569</v>
      </c>
      <c r="M149" s="5">
        <f t="shared" si="45"/>
        <v>570</v>
      </c>
      <c r="N149" s="5">
        <v>576</v>
      </c>
      <c r="O149" s="5">
        <v>573</v>
      </c>
      <c r="P149" s="5">
        <v>538</v>
      </c>
    </row>
    <row r="150" spans="1:16" s="16" customFormat="1" ht="12" customHeight="1" x14ac:dyDescent="0.2">
      <c r="A150" s="70" t="s">
        <v>128</v>
      </c>
      <c r="B150" s="70"/>
      <c r="C150" s="6">
        <v>26</v>
      </c>
      <c r="D150" s="6">
        <v>26</v>
      </c>
      <c r="E150" s="6">
        <v>24</v>
      </c>
      <c r="F150" s="6">
        <v>23</v>
      </c>
      <c r="G150" s="6">
        <v>21</v>
      </c>
      <c r="H150" s="6">
        <v>26</v>
      </c>
      <c r="I150" s="6">
        <v>26</v>
      </c>
      <c r="J150" s="6">
        <v>31</v>
      </c>
      <c r="K150" s="6">
        <v>27</v>
      </c>
      <c r="L150" s="6">
        <v>23</v>
      </c>
      <c r="M150" s="6">
        <v>23</v>
      </c>
      <c r="N150" s="6">
        <v>24</v>
      </c>
      <c r="O150" s="6">
        <v>24</v>
      </c>
      <c r="P150" s="6">
        <v>21</v>
      </c>
    </row>
    <row r="151" spans="1:16" s="16" customFormat="1" ht="12" customHeight="1" x14ac:dyDescent="0.2">
      <c r="A151" s="70" t="s">
        <v>129</v>
      </c>
      <c r="B151" s="70"/>
      <c r="C151" s="6">
        <v>345</v>
      </c>
      <c r="D151" s="6">
        <v>343</v>
      </c>
      <c r="E151" s="6">
        <v>349</v>
      </c>
      <c r="F151" s="6">
        <v>347</v>
      </c>
      <c r="G151" s="6">
        <v>342</v>
      </c>
      <c r="H151" s="6">
        <v>347</v>
      </c>
      <c r="I151" s="6">
        <v>351</v>
      </c>
      <c r="J151" s="6">
        <v>356</v>
      </c>
      <c r="K151" s="6">
        <v>350</v>
      </c>
      <c r="L151" s="6">
        <v>352</v>
      </c>
      <c r="M151" s="6">
        <v>348</v>
      </c>
      <c r="N151" s="6">
        <v>349</v>
      </c>
      <c r="O151" s="6">
        <v>348</v>
      </c>
      <c r="P151" s="6">
        <v>328</v>
      </c>
    </row>
    <row r="152" spans="1:16" s="16" customFormat="1" ht="12" customHeight="1" x14ac:dyDescent="0.2">
      <c r="A152" s="70" t="s">
        <v>130</v>
      </c>
      <c r="B152" s="70"/>
      <c r="C152" s="6">
        <v>65</v>
      </c>
      <c r="D152" s="6">
        <v>63</v>
      </c>
      <c r="E152" s="6">
        <v>61</v>
      </c>
      <c r="F152" s="6">
        <v>60</v>
      </c>
      <c r="G152" s="6">
        <v>58</v>
      </c>
      <c r="H152" s="6">
        <v>54</v>
      </c>
      <c r="I152" s="6">
        <v>54</v>
      </c>
      <c r="J152" s="6">
        <v>53</v>
      </c>
      <c r="K152" s="6">
        <v>51</v>
      </c>
      <c r="L152" s="6">
        <v>54</v>
      </c>
      <c r="M152" s="6">
        <v>54</v>
      </c>
      <c r="N152" s="6">
        <v>56</v>
      </c>
      <c r="O152" s="6">
        <v>57</v>
      </c>
      <c r="P152" s="6">
        <v>52</v>
      </c>
    </row>
    <row r="153" spans="1:16" s="16" customFormat="1" ht="12" customHeight="1" x14ac:dyDescent="0.2">
      <c r="A153" s="70" t="s">
        <v>131</v>
      </c>
      <c r="B153" s="70"/>
      <c r="C153" s="6">
        <v>26</v>
      </c>
      <c r="D153" s="6">
        <v>25</v>
      </c>
      <c r="E153" s="6">
        <v>27</v>
      </c>
      <c r="F153" s="6">
        <v>26</v>
      </c>
      <c r="G153" s="6">
        <v>25</v>
      </c>
      <c r="H153" s="6">
        <v>26</v>
      </c>
      <c r="I153" s="6">
        <v>26</v>
      </c>
      <c r="J153" s="6">
        <v>26</v>
      </c>
      <c r="K153" s="6">
        <v>26</v>
      </c>
      <c r="L153" s="6">
        <v>27</v>
      </c>
      <c r="M153" s="6">
        <v>28</v>
      </c>
      <c r="N153" s="6">
        <v>27</v>
      </c>
      <c r="O153" s="6">
        <v>27</v>
      </c>
      <c r="P153" s="6">
        <v>27</v>
      </c>
    </row>
    <row r="154" spans="1:16" s="16" customFormat="1" ht="12" customHeight="1" x14ac:dyDescent="0.2">
      <c r="A154" s="70" t="s">
        <v>132</v>
      </c>
      <c r="B154" s="70"/>
      <c r="C154" s="6">
        <v>15</v>
      </c>
      <c r="D154" s="6">
        <v>17</v>
      </c>
      <c r="E154" s="6">
        <v>17</v>
      </c>
      <c r="F154" s="6">
        <v>19</v>
      </c>
      <c r="G154" s="6">
        <v>15</v>
      </c>
      <c r="H154" s="6">
        <v>15</v>
      </c>
      <c r="I154" s="6">
        <v>15</v>
      </c>
      <c r="J154" s="6">
        <v>14</v>
      </c>
      <c r="K154" s="6">
        <v>15</v>
      </c>
      <c r="L154" s="6">
        <v>14</v>
      </c>
      <c r="M154" s="6">
        <v>14</v>
      </c>
      <c r="N154" s="6">
        <v>13</v>
      </c>
      <c r="O154" s="6">
        <v>13</v>
      </c>
      <c r="P154" s="6">
        <v>13</v>
      </c>
    </row>
    <row r="155" spans="1:16" s="16" customFormat="1" ht="12" customHeight="1" x14ac:dyDescent="0.2">
      <c r="A155" s="75" t="s">
        <v>133</v>
      </c>
      <c r="B155" s="75"/>
      <c r="C155" s="11">
        <v>91</v>
      </c>
      <c r="D155" s="11">
        <v>91</v>
      </c>
      <c r="E155" s="11">
        <v>94</v>
      </c>
      <c r="F155" s="11">
        <v>93</v>
      </c>
      <c r="G155" s="11">
        <v>95</v>
      </c>
      <c r="H155" s="11">
        <v>97</v>
      </c>
      <c r="I155" s="11">
        <v>98</v>
      </c>
      <c r="J155" s="11">
        <v>94</v>
      </c>
      <c r="K155" s="11">
        <v>104</v>
      </c>
      <c r="L155" s="11">
        <v>99</v>
      </c>
      <c r="M155" s="11">
        <v>103</v>
      </c>
      <c r="N155" s="11">
        <v>107</v>
      </c>
      <c r="O155" s="11">
        <v>104</v>
      </c>
      <c r="P155" s="11">
        <v>97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152</v>
      </c>
      <c r="D157" s="5">
        <f t="shared" ref="D157:M157" si="46">SUM(D158:D159)</f>
        <v>163</v>
      </c>
      <c r="E157" s="5">
        <f t="shared" si="46"/>
        <v>163</v>
      </c>
      <c r="F157" s="5">
        <f t="shared" si="46"/>
        <v>153</v>
      </c>
      <c r="G157" s="5">
        <f t="shared" si="46"/>
        <v>158</v>
      </c>
      <c r="H157" s="5">
        <f t="shared" si="46"/>
        <v>156</v>
      </c>
      <c r="I157" s="5">
        <f t="shared" si="46"/>
        <v>155</v>
      </c>
      <c r="J157" s="5">
        <f t="shared" si="46"/>
        <v>153</v>
      </c>
      <c r="K157" s="5">
        <f t="shared" si="46"/>
        <v>149</v>
      </c>
      <c r="L157" s="5">
        <f t="shared" si="46"/>
        <v>157</v>
      </c>
      <c r="M157" s="5">
        <f t="shared" si="46"/>
        <v>159</v>
      </c>
      <c r="N157" s="5">
        <v>163</v>
      </c>
      <c r="O157" s="5">
        <v>165</v>
      </c>
      <c r="P157" s="5">
        <v>165</v>
      </c>
    </row>
    <row r="158" spans="1:16" s="16" customFormat="1" ht="12" customHeight="1" x14ac:dyDescent="0.2">
      <c r="A158" s="70" t="s">
        <v>135</v>
      </c>
      <c r="B158" s="70"/>
      <c r="C158" s="6">
        <v>83</v>
      </c>
      <c r="D158" s="6">
        <v>91</v>
      </c>
      <c r="E158" s="6">
        <v>88</v>
      </c>
      <c r="F158" s="6">
        <v>81</v>
      </c>
      <c r="G158" s="6">
        <v>83</v>
      </c>
      <c r="H158" s="6">
        <v>80</v>
      </c>
      <c r="I158" s="6">
        <v>79</v>
      </c>
      <c r="J158" s="6">
        <v>86</v>
      </c>
      <c r="K158" s="6">
        <v>81</v>
      </c>
      <c r="L158" s="6">
        <v>85</v>
      </c>
      <c r="M158" s="6">
        <v>86</v>
      </c>
      <c r="N158" s="6">
        <v>89</v>
      </c>
      <c r="O158" s="6">
        <v>89</v>
      </c>
      <c r="P158" s="6">
        <v>87</v>
      </c>
    </row>
    <row r="159" spans="1:16" s="16" customFormat="1" ht="12" customHeight="1" x14ac:dyDescent="0.2">
      <c r="A159" s="75" t="s">
        <v>161</v>
      </c>
      <c r="B159" s="75"/>
      <c r="C159" s="11">
        <v>69</v>
      </c>
      <c r="D159" s="11">
        <v>72</v>
      </c>
      <c r="E159" s="11">
        <v>75</v>
      </c>
      <c r="F159" s="11">
        <v>72</v>
      </c>
      <c r="G159" s="11">
        <v>75</v>
      </c>
      <c r="H159" s="11">
        <v>76</v>
      </c>
      <c r="I159" s="11">
        <v>76</v>
      </c>
      <c r="J159" s="11">
        <v>67</v>
      </c>
      <c r="K159" s="11">
        <v>68</v>
      </c>
      <c r="L159" s="11">
        <v>72</v>
      </c>
      <c r="M159" s="11">
        <v>73</v>
      </c>
      <c r="N159" s="11">
        <v>74</v>
      </c>
      <c r="O159" s="11">
        <v>76</v>
      </c>
      <c r="P159" s="11">
        <v>78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529</v>
      </c>
      <c r="D161" s="5">
        <f t="shared" si="47"/>
        <v>536</v>
      </c>
      <c r="E161" s="5">
        <f t="shared" si="47"/>
        <v>536</v>
      </c>
      <c r="F161" s="5">
        <f t="shared" si="47"/>
        <v>542</v>
      </c>
      <c r="G161" s="5">
        <f t="shared" si="47"/>
        <v>545</v>
      </c>
      <c r="H161" s="5">
        <f t="shared" si="47"/>
        <v>551</v>
      </c>
      <c r="I161" s="5">
        <f t="shared" si="47"/>
        <v>547</v>
      </c>
      <c r="J161" s="5">
        <f t="shared" si="47"/>
        <v>564</v>
      </c>
      <c r="K161" s="5">
        <f t="shared" si="47"/>
        <v>573</v>
      </c>
      <c r="L161" s="5">
        <f t="shared" si="47"/>
        <v>571</v>
      </c>
      <c r="M161" s="5">
        <f t="shared" si="47"/>
        <v>567</v>
      </c>
      <c r="N161" s="5">
        <v>573</v>
      </c>
      <c r="O161" s="5">
        <v>571</v>
      </c>
      <c r="P161" s="5">
        <v>559</v>
      </c>
    </row>
    <row r="162" spans="1:16" s="16" customFormat="1" ht="12" customHeight="1" x14ac:dyDescent="0.2">
      <c r="A162" s="70" t="s">
        <v>137</v>
      </c>
      <c r="B162" s="70"/>
      <c r="C162" s="6">
        <v>171</v>
      </c>
      <c r="D162" s="6">
        <v>174</v>
      </c>
      <c r="E162" s="6">
        <v>180</v>
      </c>
      <c r="F162" s="6">
        <v>183</v>
      </c>
      <c r="G162" s="6">
        <v>181</v>
      </c>
      <c r="H162" s="6">
        <v>189</v>
      </c>
      <c r="I162" s="6">
        <v>185</v>
      </c>
      <c r="J162" s="6">
        <v>195</v>
      </c>
      <c r="K162" s="6">
        <v>191</v>
      </c>
      <c r="L162" s="6">
        <v>192</v>
      </c>
      <c r="M162" s="6">
        <v>186</v>
      </c>
      <c r="N162" s="6">
        <v>214</v>
      </c>
      <c r="O162" s="6">
        <v>206</v>
      </c>
      <c r="P162" s="6">
        <v>198</v>
      </c>
    </row>
    <row r="163" spans="1:16" s="16" customFormat="1" ht="12" customHeight="1" x14ac:dyDescent="0.2">
      <c r="A163" s="70" t="s">
        <v>138</v>
      </c>
      <c r="B163" s="70"/>
      <c r="C163" s="6">
        <v>217</v>
      </c>
      <c r="D163" s="6">
        <v>220</v>
      </c>
      <c r="E163" s="6">
        <v>219</v>
      </c>
      <c r="F163" s="6">
        <v>219</v>
      </c>
      <c r="G163" s="6">
        <v>224</v>
      </c>
      <c r="H163" s="6">
        <v>221</v>
      </c>
      <c r="I163" s="6">
        <v>223</v>
      </c>
      <c r="J163" s="6">
        <v>224</v>
      </c>
      <c r="K163" s="6">
        <v>225</v>
      </c>
      <c r="L163" s="6">
        <v>227</v>
      </c>
      <c r="M163" s="6">
        <v>225</v>
      </c>
      <c r="N163" s="6">
        <v>224</v>
      </c>
      <c r="O163" s="6">
        <v>225</v>
      </c>
      <c r="P163" s="6">
        <v>222</v>
      </c>
    </row>
    <row r="164" spans="1:16" s="16" customFormat="1" ht="12" customHeight="1" x14ac:dyDescent="0.2">
      <c r="A164" s="75" t="s">
        <v>139</v>
      </c>
      <c r="B164" s="75"/>
      <c r="C164" s="15">
        <v>141</v>
      </c>
      <c r="D164" s="15">
        <v>142</v>
      </c>
      <c r="E164" s="15">
        <v>137</v>
      </c>
      <c r="F164" s="15">
        <v>140</v>
      </c>
      <c r="G164" s="15">
        <v>140</v>
      </c>
      <c r="H164" s="15">
        <v>141</v>
      </c>
      <c r="I164" s="15">
        <v>139</v>
      </c>
      <c r="J164" s="15">
        <v>145</v>
      </c>
      <c r="K164" s="15">
        <v>157</v>
      </c>
      <c r="L164" s="15">
        <v>152</v>
      </c>
      <c r="M164" s="15">
        <v>156</v>
      </c>
      <c r="N164" s="15">
        <v>135</v>
      </c>
      <c r="O164" s="15">
        <v>140</v>
      </c>
      <c r="P164" s="15">
        <v>139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471</v>
      </c>
      <c r="D166" s="5">
        <f t="shared" si="48"/>
        <v>482</v>
      </c>
      <c r="E166" s="5">
        <f t="shared" si="48"/>
        <v>473</v>
      </c>
      <c r="F166" s="5">
        <f t="shared" si="48"/>
        <v>468</v>
      </c>
      <c r="G166" s="5">
        <f t="shared" si="48"/>
        <v>476</v>
      </c>
      <c r="H166" s="5">
        <f t="shared" si="48"/>
        <v>470</v>
      </c>
      <c r="I166" s="5">
        <f t="shared" si="48"/>
        <v>475</v>
      </c>
      <c r="J166" s="5">
        <f t="shared" si="48"/>
        <v>482</v>
      </c>
      <c r="K166" s="5">
        <f t="shared" si="48"/>
        <v>478</v>
      </c>
      <c r="L166" s="5">
        <f t="shared" si="48"/>
        <v>467</v>
      </c>
      <c r="M166" s="5">
        <f t="shared" si="48"/>
        <v>470</v>
      </c>
      <c r="N166" s="5">
        <v>466</v>
      </c>
      <c r="O166" s="5">
        <v>460</v>
      </c>
      <c r="P166" s="5">
        <v>455</v>
      </c>
    </row>
    <row r="167" spans="1:16" s="16" customFormat="1" ht="12" customHeight="1" x14ac:dyDescent="0.2">
      <c r="A167" s="70" t="s">
        <v>141</v>
      </c>
      <c r="B167" s="70"/>
      <c r="C167" s="6">
        <v>102</v>
      </c>
      <c r="D167" s="6">
        <v>101</v>
      </c>
      <c r="E167" s="6">
        <v>97</v>
      </c>
      <c r="F167" s="6">
        <v>99</v>
      </c>
      <c r="G167" s="6">
        <v>103</v>
      </c>
      <c r="H167" s="6">
        <v>102</v>
      </c>
      <c r="I167" s="6">
        <v>105</v>
      </c>
      <c r="J167" s="6">
        <v>107</v>
      </c>
      <c r="K167" s="6">
        <v>105</v>
      </c>
      <c r="L167" s="6">
        <v>106</v>
      </c>
      <c r="M167" s="6">
        <v>103</v>
      </c>
      <c r="N167" s="6">
        <v>108</v>
      </c>
      <c r="O167" s="6">
        <v>106</v>
      </c>
      <c r="P167" s="6">
        <v>101</v>
      </c>
    </row>
    <row r="168" spans="1:16" s="16" customFormat="1" ht="12" customHeight="1" x14ac:dyDescent="0.2">
      <c r="A168" s="70" t="s">
        <v>142</v>
      </c>
      <c r="B168" s="70"/>
      <c r="C168" s="6">
        <v>8</v>
      </c>
      <c r="D168" s="6">
        <v>7</v>
      </c>
      <c r="E168" s="6">
        <v>5</v>
      </c>
      <c r="F168" s="6">
        <v>5</v>
      </c>
      <c r="G168" s="6">
        <v>5</v>
      </c>
      <c r="H168" s="6">
        <v>5</v>
      </c>
      <c r="I168" s="6">
        <v>5</v>
      </c>
      <c r="J168" s="6">
        <v>6</v>
      </c>
      <c r="K168" s="6">
        <v>6</v>
      </c>
      <c r="L168" s="6">
        <v>6</v>
      </c>
      <c r="M168" s="6">
        <v>9</v>
      </c>
      <c r="N168" s="6">
        <v>7</v>
      </c>
      <c r="O168" s="6">
        <v>7</v>
      </c>
      <c r="P168" s="6">
        <v>7</v>
      </c>
    </row>
    <row r="169" spans="1:16" s="16" customFormat="1" ht="12" customHeight="1" x14ac:dyDescent="0.2">
      <c r="A169" s="70" t="s">
        <v>143</v>
      </c>
      <c r="B169" s="70"/>
      <c r="C169" s="6">
        <v>10</v>
      </c>
      <c r="D169" s="6">
        <v>10</v>
      </c>
      <c r="E169" s="6">
        <v>12</v>
      </c>
      <c r="F169" s="6">
        <v>13</v>
      </c>
      <c r="G169" s="6">
        <v>13</v>
      </c>
      <c r="H169" s="6">
        <v>13</v>
      </c>
      <c r="I169" s="6">
        <v>14</v>
      </c>
      <c r="J169" s="6">
        <v>15</v>
      </c>
      <c r="K169" s="6">
        <v>13</v>
      </c>
      <c r="L169" s="6">
        <v>13</v>
      </c>
      <c r="M169" s="6">
        <v>12</v>
      </c>
      <c r="N169" s="6">
        <v>13</v>
      </c>
      <c r="O169" s="6">
        <v>12</v>
      </c>
      <c r="P169" s="6">
        <v>11</v>
      </c>
    </row>
    <row r="170" spans="1:16" s="16" customFormat="1" ht="12" customHeight="1" x14ac:dyDescent="0.2">
      <c r="A170" s="70" t="s">
        <v>144</v>
      </c>
      <c r="B170" s="70"/>
      <c r="C170" s="6">
        <v>16</v>
      </c>
      <c r="D170" s="6">
        <v>16</v>
      </c>
      <c r="E170" s="6">
        <v>16</v>
      </c>
      <c r="F170" s="6">
        <v>15</v>
      </c>
      <c r="G170" s="6">
        <v>15</v>
      </c>
      <c r="H170" s="6">
        <v>14</v>
      </c>
      <c r="I170" s="6">
        <v>14</v>
      </c>
      <c r="J170" s="6">
        <v>14</v>
      </c>
      <c r="K170" s="6">
        <v>14</v>
      </c>
      <c r="L170" s="6">
        <v>14</v>
      </c>
      <c r="M170" s="6">
        <v>14</v>
      </c>
      <c r="N170" s="6">
        <v>13</v>
      </c>
      <c r="O170" s="6">
        <v>12</v>
      </c>
      <c r="P170" s="6">
        <v>13</v>
      </c>
    </row>
    <row r="171" spans="1:16" s="16" customFormat="1" ht="12" customHeight="1" x14ac:dyDescent="0.2">
      <c r="A171" s="70" t="s">
        <v>145</v>
      </c>
      <c r="B171" s="70"/>
      <c r="C171" s="6">
        <v>173</v>
      </c>
      <c r="D171" s="6">
        <v>177</v>
      </c>
      <c r="E171" s="6">
        <v>176</v>
      </c>
      <c r="F171" s="6">
        <v>175</v>
      </c>
      <c r="G171" s="6">
        <v>179</v>
      </c>
      <c r="H171" s="6">
        <v>178</v>
      </c>
      <c r="I171" s="6">
        <v>173</v>
      </c>
      <c r="J171" s="6">
        <v>168</v>
      </c>
      <c r="K171" s="6">
        <v>169</v>
      </c>
      <c r="L171" s="6">
        <v>162</v>
      </c>
      <c r="M171" s="6">
        <v>161</v>
      </c>
      <c r="N171" s="6">
        <v>156</v>
      </c>
      <c r="O171" s="6">
        <v>149</v>
      </c>
      <c r="P171" s="6">
        <v>154</v>
      </c>
    </row>
    <row r="172" spans="1:16" s="16" customFormat="1" ht="12" customHeight="1" x14ac:dyDescent="0.2">
      <c r="A172" s="70" t="s">
        <v>146</v>
      </c>
      <c r="B172" s="70"/>
      <c r="C172" s="6">
        <v>18</v>
      </c>
      <c r="D172" s="6">
        <v>21</v>
      </c>
      <c r="E172" s="6">
        <v>20</v>
      </c>
      <c r="F172" s="6">
        <v>20</v>
      </c>
      <c r="G172" s="6">
        <v>23</v>
      </c>
      <c r="H172" s="6">
        <v>24</v>
      </c>
      <c r="I172" s="6">
        <v>24</v>
      </c>
      <c r="J172" s="6">
        <v>24</v>
      </c>
      <c r="K172" s="6">
        <v>22</v>
      </c>
      <c r="L172" s="6">
        <v>19</v>
      </c>
      <c r="M172" s="6">
        <v>19</v>
      </c>
      <c r="N172" s="6">
        <v>17</v>
      </c>
      <c r="O172" s="6">
        <v>16</v>
      </c>
      <c r="P172" s="6">
        <v>15</v>
      </c>
    </row>
    <row r="173" spans="1:16" s="16" customFormat="1" ht="12" customHeight="1" x14ac:dyDescent="0.2">
      <c r="A173" s="70" t="s">
        <v>147</v>
      </c>
      <c r="B173" s="70"/>
      <c r="C173" s="6">
        <v>20</v>
      </c>
      <c r="D173" s="6">
        <v>20</v>
      </c>
      <c r="E173" s="6">
        <v>20</v>
      </c>
      <c r="F173" s="6">
        <v>17</v>
      </c>
      <c r="G173" s="6">
        <v>17</v>
      </c>
      <c r="H173" s="6">
        <v>16</v>
      </c>
      <c r="I173" s="6">
        <v>18</v>
      </c>
      <c r="J173" s="6">
        <v>19</v>
      </c>
      <c r="K173" s="6">
        <v>19</v>
      </c>
      <c r="L173" s="6">
        <v>15</v>
      </c>
      <c r="M173" s="6">
        <v>14</v>
      </c>
      <c r="N173" s="6">
        <v>14</v>
      </c>
      <c r="O173" s="6">
        <v>15</v>
      </c>
      <c r="P173" s="6">
        <v>13</v>
      </c>
    </row>
    <row r="174" spans="1:16" s="16" customFormat="1" ht="12" customHeight="1" x14ac:dyDescent="0.2">
      <c r="A174" s="70" t="s">
        <v>148</v>
      </c>
      <c r="B174" s="70"/>
      <c r="C174" s="6">
        <v>17</v>
      </c>
      <c r="D174" s="6">
        <v>19</v>
      </c>
      <c r="E174" s="6">
        <v>19</v>
      </c>
      <c r="F174" s="6">
        <v>20</v>
      </c>
      <c r="G174" s="6">
        <v>19</v>
      </c>
      <c r="H174" s="6">
        <v>18</v>
      </c>
      <c r="I174" s="6">
        <v>17</v>
      </c>
      <c r="J174" s="6">
        <v>18</v>
      </c>
      <c r="K174" s="6">
        <v>18</v>
      </c>
      <c r="L174" s="6">
        <v>16</v>
      </c>
      <c r="M174" s="6">
        <v>17</v>
      </c>
      <c r="N174" s="6">
        <v>17</v>
      </c>
      <c r="O174" s="6">
        <v>16</v>
      </c>
      <c r="P174" s="6">
        <v>17</v>
      </c>
    </row>
    <row r="175" spans="1:16" s="16" customFormat="1" ht="12" customHeight="1" x14ac:dyDescent="0.2">
      <c r="A175" s="70" t="s">
        <v>149</v>
      </c>
      <c r="B175" s="70"/>
      <c r="C175" s="6">
        <v>17</v>
      </c>
      <c r="D175" s="6">
        <v>19</v>
      </c>
      <c r="E175" s="6">
        <v>19</v>
      </c>
      <c r="F175" s="6">
        <v>20</v>
      </c>
      <c r="G175" s="6">
        <v>18</v>
      </c>
      <c r="H175" s="6">
        <v>17</v>
      </c>
      <c r="I175" s="6">
        <v>18</v>
      </c>
      <c r="J175" s="6">
        <v>21</v>
      </c>
      <c r="K175" s="6">
        <v>21</v>
      </c>
      <c r="L175" s="6">
        <v>21</v>
      </c>
      <c r="M175" s="6">
        <v>21</v>
      </c>
      <c r="N175" s="6">
        <v>21</v>
      </c>
      <c r="O175" s="6">
        <v>22</v>
      </c>
      <c r="P175" s="6">
        <v>20</v>
      </c>
    </row>
    <row r="176" spans="1:16" s="16" customFormat="1" ht="12" customHeight="1" x14ac:dyDescent="0.2">
      <c r="A176" s="75" t="s">
        <v>150</v>
      </c>
      <c r="B176" s="75"/>
      <c r="C176" s="11">
        <v>90</v>
      </c>
      <c r="D176" s="11">
        <v>92</v>
      </c>
      <c r="E176" s="11">
        <v>89</v>
      </c>
      <c r="F176" s="11">
        <v>84</v>
      </c>
      <c r="G176" s="11">
        <v>84</v>
      </c>
      <c r="H176" s="11">
        <v>83</v>
      </c>
      <c r="I176" s="11">
        <v>87</v>
      </c>
      <c r="J176" s="11">
        <v>90</v>
      </c>
      <c r="K176" s="11">
        <v>91</v>
      </c>
      <c r="L176" s="11">
        <v>95</v>
      </c>
      <c r="M176" s="11">
        <v>100</v>
      </c>
      <c r="N176" s="11">
        <v>100</v>
      </c>
      <c r="O176" s="11">
        <v>105</v>
      </c>
      <c r="P176" s="11">
        <v>104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3851</v>
      </c>
      <c r="D178" s="5">
        <f t="shared" si="49"/>
        <v>3907</v>
      </c>
      <c r="E178" s="5">
        <f t="shared" si="49"/>
        <v>3924</v>
      </c>
      <c r="F178" s="5">
        <f t="shared" si="49"/>
        <v>3948</v>
      </c>
      <c r="G178" s="5">
        <f t="shared" si="49"/>
        <v>3995</v>
      </c>
      <c r="H178" s="5">
        <f t="shared" si="49"/>
        <v>4039</v>
      </c>
      <c r="I178" s="5">
        <f t="shared" si="49"/>
        <v>4078</v>
      </c>
      <c r="J178" s="5">
        <f t="shared" si="49"/>
        <v>4119</v>
      </c>
      <c r="K178" s="5">
        <f t="shared" si="49"/>
        <v>4132</v>
      </c>
      <c r="L178" s="5">
        <f t="shared" si="49"/>
        <v>4112</v>
      </c>
      <c r="M178" s="5">
        <f t="shared" si="49"/>
        <v>4141</v>
      </c>
      <c r="N178" s="5">
        <v>4108</v>
      </c>
      <c r="O178" s="5">
        <v>4073</v>
      </c>
      <c r="P178" s="5">
        <v>3961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641</v>
      </c>
      <c r="D179" s="6">
        <f t="shared" ref="D179:M179" si="50">SUM(D57:D67)</f>
        <v>657</v>
      </c>
      <c r="E179" s="6">
        <f t="shared" si="50"/>
        <v>667</v>
      </c>
      <c r="F179" s="6">
        <f t="shared" si="50"/>
        <v>675</v>
      </c>
      <c r="G179" s="6">
        <f t="shared" si="50"/>
        <v>695</v>
      </c>
      <c r="H179" s="6">
        <f t="shared" si="50"/>
        <v>708</v>
      </c>
      <c r="I179" s="6">
        <f t="shared" si="50"/>
        <v>717</v>
      </c>
      <c r="J179" s="6">
        <f t="shared" si="50"/>
        <v>731</v>
      </c>
      <c r="K179" s="6">
        <f t="shared" si="50"/>
        <v>729</v>
      </c>
      <c r="L179" s="6">
        <f t="shared" si="50"/>
        <v>726</v>
      </c>
      <c r="M179" s="6">
        <f t="shared" si="50"/>
        <v>748</v>
      </c>
      <c r="N179" s="6">
        <v>735</v>
      </c>
      <c r="O179" s="6">
        <v>731</v>
      </c>
      <c r="P179" s="6">
        <v>717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942</v>
      </c>
      <c r="D180" s="6">
        <f t="shared" ref="D180:M180" si="51">SUM(D70:D116)</f>
        <v>958</v>
      </c>
      <c r="E180" s="6">
        <f t="shared" si="51"/>
        <v>965</v>
      </c>
      <c r="F180" s="6">
        <f t="shared" si="51"/>
        <v>978</v>
      </c>
      <c r="G180" s="6">
        <f t="shared" si="51"/>
        <v>990</v>
      </c>
      <c r="H180" s="6">
        <f t="shared" si="51"/>
        <v>1009</v>
      </c>
      <c r="I180" s="6">
        <f t="shared" si="51"/>
        <v>1033</v>
      </c>
      <c r="J180" s="6">
        <f t="shared" si="51"/>
        <v>1039</v>
      </c>
      <c r="K180" s="6">
        <f t="shared" si="51"/>
        <v>1050</v>
      </c>
      <c r="L180" s="6">
        <f t="shared" si="51"/>
        <v>1026</v>
      </c>
      <c r="M180" s="6">
        <f t="shared" si="51"/>
        <v>1046</v>
      </c>
      <c r="N180" s="6">
        <v>1019</v>
      </c>
      <c r="O180" s="6">
        <v>1008</v>
      </c>
      <c r="P180" s="6">
        <v>986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328</v>
      </c>
      <c r="D181" s="6">
        <f t="shared" si="52"/>
        <v>330</v>
      </c>
      <c r="E181" s="6">
        <f t="shared" si="52"/>
        <v>333</v>
      </c>
      <c r="F181" s="6">
        <f t="shared" si="52"/>
        <v>339</v>
      </c>
      <c r="G181" s="6">
        <f t="shared" si="52"/>
        <v>342</v>
      </c>
      <c r="H181" s="6">
        <f t="shared" si="52"/>
        <v>345</v>
      </c>
      <c r="I181" s="6">
        <f t="shared" si="52"/>
        <v>346</v>
      </c>
      <c r="J181" s="6">
        <f t="shared" si="52"/>
        <v>346</v>
      </c>
      <c r="K181" s="6">
        <f t="shared" si="52"/>
        <v>344</v>
      </c>
      <c r="L181" s="6">
        <f t="shared" si="52"/>
        <v>348</v>
      </c>
      <c r="M181" s="6">
        <f t="shared" si="52"/>
        <v>333</v>
      </c>
      <c r="N181" s="6">
        <v>320</v>
      </c>
      <c r="O181" s="6">
        <v>315</v>
      </c>
      <c r="P181" s="6">
        <v>302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220</v>
      </c>
      <c r="D182" s="6">
        <f t="shared" ref="D182:M182" si="53">SUM(D140:D147)</f>
        <v>216</v>
      </c>
      <c r="E182" s="6">
        <f t="shared" si="53"/>
        <v>215</v>
      </c>
      <c r="F182" s="6">
        <f t="shared" si="53"/>
        <v>225</v>
      </c>
      <c r="G182" s="6">
        <f t="shared" si="53"/>
        <v>233</v>
      </c>
      <c r="H182" s="6">
        <f t="shared" si="53"/>
        <v>235</v>
      </c>
      <c r="I182" s="6">
        <f t="shared" si="53"/>
        <v>235</v>
      </c>
      <c r="J182" s="6">
        <f t="shared" si="53"/>
        <v>230</v>
      </c>
      <c r="K182" s="6">
        <f t="shared" si="53"/>
        <v>236</v>
      </c>
      <c r="L182" s="6">
        <f t="shared" si="53"/>
        <v>248</v>
      </c>
      <c r="M182" s="6">
        <f t="shared" si="53"/>
        <v>248</v>
      </c>
      <c r="N182" s="6">
        <v>256</v>
      </c>
      <c r="O182" s="6">
        <v>250</v>
      </c>
      <c r="P182" s="6">
        <v>239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568</v>
      </c>
      <c r="D183" s="6">
        <f t="shared" ref="D183:M183" si="54">SUM(D150:D155)</f>
        <v>565</v>
      </c>
      <c r="E183" s="6">
        <f t="shared" si="54"/>
        <v>572</v>
      </c>
      <c r="F183" s="6">
        <f t="shared" si="54"/>
        <v>568</v>
      </c>
      <c r="G183" s="6">
        <f t="shared" si="54"/>
        <v>556</v>
      </c>
      <c r="H183" s="6">
        <f t="shared" si="54"/>
        <v>565</v>
      </c>
      <c r="I183" s="6">
        <f t="shared" si="54"/>
        <v>570</v>
      </c>
      <c r="J183" s="6">
        <f t="shared" si="54"/>
        <v>574</v>
      </c>
      <c r="K183" s="6">
        <f t="shared" si="54"/>
        <v>573</v>
      </c>
      <c r="L183" s="6">
        <f t="shared" si="54"/>
        <v>569</v>
      </c>
      <c r="M183" s="6">
        <f t="shared" si="54"/>
        <v>570</v>
      </c>
      <c r="N183" s="6">
        <v>576</v>
      </c>
      <c r="O183" s="6">
        <v>573</v>
      </c>
      <c r="P183" s="6">
        <v>538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152</v>
      </c>
      <c r="D184" s="6">
        <f t="shared" ref="D184:M184" si="55">SUM(D158:D159)</f>
        <v>163</v>
      </c>
      <c r="E184" s="6">
        <f t="shared" si="55"/>
        <v>163</v>
      </c>
      <c r="F184" s="6">
        <f t="shared" si="55"/>
        <v>153</v>
      </c>
      <c r="G184" s="6">
        <f t="shared" si="55"/>
        <v>158</v>
      </c>
      <c r="H184" s="6">
        <f t="shared" si="55"/>
        <v>156</v>
      </c>
      <c r="I184" s="6">
        <f t="shared" si="55"/>
        <v>155</v>
      </c>
      <c r="J184" s="6">
        <f t="shared" si="55"/>
        <v>153</v>
      </c>
      <c r="K184" s="6">
        <f t="shared" si="55"/>
        <v>149</v>
      </c>
      <c r="L184" s="6">
        <f t="shared" si="55"/>
        <v>157</v>
      </c>
      <c r="M184" s="6">
        <f t="shared" si="55"/>
        <v>159</v>
      </c>
      <c r="N184" s="6">
        <v>163</v>
      </c>
      <c r="O184" s="6">
        <v>165</v>
      </c>
      <c r="P184" s="6">
        <v>165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529</v>
      </c>
      <c r="D185" s="6">
        <f t="shared" si="56"/>
        <v>536</v>
      </c>
      <c r="E185" s="6">
        <f t="shared" si="56"/>
        <v>536</v>
      </c>
      <c r="F185" s="6">
        <f t="shared" si="56"/>
        <v>542</v>
      </c>
      <c r="G185" s="6">
        <f t="shared" si="56"/>
        <v>545</v>
      </c>
      <c r="H185" s="6">
        <f t="shared" si="56"/>
        <v>551</v>
      </c>
      <c r="I185" s="6">
        <f t="shared" si="56"/>
        <v>547</v>
      </c>
      <c r="J185" s="6">
        <f t="shared" si="56"/>
        <v>564</v>
      </c>
      <c r="K185" s="6">
        <f t="shared" si="56"/>
        <v>573</v>
      </c>
      <c r="L185" s="6">
        <f t="shared" si="56"/>
        <v>571</v>
      </c>
      <c r="M185" s="6">
        <f t="shared" si="56"/>
        <v>567</v>
      </c>
      <c r="N185" s="6">
        <v>573</v>
      </c>
      <c r="O185" s="6">
        <v>571</v>
      </c>
      <c r="P185" s="6">
        <v>559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471</v>
      </c>
      <c r="D186" s="11">
        <f t="shared" si="57"/>
        <v>482</v>
      </c>
      <c r="E186" s="11">
        <f t="shared" si="57"/>
        <v>473</v>
      </c>
      <c r="F186" s="11">
        <f t="shared" si="57"/>
        <v>468</v>
      </c>
      <c r="G186" s="11">
        <f t="shared" si="57"/>
        <v>476</v>
      </c>
      <c r="H186" s="11">
        <f t="shared" si="57"/>
        <v>470</v>
      </c>
      <c r="I186" s="11">
        <f t="shared" si="57"/>
        <v>475</v>
      </c>
      <c r="J186" s="11">
        <f t="shared" si="57"/>
        <v>482</v>
      </c>
      <c r="K186" s="11">
        <f t="shared" si="57"/>
        <v>478</v>
      </c>
      <c r="L186" s="11">
        <f t="shared" si="57"/>
        <v>467</v>
      </c>
      <c r="M186" s="11">
        <f t="shared" si="57"/>
        <v>470</v>
      </c>
      <c r="N186" s="11">
        <v>466</v>
      </c>
      <c r="O186" s="11">
        <v>460</v>
      </c>
      <c r="P186" s="11">
        <v>455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2571</v>
      </c>
      <c r="D188" s="5">
        <f t="shared" ref="D188:M188" si="58">+D189+D190+D191+D192+D193</f>
        <v>2603</v>
      </c>
      <c r="E188" s="5">
        <f t="shared" si="58"/>
        <v>2633</v>
      </c>
      <c r="F188" s="5">
        <f t="shared" si="58"/>
        <v>2657</v>
      </c>
      <c r="G188" s="5">
        <f t="shared" si="58"/>
        <v>2686</v>
      </c>
      <c r="H188" s="5">
        <f t="shared" si="58"/>
        <v>2732</v>
      </c>
      <c r="I188" s="5">
        <f t="shared" si="58"/>
        <v>2772</v>
      </c>
      <c r="J188" s="5">
        <f t="shared" si="58"/>
        <v>2788</v>
      </c>
      <c r="K188" s="5">
        <f t="shared" si="58"/>
        <v>2799</v>
      </c>
      <c r="L188" s="5">
        <f t="shared" si="58"/>
        <v>2775</v>
      </c>
      <c r="M188" s="5">
        <f t="shared" si="58"/>
        <v>2809</v>
      </c>
      <c r="N188" s="5">
        <v>2755</v>
      </c>
      <c r="O188" s="5">
        <v>2732</v>
      </c>
      <c r="P188" s="5">
        <v>2645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477</v>
      </c>
      <c r="D189" s="6">
        <f t="shared" ref="D189:M189" si="59">+D150+D151+D154+D155</f>
        <v>477</v>
      </c>
      <c r="E189" s="6">
        <f t="shared" si="59"/>
        <v>484</v>
      </c>
      <c r="F189" s="6">
        <f t="shared" si="59"/>
        <v>482</v>
      </c>
      <c r="G189" s="6">
        <f t="shared" si="59"/>
        <v>473</v>
      </c>
      <c r="H189" s="6">
        <f t="shared" si="59"/>
        <v>485</v>
      </c>
      <c r="I189" s="6">
        <f t="shared" si="59"/>
        <v>490</v>
      </c>
      <c r="J189" s="6">
        <f t="shared" si="59"/>
        <v>495</v>
      </c>
      <c r="K189" s="6">
        <f t="shared" si="59"/>
        <v>496</v>
      </c>
      <c r="L189" s="6">
        <f t="shared" si="59"/>
        <v>488</v>
      </c>
      <c r="M189" s="6">
        <f t="shared" si="59"/>
        <v>488</v>
      </c>
      <c r="N189" s="6">
        <v>493</v>
      </c>
      <c r="O189" s="6">
        <v>489</v>
      </c>
      <c r="P189" s="6">
        <v>459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650</v>
      </c>
      <c r="D190" s="8">
        <f t="shared" ref="D190:M190" si="60">+D57+D58+D79+D59+D60+D61+D62+D63+D64+D65+D66+D67</f>
        <v>665</v>
      </c>
      <c r="E190" s="8">
        <f t="shared" si="60"/>
        <v>674</v>
      </c>
      <c r="F190" s="8">
        <f t="shared" si="60"/>
        <v>681</v>
      </c>
      <c r="G190" s="8">
        <f t="shared" si="60"/>
        <v>701</v>
      </c>
      <c r="H190" s="8">
        <f t="shared" si="60"/>
        <v>714</v>
      </c>
      <c r="I190" s="8">
        <f t="shared" si="60"/>
        <v>723</v>
      </c>
      <c r="J190" s="8">
        <f t="shared" si="60"/>
        <v>738</v>
      </c>
      <c r="K190" s="8">
        <f t="shared" si="60"/>
        <v>737</v>
      </c>
      <c r="L190" s="8">
        <f t="shared" si="60"/>
        <v>733</v>
      </c>
      <c r="M190" s="8">
        <f t="shared" si="60"/>
        <v>755</v>
      </c>
      <c r="N190" s="8">
        <v>742</v>
      </c>
      <c r="O190" s="8">
        <v>738</v>
      </c>
      <c r="P190" s="8">
        <v>725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215</v>
      </c>
      <c r="D191" s="6">
        <f t="shared" ref="D191:M191" si="61">+D119+D140+D120+D122+D125+D127+D128+D147+D129+D130+D131+D133+D134+D135+D136</f>
        <v>218</v>
      </c>
      <c r="E191" s="6">
        <f t="shared" si="61"/>
        <v>220</v>
      </c>
      <c r="F191" s="6">
        <f t="shared" si="61"/>
        <v>221</v>
      </c>
      <c r="G191" s="6">
        <f t="shared" si="61"/>
        <v>225</v>
      </c>
      <c r="H191" s="6">
        <f t="shared" si="61"/>
        <v>227</v>
      </c>
      <c r="I191" s="6">
        <f t="shared" si="61"/>
        <v>230</v>
      </c>
      <c r="J191" s="6">
        <f t="shared" si="61"/>
        <v>230</v>
      </c>
      <c r="K191" s="6">
        <f t="shared" si="61"/>
        <v>235</v>
      </c>
      <c r="L191" s="6">
        <f t="shared" si="61"/>
        <v>241</v>
      </c>
      <c r="M191" s="6">
        <f t="shared" si="61"/>
        <v>231</v>
      </c>
      <c r="N191" s="6">
        <v>218</v>
      </c>
      <c r="O191" s="6">
        <v>211</v>
      </c>
      <c r="P191" s="6">
        <v>204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933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950</v>
      </c>
      <c r="E192" s="6">
        <f t="shared" si="62"/>
        <v>958</v>
      </c>
      <c r="F192" s="6">
        <f t="shared" si="62"/>
        <v>972</v>
      </c>
      <c r="G192" s="6">
        <f t="shared" si="62"/>
        <v>984</v>
      </c>
      <c r="H192" s="6">
        <f t="shared" si="62"/>
        <v>1003</v>
      </c>
      <c r="I192" s="6">
        <f t="shared" si="62"/>
        <v>1027</v>
      </c>
      <c r="J192" s="6">
        <f t="shared" si="62"/>
        <v>1032</v>
      </c>
      <c r="K192" s="6">
        <f t="shared" si="62"/>
        <v>1042</v>
      </c>
      <c r="L192" s="6">
        <f t="shared" si="62"/>
        <v>1019</v>
      </c>
      <c r="M192" s="6">
        <f t="shared" si="62"/>
        <v>1039</v>
      </c>
      <c r="N192" s="6">
        <v>1012</v>
      </c>
      <c r="O192" s="6">
        <v>1001</v>
      </c>
      <c r="P192" s="6">
        <v>978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296</v>
      </c>
      <c r="D193" s="11">
        <f t="shared" ref="D193:M193" si="63">+D152+D123+D124+D153+D126+D159</f>
        <v>293</v>
      </c>
      <c r="E193" s="11">
        <f t="shared" si="63"/>
        <v>297</v>
      </c>
      <c r="F193" s="11">
        <f t="shared" si="63"/>
        <v>301</v>
      </c>
      <c r="G193" s="11">
        <f t="shared" si="63"/>
        <v>303</v>
      </c>
      <c r="H193" s="11">
        <f t="shared" si="63"/>
        <v>303</v>
      </c>
      <c r="I193" s="11">
        <f t="shared" si="63"/>
        <v>302</v>
      </c>
      <c r="J193" s="11">
        <f t="shared" si="63"/>
        <v>293</v>
      </c>
      <c r="K193" s="11">
        <f t="shared" si="63"/>
        <v>289</v>
      </c>
      <c r="L193" s="11">
        <f t="shared" si="63"/>
        <v>294</v>
      </c>
      <c r="M193" s="11">
        <f t="shared" si="63"/>
        <v>296</v>
      </c>
      <c r="N193" s="11">
        <v>290</v>
      </c>
      <c r="O193" s="11">
        <v>293</v>
      </c>
      <c r="P193" s="11">
        <v>279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1280</v>
      </c>
      <c r="D195" s="27">
        <f t="shared" ref="D195:M195" si="64">+D178-D188</f>
        <v>1304</v>
      </c>
      <c r="E195" s="27">
        <f t="shared" si="64"/>
        <v>1291</v>
      </c>
      <c r="F195" s="27">
        <f t="shared" si="64"/>
        <v>1291</v>
      </c>
      <c r="G195" s="27">
        <f t="shared" si="64"/>
        <v>1309</v>
      </c>
      <c r="H195" s="27">
        <f t="shared" si="64"/>
        <v>1307</v>
      </c>
      <c r="I195" s="27">
        <f t="shared" si="64"/>
        <v>1306</v>
      </c>
      <c r="J195" s="27">
        <f t="shared" si="64"/>
        <v>1331</v>
      </c>
      <c r="K195" s="27">
        <f t="shared" si="64"/>
        <v>1333</v>
      </c>
      <c r="L195" s="27">
        <f t="shared" si="64"/>
        <v>1337</v>
      </c>
      <c r="M195" s="27">
        <f t="shared" si="64"/>
        <v>1332</v>
      </c>
      <c r="N195" s="27">
        <v>1353</v>
      </c>
      <c r="O195" s="27">
        <v>1341</v>
      </c>
      <c r="P195" s="27">
        <v>1316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199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205:P205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I9" si="0">C11+C22+C37+C41+C51</f>
        <v>2593</v>
      </c>
      <c r="D9" s="2">
        <f t="shared" si="0"/>
        <v>2731</v>
      </c>
      <c r="E9" s="2">
        <f t="shared" si="0"/>
        <v>2800</v>
      </c>
      <c r="F9" s="2">
        <f t="shared" si="0"/>
        <v>2835</v>
      </c>
      <c r="G9" s="2">
        <f t="shared" si="0"/>
        <v>2917</v>
      </c>
      <c r="H9" s="2">
        <f t="shared" si="0"/>
        <v>3071</v>
      </c>
      <c r="I9" s="2">
        <f t="shared" si="0"/>
        <v>3074</v>
      </c>
      <c r="J9" s="2">
        <f t="shared" ref="J9:M9" si="1">J11+J22+J37+J41+J51</f>
        <v>3185</v>
      </c>
      <c r="K9" s="2">
        <f t="shared" si="1"/>
        <v>3229</v>
      </c>
      <c r="L9" s="2">
        <f t="shared" si="1"/>
        <v>3311</v>
      </c>
      <c r="M9" s="2">
        <f t="shared" si="1"/>
        <v>3385</v>
      </c>
      <c r="N9" s="2">
        <v>3447</v>
      </c>
      <c r="O9" s="2">
        <v>3482</v>
      </c>
      <c r="P9" s="2">
        <v>3505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I11" si="2">C12+C16+C20</f>
        <v>400</v>
      </c>
      <c r="D11" s="5">
        <f t="shared" si="2"/>
        <v>431</v>
      </c>
      <c r="E11" s="5">
        <f t="shared" si="2"/>
        <v>436</v>
      </c>
      <c r="F11" s="5">
        <f t="shared" si="2"/>
        <v>458</v>
      </c>
      <c r="G11" s="5">
        <f t="shared" si="2"/>
        <v>479</v>
      </c>
      <c r="H11" s="5">
        <f t="shared" si="2"/>
        <v>522</v>
      </c>
      <c r="I11" s="5">
        <f t="shared" si="2"/>
        <v>519</v>
      </c>
      <c r="J11" s="5">
        <f t="shared" ref="J11:M11" si="3">J12+J16+J20</f>
        <v>568</v>
      </c>
      <c r="K11" s="5">
        <f t="shared" si="3"/>
        <v>592</v>
      </c>
      <c r="L11" s="5">
        <f t="shared" si="3"/>
        <v>601</v>
      </c>
      <c r="M11" s="5">
        <f t="shared" si="3"/>
        <v>630</v>
      </c>
      <c r="N11" s="5">
        <v>639</v>
      </c>
      <c r="O11" s="5">
        <v>652</v>
      </c>
      <c r="P11" s="5">
        <v>663</v>
      </c>
    </row>
    <row r="12" spans="1:16" s="16" customFormat="1" ht="12" customHeight="1" x14ac:dyDescent="0.2">
      <c r="A12" s="70" t="s">
        <v>2</v>
      </c>
      <c r="B12" s="70"/>
      <c r="C12" s="6">
        <f t="shared" ref="C12:I12" si="4">C13+C14+C15</f>
        <v>192</v>
      </c>
      <c r="D12" s="6">
        <f t="shared" si="4"/>
        <v>207</v>
      </c>
      <c r="E12" s="6">
        <f t="shared" si="4"/>
        <v>206</v>
      </c>
      <c r="F12" s="6">
        <f t="shared" si="4"/>
        <v>214</v>
      </c>
      <c r="G12" s="6">
        <f t="shared" si="4"/>
        <v>219</v>
      </c>
      <c r="H12" s="6">
        <f t="shared" si="4"/>
        <v>229</v>
      </c>
      <c r="I12" s="6">
        <f t="shared" si="4"/>
        <v>217</v>
      </c>
      <c r="J12" s="6">
        <f t="shared" ref="J12:M12" si="5">J13+J14+J15</f>
        <v>221</v>
      </c>
      <c r="K12" s="6">
        <f t="shared" si="5"/>
        <v>223</v>
      </c>
      <c r="L12" s="6">
        <f t="shared" si="5"/>
        <v>208</v>
      </c>
      <c r="M12" s="6">
        <f t="shared" si="5"/>
        <v>215</v>
      </c>
      <c r="N12" s="6">
        <v>221</v>
      </c>
      <c r="O12" s="6">
        <v>228</v>
      </c>
      <c r="P12" s="6">
        <v>232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119</v>
      </c>
      <c r="D13" s="6">
        <f t="shared" ref="D13:I13" si="6">D167+D168+D170+D175+D176</f>
        <v>121</v>
      </c>
      <c r="E13" s="6">
        <f t="shared" si="6"/>
        <v>118</v>
      </c>
      <c r="F13" s="6">
        <f t="shared" si="6"/>
        <v>129</v>
      </c>
      <c r="G13" s="6">
        <f t="shared" si="6"/>
        <v>133</v>
      </c>
      <c r="H13" s="6">
        <f t="shared" si="6"/>
        <v>138</v>
      </c>
      <c r="I13" s="6">
        <f t="shared" si="6"/>
        <v>127</v>
      </c>
      <c r="J13" s="6">
        <f t="shared" ref="J13:M13" si="7">J167+J168+J170+J175+J176</f>
        <v>131</v>
      </c>
      <c r="K13" s="6">
        <f t="shared" si="7"/>
        <v>136</v>
      </c>
      <c r="L13" s="6">
        <f t="shared" si="7"/>
        <v>131</v>
      </c>
      <c r="M13" s="6">
        <f t="shared" si="7"/>
        <v>137</v>
      </c>
      <c r="N13" s="6">
        <v>134</v>
      </c>
      <c r="O13" s="6">
        <v>131</v>
      </c>
      <c r="P13" s="6">
        <v>136</v>
      </c>
    </row>
    <row r="14" spans="1:16" s="16" customFormat="1" ht="12" customHeight="1" x14ac:dyDescent="0.2">
      <c r="A14" s="7"/>
      <c r="B14" s="8" t="s">
        <v>4</v>
      </c>
      <c r="C14" s="6">
        <f>+C171</f>
        <v>46</v>
      </c>
      <c r="D14" s="6">
        <f t="shared" ref="D14:I14" si="8">+D171</f>
        <v>55</v>
      </c>
      <c r="E14" s="6">
        <f t="shared" si="8"/>
        <v>56</v>
      </c>
      <c r="F14" s="6">
        <f t="shared" si="8"/>
        <v>52</v>
      </c>
      <c r="G14" s="6">
        <f t="shared" si="8"/>
        <v>56</v>
      </c>
      <c r="H14" s="6">
        <f t="shared" si="8"/>
        <v>58</v>
      </c>
      <c r="I14" s="6">
        <f t="shared" si="8"/>
        <v>56</v>
      </c>
      <c r="J14" s="6">
        <f t="shared" ref="J14:M14" si="9">+J171</f>
        <v>54</v>
      </c>
      <c r="K14" s="6">
        <f t="shared" si="9"/>
        <v>53</v>
      </c>
      <c r="L14" s="6">
        <f t="shared" si="9"/>
        <v>42</v>
      </c>
      <c r="M14" s="6">
        <f t="shared" si="9"/>
        <v>42</v>
      </c>
      <c r="N14" s="6">
        <v>50</v>
      </c>
      <c r="O14" s="6">
        <v>52</v>
      </c>
      <c r="P14" s="6">
        <v>48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27</v>
      </c>
      <c r="D15" s="6">
        <f t="shared" ref="D15:I15" si="10">D169+D172+D173+D174</f>
        <v>31</v>
      </c>
      <c r="E15" s="6">
        <f t="shared" si="10"/>
        <v>32</v>
      </c>
      <c r="F15" s="6">
        <f t="shared" si="10"/>
        <v>33</v>
      </c>
      <c r="G15" s="6">
        <f t="shared" si="10"/>
        <v>30</v>
      </c>
      <c r="H15" s="6">
        <f t="shared" si="10"/>
        <v>33</v>
      </c>
      <c r="I15" s="6">
        <f t="shared" si="10"/>
        <v>34</v>
      </c>
      <c r="J15" s="6">
        <f t="shared" ref="J15:M15" si="11">J169+J172+J173+J174</f>
        <v>36</v>
      </c>
      <c r="K15" s="6">
        <f t="shared" si="11"/>
        <v>34</v>
      </c>
      <c r="L15" s="6">
        <f t="shared" si="11"/>
        <v>35</v>
      </c>
      <c r="M15" s="6">
        <f t="shared" si="11"/>
        <v>36</v>
      </c>
      <c r="N15" s="6">
        <v>37</v>
      </c>
      <c r="O15" s="6">
        <v>45</v>
      </c>
      <c r="P15" s="6">
        <v>48</v>
      </c>
    </row>
    <row r="16" spans="1:16" s="16" customFormat="1" ht="12" customHeight="1" x14ac:dyDescent="0.2">
      <c r="A16" s="70" t="s">
        <v>6</v>
      </c>
      <c r="B16" s="70"/>
      <c r="C16" s="6">
        <f t="shared" ref="C16:I16" si="12">C17+C18+C19</f>
        <v>95</v>
      </c>
      <c r="D16" s="6">
        <f t="shared" si="12"/>
        <v>98</v>
      </c>
      <c r="E16" s="6">
        <f t="shared" si="12"/>
        <v>104</v>
      </c>
      <c r="F16" s="6">
        <f t="shared" si="12"/>
        <v>111</v>
      </c>
      <c r="G16" s="6">
        <f t="shared" si="12"/>
        <v>113</v>
      </c>
      <c r="H16" s="6">
        <f t="shared" si="12"/>
        <v>129</v>
      </c>
      <c r="I16" s="6">
        <f t="shared" si="12"/>
        <v>138</v>
      </c>
      <c r="J16" s="6">
        <f t="shared" ref="J16:M16" si="13">J17+J18+J19</f>
        <v>145</v>
      </c>
      <c r="K16" s="6">
        <f t="shared" si="13"/>
        <v>149</v>
      </c>
      <c r="L16" s="6">
        <f t="shared" si="13"/>
        <v>156</v>
      </c>
      <c r="M16" s="6">
        <f t="shared" si="13"/>
        <v>166</v>
      </c>
      <c r="N16" s="6">
        <v>154</v>
      </c>
      <c r="O16" s="6">
        <v>161</v>
      </c>
      <c r="P16" s="6">
        <v>175</v>
      </c>
    </row>
    <row r="17" spans="1:16" s="16" customFormat="1" ht="12" customHeight="1" x14ac:dyDescent="0.2">
      <c r="A17" s="7"/>
      <c r="B17" s="8" t="s">
        <v>7</v>
      </c>
      <c r="C17" s="6">
        <f>+C163</f>
        <v>39</v>
      </c>
      <c r="D17" s="6">
        <f t="shared" ref="D17:I17" si="14">+D163</f>
        <v>39</v>
      </c>
      <c r="E17" s="6">
        <f t="shared" si="14"/>
        <v>41</v>
      </c>
      <c r="F17" s="6">
        <f t="shared" si="14"/>
        <v>43</v>
      </c>
      <c r="G17" s="6">
        <f t="shared" si="14"/>
        <v>43</v>
      </c>
      <c r="H17" s="6">
        <f t="shared" si="14"/>
        <v>51</v>
      </c>
      <c r="I17" s="6">
        <f t="shared" si="14"/>
        <v>52</v>
      </c>
      <c r="J17" s="6">
        <f t="shared" ref="J17:M17" si="15">+J163</f>
        <v>55</v>
      </c>
      <c r="K17" s="6">
        <f t="shared" si="15"/>
        <v>56</v>
      </c>
      <c r="L17" s="6">
        <f t="shared" si="15"/>
        <v>55</v>
      </c>
      <c r="M17" s="6">
        <f t="shared" si="15"/>
        <v>61</v>
      </c>
      <c r="N17" s="6">
        <v>48</v>
      </c>
      <c r="O17" s="6">
        <v>52</v>
      </c>
      <c r="P17" s="6">
        <v>55</v>
      </c>
    </row>
    <row r="18" spans="1:16" s="16" customFormat="1" ht="12" customHeight="1" x14ac:dyDescent="0.2">
      <c r="A18" s="7"/>
      <c r="B18" s="8" t="s">
        <v>8</v>
      </c>
      <c r="C18" s="6">
        <f>+C162</f>
        <v>24</v>
      </c>
      <c r="D18" s="6">
        <f t="shared" ref="D18:I18" si="16">+D162</f>
        <v>26</v>
      </c>
      <c r="E18" s="6">
        <f t="shared" si="16"/>
        <v>30</v>
      </c>
      <c r="F18" s="6">
        <f t="shared" si="16"/>
        <v>32</v>
      </c>
      <c r="G18" s="6">
        <f t="shared" si="16"/>
        <v>35</v>
      </c>
      <c r="H18" s="6">
        <f t="shared" si="16"/>
        <v>41</v>
      </c>
      <c r="I18" s="6">
        <f t="shared" si="16"/>
        <v>48</v>
      </c>
      <c r="J18" s="6">
        <f t="shared" ref="J18:M18" si="17">+J162</f>
        <v>48</v>
      </c>
      <c r="K18" s="6">
        <f t="shared" si="17"/>
        <v>44</v>
      </c>
      <c r="L18" s="6">
        <f t="shared" si="17"/>
        <v>46</v>
      </c>
      <c r="M18" s="6">
        <f t="shared" si="17"/>
        <v>48</v>
      </c>
      <c r="N18" s="6">
        <v>50</v>
      </c>
      <c r="O18" s="6">
        <v>51</v>
      </c>
      <c r="P18" s="6">
        <v>54</v>
      </c>
    </row>
    <row r="19" spans="1:16" s="16" customFormat="1" ht="12" customHeight="1" x14ac:dyDescent="0.2">
      <c r="A19" s="10"/>
      <c r="B19" s="8" t="s">
        <v>9</v>
      </c>
      <c r="C19" s="6">
        <f>C164</f>
        <v>32</v>
      </c>
      <c r="D19" s="6">
        <f t="shared" ref="D19:I19" si="18">D164</f>
        <v>33</v>
      </c>
      <c r="E19" s="6">
        <f t="shared" si="18"/>
        <v>33</v>
      </c>
      <c r="F19" s="6">
        <f t="shared" si="18"/>
        <v>36</v>
      </c>
      <c r="G19" s="6">
        <f t="shared" si="18"/>
        <v>35</v>
      </c>
      <c r="H19" s="6">
        <f t="shared" si="18"/>
        <v>37</v>
      </c>
      <c r="I19" s="6">
        <f t="shared" si="18"/>
        <v>38</v>
      </c>
      <c r="J19" s="6">
        <f t="shared" ref="J19:M19" si="19">J164</f>
        <v>42</v>
      </c>
      <c r="K19" s="6">
        <f t="shared" si="19"/>
        <v>49</v>
      </c>
      <c r="L19" s="6">
        <f t="shared" si="19"/>
        <v>55</v>
      </c>
      <c r="M19" s="6">
        <f t="shared" si="19"/>
        <v>57</v>
      </c>
      <c r="N19" s="6">
        <v>56</v>
      </c>
      <c r="O19" s="6">
        <v>58</v>
      </c>
      <c r="P19" s="6">
        <v>66</v>
      </c>
    </row>
    <row r="20" spans="1:16" s="16" customFormat="1" ht="12" customHeight="1" x14ac:dyDescent="0.2">
      <c r="A20" s="71" t="s">
        <v>10</v>
      </c>
      <c r="B20" s="71"/>
      <c r="C20" s="11">
        <f>C158+C159</f>
        <v>113</v>
      </c>
      <c r="D20" s="11">
        <f t="shared" ref="D20:I20" si="20">D158+D159</f>
        <v>126</v>
      </c>
      <c r="E20" s="11">
        <f t="shared" si="20"/>
        <v>126</v>
      </c>
      <c r="F20" s="11">
        <f t="shared" si="20"/>
        <v>133</v>
      </c>
      <c r="G20" s="11">
        <f t="shared" si="20"/>
        <v>147</v>
      </c>
      <c r="H20" s="11">
        <f t="shared" si="20"/>
        <v>164</v>
      </c>
      <c r="I20" s="11">
        <f t="shared" si="20"/>
        <v>164</v>
      </c>
      <c r="J20" s="11">
        <f t="shared" ref="J20:M20" si="21">J158+J159</f>
        <v>202</v>
      </c>
      <c r="K20" s="11">
        <f t="shared" si="21"/>
        <v>220</v>
      </c>
      <c r="L20" s="11">
        <f t="shared" si="21"/>
        <v>237</v>
      </c>
      <c r="M20" s="11">
        <f t="shared" si="21"/>
        <v>249</v>
      </c>
      <c r="N20" s="11">
        <v>264</v>
      </c>
      <c r="O20" s="11">
        <v>263</v>
      </c>
      <c r="P20" s="11">
        <v>256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I22" si="22">C23+C24+C25+C28+C31+C32</f>
        <v>469</v>
      </c>
      <c r="D22" s="5">
        <f t="shared" si="22"/>
        <v>483</v>
      </c>
      <c r="E22" s="5">
        <f t="shared" si="22"/>
        <v>484</v>
      </c>
      <c r="F22" s="5">
        <f t="shared" si="22"/>
        <v>488</v>
      </c>
      <c r="G22" s="5">
        <f t="shared" si="22"/>
        <v>481</v>
      </c>
      <c r="H22" s="5">
        <f t="shared" si="22"/>
        <v>501</v>
      </c>
      <c r="I22" s="5">
        <f t="shared" si="22"/>
        <v>504</v>
      </c>
      <c r="J22" s="5">
        <f t="shared" ref="J22:M22" si="23">J23+J24+J25+J28+J31+J32</f>
        <v>532</v>
      </c>
      <c r="K22" s="5">
        <f t="shared" si="23"/>
        <v>544</v>
      </c>
      <c r="L22" s="5">
        <f t="shared" si="23"/>
        <v>556</v>
      </c>
      <c r="M22" s="5">
        <f t="shared" si="23"/>
        <v>558</v>
      </c>
      <c r="N22" s="5">
        <v>572</v>
      </c>
      <c r="O22" s="5">
        <v>591</v>
      </c>
      <c r="P22" s="5">
        <v>596</v>
      </c>
    </row>
    <row r="23" spans="1:16" s="16" customFormat="1" ht="12" customHeight="1" x14ac:dyDescent="0.2">
      <c r="A23" s="70" t="s">
        <v>12</v>
      </c>
      <c r="B23" s="70"/>
      <c r="C23" s="6">
        <f t="shared" ref="C23:I23" si="24">C119+C120+C121+C127+C128+C130+C131+C133+C134</f>
        <v>187</v>
      </c>
      <c r="D23" s="6">
        <f t="shared" si="24"/>
        <v>182</v>
      </c>
      <c r="E23" s="6">
        <f t="shared" si="24"/>
        <v>180</v>
      </c>
      <c r="F23" s="6">
        <f t="shared" si="24"/>
        <v>185</v>
      </c>
      <c r="G23" s="6">
        <f t="shared" si="24"/>
        <v>183</v>
      </c>
      <c r="H23" s="6">
        <f t="shared" si="24"/>
        <v>186</v>
      </c>
      <c r="I23" s="6">
        <f t="shared" si="24"/>
        <v>184</v>
      </c>
      <c r="J23" s="6">
        <f t="shared" ref="J23:M23" si="25">J119+J120+J121+J127+J128+J130+J131+J133+J134</f>
        <v>190</v>
      </c>
      <c r="K23" s="6">
        <f t="shared" si="25"/>
        <v>197</v>
      </c>
      <c r="L23" s="6">
        <f t="shared" si="25"/>
        <v>203</v>
      </c>
      <c r="M23" s="6">
        <f t="shared" si="25"/>
        <v>212</v>
      </c>
      <c r="N23" s="6">
        <v>216</v>
      </c>
      <c r="O23" s="6">
        <v>217</v>
      </c>
      <c r="P23" s="6">
        <v>217</v>
      </c>
    </row>
    <row r="24" spans="1:16" s="16" customFormat="1" ht="12" customHeight="1" x14ac:dyDescent="0.2">
      <c r="A24" s="70" t="s">
        <v>13</v>
      </c>
      <c r="B24" s="70"/>
      <c r="C24" s="6">
        <f t="shared" ref="C24:I24" si="26">C124</f>
        <v>35</v>
      </c>
      <c r="D24" s="6">
        <f t="shared" si="26"/>
        <v>38</v>
      </c>
      <c r="E24" s="6">
        <f t="shared" si="26"/>
        <v>38</v>
      </c>
      <c r="F24" s="6">
        <f t="shared" si="26"/>
        <v>38</v>
      </c>
      <c r="G24" s="6">
        <f t="shared" si="26"/>
        <v>36</v>
      </c>
      <c r="H24" s="6">
        <f t="shared" si="26"/>
        <v>39</v>
      </c>
      <c r="I24" s="6">
        <f t="shared" si="26"/>
        <v>38</v>
      </c>
      <c r="J24" s="6">
        <f t="shared" ref="J24:M24" si="27">J124</f>
        <v>39</v>
      </c>
      <c r="K24" s="6">
        <f t="shared" si="27"/>
        <v>38</v>
      </c>
      <c r="L24" s="6">
        <f t="shared" si="27"/>
        <v>42</v>
      </c>
      <c r="M24" s="6">
        <f t="shared" si="27"/>
        <v>42</v>
      </c>
      <c r="N24" s="6">
        <v>48</v>
      </c>
      <c r="O24" s="6">
        <v>45</v>
      </c>
      <c r="P24" s="6">
        <v>46</v>
      </c>
    </row>
    <row r="25" spans="1:16" s="16" customFormat="1" ht="12" customHeight="1" x14ac:dyDescent="0.2">
      <c r="A25" s="70" t="s">
        <v>14</v>
      </c>
      <c r="B25" s="70"/>
      <c r="C25" s="6">
        <f t="shared" ref="C25:I25" si="28">C26+C27</f>
        <v>104</v>
      </c>
      <c r="D25" s="6">
        <f t="shared" si="28"/>
        <v>114</v>
      </c>
      <c r="E25" s="6">
        <f t="shared" si="28"/>
        <v>114</v>
      </c>
      <c r="F25" s="6">
        <f t="shared" si="28"/>
        <v>115</v>
      </c>
      <c r="G25" s="6">
        <f t="shared" si="28"/>
        <v>109</v>
      </c>
      <c r="H25" s="6">
        <f t="shared" si="28"/>
        <v>111</v>
      </c>
      <c r="I25" s="6">
        <f t="shared" si="28"/>
        <v>112</v>
      </c>
      <c r="J25" s="6">
        <f t="shared" ref="J25:M25" si="29">J26+J27</f>
        <v>116</v>
      </c>
      <c r="K25" s="6">
        <f t="shared" si="29"/>
        <v>118</v>
      </c>
      <c r="L25" s="6">
        <f t="shared" si="29"/>
        <v>116</v>
      </c>
      <c r="M25" s="6">
        <f t="shared" si="29"/>
        <v>115</v>
      </c>
      <c r="N25" s="6">
        <v>122</v>
      </c>
      <c r="O25" s="6">
        <v>129</v>
      </c>
      <c r="P25" s="6">
        <v>135</v>
      </c>
    </row>
    <row r="26" spans="1:16" s="16" customFormat="1" ht="12" customHeight="1" x14ac:dyDescent="0.2">
      <c r="A26" s="12"/>
      <c r="B26" s="8" t="s">
        <v>15</v>
      </c>
      <c r="C26" s="6">
        <f>+C129+C137</f>
        <v>16</v>
      </c>
      <c r="D26" s="6">
        <f t="shared" ref="D26:I26" si="30">+D129+D137</f>
        <v>15</v>
      </c>
      <c r="E26" s="6">
        <f t="shared" si="30"/>
        <v>15</v>
      </c>
      <c r="F26" s="6">
        <f t="shared" si="30"/>
        <v>16</v>
      </c>
      <c r="G26" s="6">
        <f t="shared" si="30"/>
        <v>16</v>
      </c>
      <c r="H26" s="6">
        <f t="shared" si="30"/>
        <v>17</v>
      </c>
      <c r="I26" s="6">
        <f t="shared" si="30"/>
        <v>16</v>
      </c>
      <c r="J26" s="6">
        <f t="shared" ref="J26:M26" si="31">+J129+J137</f>
        <v>16</v>
      </c>
      <c r="K26" s="6">
        <f t="shared" si="31"/>
        <v>12</v>
      </c>
      <c r="L26" s="6">
        <f t="shared" si="31"/>
        <v>13</v>
      </c>
      <c r="M26" s="6">
        <f t="shared" si="31"/>
        <v>14</v>
      </c>
      <c r="N26" s="6">
        <v>13</v>
      </c>
      <c r="O26" s="6">
        <v>17</v>
      </c>
      <c r="P26" s="6">
        <v>20</v>
      </c>
    </row>
    <row r="27" spans="1:16" s="16" customFormat="1" ht="12" customHeight="1" x14ac:dyDescent="0.2">
      <c r="A27" s="10"/>
      <c r="B27" s="8" t="s">
        <v>16</v>
      </c>
      <c r="C27" s="6">
        <f t="shared" ref="C27:I27" si="32">C123+C125+C126+C135</f>
        <v>88</v>
      </c>
      <c r="D27" s="6">
        <f t="shared" si="32"/>
        <v>99</v>
      </c>
      <c r="E27" s="6">
        <f t="shared" si="32"/>
        <v>99</v>
      </c>
      <c r="F27" s="6">
        <f t="shared" si="32"/>
        <v>99</v>
      </c>
      <c r="G27" s="6">
        <f t="shared" si="32"/>
        <v>93</v>
      </c>
      <c r="H27" s="6">
        <f t="shared" si="32"/>
        <v>94</v>
      </c>
      <c r="I27" s="6">
        <f t="shared" si="32"/>
        <v>96</v>
      </c>
      <c r="J27" s="6">
        <f t="shared" ref="J27:M27" si="33">J123+J125+J126+J135</f>
        <v>100</v>
      </c>
      <c r="K27" s="6">
        <f t="shared" si="33"/>
        <v>106</v>
      </c>
      <c r="L27" s="6">
        <f t="shared" si="33"/>
        <v>103</v>
      </c>
      <c r="M27" s="6">
        <f t="shared" si="33"/>
        <v>101</v>
      </c>
      <c r="N27" s="6">
        <v>109</v>
      </c>
      <c r="O27" s="6">
        <v>112</v>
      </c>
      <c r="P27" s="6">
        <v>115</v>
      </c>
    </row>
    <row r="28" spans="1:16" s="16" customFormat="1" ht="12" customHeight="1" x14ac:dyDescent="0.2">
      <c r="A28" s="70" t="s">
        <v>17</v>
      </c>
      <c r="B28" s="70"/>
      <c r="C28" s="6">
        <f t="shared" ref="C28:I28" si="34">C29+C30</f>
        <v>34</v>
      </c>
      <c r="D28" s="6">
        <f t="shared" si="34"/>
        <v>36</v>
      </c>
      <c r="E28" s="6">
        <f t="shared" si="34"/>
        <v>37</v>
      </c>
      <c r="F28" s="6">
        <f t="shared" si="34"/>
        <v>36</v>
      </c>
      <c r="G28" s="6">
        <f t="shared" si="34"/>
        <v>38</v>
      </c>
      <c r="H28" s="6">
        <f t="shared" si="34"/>
        <v>36</v>
      </c>
      <c r="I28" s="6">
        <f t="shared" si="34"/>
        <v>39</v>
      </c>
      <c r="J28" s="6">
        <f t="shared" ref="J28:M28" si="35">J29+J30</f>
        <v>41</v>
      </c>
      <c r="K28" s="6">
        <f t="shared" si="35"/>
        <v>41</v>
      </c>
      <c r="L28" s="6">
        <f t="shared" si="35"/>
        <v>39</v>
      </c>
      <c r="M28" s="6">
        <f t="shared" si="35"/>
        <v>41</v>
      </c>
      <c r="N28" s="6">
        <v>43</v>
      </c>
      <c r="O28" s="6">
        <v>46</v>
      </c>
      <c r="P28" s="6">
        <v>44</v>
      </c>
    </row>
    <row r="29" spans="1:16" s="16" customFormat="1" ht="12" customHeight="1" x14ac:dyDescent="0.2">
      <c r="A29" s="12"/>
      <c r="B29" s="8" t="s">
        <v>18</v>
      </c>
      <c r="C29" s="6">
        <f t="shared" ref="C29:I29" si="36">+C122</f>
        <v>11</v>
      </c>
      <c r="D29" s="6">
        <f t="shared" si="36"/>
        <v>11</v>
      </c>
      <c r="E29" s="6">
        <f t="shared" si="36"/>
        <v>13</v>
      </c>
      <c r="F29" s="6">
        <f t="shared" si="36"/>
        <v>12</v>
      </c>
      <c r="G29" s="6">
        <f t="shared" si="36"/>
        <v>13</v>
      </c>
      <c r="H29" s="6">
        <f t="shared" si="36"/>
        <v>12</v>
      </c>
      <c r="I29" s="6">
        <f t="shared" si="36"/>
        <v>13</v>
      </c>
      <c r="J29" s="6">
        <f t="shared" ref="J29:M29" si="37">+J122</f>
        <v>14</v>
      </c>
      <c r="K29" s="6">
        <f t="shared" si="37"/>
        <v>13</v>
      </c>
      <c r="L29" s="6">
        <f t="shared" si="37"/>
        <v>13</v>
      </c>
      <c r="M29" s="6">
        <f t="shared" si="37"/>
        <v>14</v>
      </c>
      <c r="N29" s="6">
        <v>14</v>
      </c>
      <c r="O29" s="6">
        <v>17</v>
      </c>
      <c r="P29" s="6">
        <v>16</v>
      </c>
    </row>
    <row r="30" spans="1:16" s="16" customFormat="1" ht="12" customHeight="1" x14ac:dyDescent="0.2">
      <c r="A30" s="10"/>
      <c r="B30" s="8" t="s">
        <v>19</v>
      </c>
      <c r="C30" s="6">
        <f t="shared" ref="C30:I30" si="38">C136</f>
        <v>23</v>
      </c>
      <c r="D30" s="6">
        <f t="shared" si="38"/>
        <v>25</v>
      </c>
      <c r="E30" s="6">
        <f t="shared" si="38"/>
        <v>24</v>
      </c>
      <c r="F30" s="6">
        <f t="shared" si="38"/>
        <v>24</v>
      </c>
      <c r="G30" s="6">
        <f t="shared" si="38"/>
        <v>25</v>
      </c>
      <c r="H30" s="6">
        <f t="shared" si="38"/>
        <v>24</v>
      </c>
      <c r="I30" s="6">
        <f t="shared" si="38"/>
        <v>26</v>
      </c>
      <c r="J30" s="6">
        <f t="shared" ref="J30:M30" si="39">J136</f>
        <v>27</v>
      </c>
      <c r="K30" s="6">
        <f t="shared" si="39"/>
        <v>28</v>
      </c>
      <c r="L30" s="6">
        <f t="shared" si="39"/>
        <v>26</v>
      </c>
      <c r="M30" s="6">
        <f t="shared" si="39"/>
        <v>27</v>
      </c>
      <c r="N30" s="6">
        <v>29</v>
      </c>
      <c r="O30" s="6">
        <v>29</v>
      </c>
      <c r="P30" s="6">
        <v>28</v>
      </c>
    </row>
    <row r="31" spans="1:16" s="16" customFormat="1" ht="12" customHeight="1" x14ac:dyDescent="0.2">
      <c r="A31" s="70" t="s">
        <v>20</v>
      </c>
      <c r="B31" s="70"/>
      <c r="C31" s="6">
        <f>C132</f>
        <v>8</v>
      </c>
      <c r="D31" s="6">
        <f t="shared" ref="D31:I31" si="40">D132</f>
        <v>11</v>
      </c>
      <c r="E31" s="6">
        <f t="shared" si="40"/>
        <v>11</v>
      </c>
      <c r="F31" s="6">
        <f t="shared" si="40"/>
        <v>11</v>
      </c>
      <c r="G31" s="6">
        <f t="shared" si="40"/>
        <v>9</v>
      </c>
      <c r="H31" s="6">
        <f t="shared" si="40"/>
        <v>10</v>
      </c>
      <c r="I31" s="6">
        <f t="shared" si="40"/>
        <v>7</v>
      </c>
      <c r="J31" s="6">
        <f t="shared" ref="J31:M31" si="41">J132</f>
        <v>9</v>
      </c>
      <c r="K31" s="6">
        <f t="shared" si="41"/>
        <v>7</v>
      </c>
      <c r="L31" s="6">
        <f t="shared" si="41"/>
        <v>9</v>
      </c>
      <c r="M31" s="6">
        <f t="shared" si="41"/>
        <v>6</v>
      </c>
      <c r="N31" s="6">
        <v>7</v>
      </c>
      <c r="O31" s="6">
        <v>8</v>
      </c>
      <c r="P31" s="6">
        <v>8</v>
      </c>
    </row>
    <row r="32" spans="1:16" s="16" customFormat="1" ht="12" customHeight="1" x14ac:dyDescent="0.2">
      <c r="A32" s="70" t="s">
        <v>21</v>
      </c>
      <c r="B32" s="70"/>
      <c r="C32" s="6">
        <f t="shared" ref="C32:I32" si="42">C33+C34+C35</f>
        <v>101</v>
      </c>
      <c r="D32" s="6">
        <f t="shared" si="42"/>
        <v>102</v>
      </c>
      <c r="E32" s="6">
        <f t="shared" si="42"/>
        <v>104</v>
      </c>
      <c r="F32" s="6">
        <f t="shared" si="42"/>
        <v>103</v>
      </c>
      <c r="G32" s="6">
        <f t="shared" si="42"/>
        <v>106</v>
      </c>
      <c r="H32" s="6">
        <f t="shared" si="42"/>
        <v>119</v>
      </c>
      <c r="I32" s="6">
        <f t="shared" si="42"/>
        <v>124</v>
      </c>
      <c r="J32" s="6">
        <f t="shared" ref="J32:M32" si="43">J33+J34+J35</f>
        <v>137</v>
      </c>
      <c r="K32" s="6">
        <f t="shared" si="43"/>
        <v>143</v>
      </c>
      <c r="L32" s="6">
        <f t="shared" si="43"/>
        <v>147</v>
      </c>
      <c r="M32" s="6">
        <f t="shared" si="43"/>
        <v>142</v>
      </c>
      <c r="N32" s="6">
        <v>136</v>
      </c>
      <c r="O32" s="6">
        <v>146</v>
      </c>
      <c r="P32" s="6">
        <v>146</v>
      </c>
    </row>
    <row r="33" spans="1:16" s="16" customFormat="1" ht="12" customHeight="1" x14ac:dyDescent="0.2">
      <c r="A33" s="12"/>
      <c r="B33" s="8" t="s">
        <v>22</v>
      </c>
      <c r="C33" s="6">
        <f t="shared" ref="C33:I33" si="44">C145</f>
        <v>43</v>
      </c>
      <c r="D33" s="6">
        <f t="shared" si="44"/>
        <v>29</v>
      </c>
      <c r="E33" s="6">
        <f t="shared" si="44"/>
        <v>29</v>
      </c>
      <c r="F33" s="6">
        <f t="shared" si="44"/>
        <v>31</v>
      </c>
      <c r="G33" s="6">
        <f t="shared" si="44"/>
        <v>30</v>
      </c>
      <c r="H33" s="6">
        <f t="shared" si="44"/>
        <v>32</v>
      </c>
      <c r="I33" s="6">
        <f t="shared" si="44"/>
        <v>28</v>
      </c>
      <c r="J33" s="6">
        <f t="shared" ref="J33:M33" si="45">J145</f>
        <v>32</v>
      </c>
      <c r="K33" s="6">
        <f t="shared" si="45"/>
        <v>31</v>
      </c>
      <c r="L33" s="6">
        <f t="shared" si="45"/>
        <v>34</v>
      </c>
      <c r="M33" s="6">
        <f t="shared" si="45"/>
        <v>32</v>
      </c>
      <c r="N33" s="6">
        <v>31</v>
      </c>
      <c r="O33" s="6">
        <v>31</v>
      </c>
      <c r="P33" s="6">
        <v>31</v>
      </c>
    </row>
    <row r="34" spans="1:16" s="16" customFormat="1" ht="12" customHeight="1" x14ac:dyDescent="0.2">
      <c r="A34" s="7"/>
      <c r="B34" s="8" t="s">
        <v>23</v>
      </c>
      <c r="C34" s="6">
        <f t="shared" ref="C34:I34" si="46">C141+C142+C143+C146</f>
        <v>12</v>
      </c>
      <c r="D34" s="6">
        <f t="shared" si="46"/>
        <v>12</v>
      </c>
      <c r="E34" s="6">
        <f t="shared" si="46"/>
        <v>13</v>
      </c>
      <c r="F34" s="6">
        <f t="shared" si="46"/>
        <v>14</v>
      </c>
      <c r="G34" s="6">
        <f t="shared" si="46"/>
        <v>15</v>
      </c>
      <c r="H34" s="6">
        <f t="shared" si="46"/>
        <v>17</v>
      </c>
      <c r="I34" s="6">
        <f t="shared" si="46"/>
        <v>17</v>
      </c>
      <c r="J34" s="6">
        <f t="shared" ref="J34:M34" si="47">J141+J142+J143+J146</f>
        <v>19</v>
      </c>
      <c r="K34" s="6">
        <f t="shared" si="47"/>
        <v>16</v>
      </c>
      <c r="L34" s="6">
        <f t="shared" si="47"/>
        <v>18</v>
      </c>
      <c r="M34" s="6">
        <f t="shared" si="47"/>
        <v>18</v>
      </c>
      <c r="N34" s="6">
        <v>21</v>
      </c>
      <c r="O34" s="6">
        <v>22</v>
      </c>
      <c r="P34" s="6">
        <v>20</v>
      </c>
    </row>
    <row r="35" spans="1:16" s="16" customFormat="1" ht="12" customHeight="1" x14ac:dyDescent="0.2">
      <c r="A35" s="7"/>
      <c r="B35" s="13" t="s">
        <v>24</v>
      </c>
      <c r="C35" s="11">
        <f t="shared" ref="C35:I35" si="48">C140+C144+C147</f>
        <v>46</v>
      </c>
      <c r="D35" s="11">
        <f t="shared" si="48"/>
        <v>61</v>
      </c>
      <c r="E35" s="11">
        <f t="shared" si="48"/>
        <v>62</v>
      </c>
      <c r="F35" s="11">
        <f t="shared" si="48"/>
        <v>58</v>
      </c>
      <c r="G35" s="11">
        <f t="shared" si="48"/>
        <v>61</v>
      </c>
      <c r="H35" s="11">
        <f t="shared" si="48"/>
        <v>70</v>
      </c>
      <c r="I35" s="11">
        <f t="shared" si="48"/>
        <v>79</v>
      </c>
      <c r="J35" s="11">
        <f t="shared" ref="J35:M35" si="49">J140+J144+J147</f>
        <v>86</v>
      </c>
      <c r="K35" s="11">
        <f t="shared" si="49"/>
        <v>96</v>
      </c>
      <c r="L35" s="11">
        <f t="shared" si="49"/>
        <v>95</v>
      </c>
      <c r="M35" s="11">
        <f t="shared" si="49"/>
        <v>92</v>
      </c>
      <c r="N35" s="11">
        <v>84</v>
      </c>
      <c r="O35" s="11">
        <v>93</v>
      </c>
      <c r="P35" s="11">
        <v>95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I37" si="50">C38+C39</f>
        <v>508</v>
      </c>
      <c r="D37" s="5">
        <f t="shared" si="50"/>
        <v>532</v>
      </c>
      <c r="E37" s="5">
        <f t="shared" si="50"/>
        <v>535</v>
      </c>
      <c r="F37" s="5">
        <f t="shared" si="50"/>
        <v>546</v>
      </c>
      <c r="G37" s="5">
        <f t="shared" si="50"/>
        <v>558</v>
      </c>
      <c r="H37" s="5">
        <f t="shared" si="50"/>
        <v>602</v>
      </c>
      <c r="I37" s="5">
        <f t="shared" si="50"/>
        <v>613</v>
      </c>
      <c r="J37" s="5">
        <f t="shared" ref="J37:M37" si="51">J38+J39</f>
        <v>615</v>
      </c>
      <c r="K37" s="5">
        <f t="shared" si="51"/>
        <v>624</v>
      </c>
      <c r="L37" s="5">
        <f t="shared" si="51"/>
        <v>664</v>
      </c>
      <c r="M37" s="5">
        <f t="shared" si="51"/>
        <v>659</v>
      </c>
      <c r="N37" s="5">
        <v>659</v>
      </c>
      <c r="O37" s="5">
        <v>660</v>
      </c>
      <c r="P37" s="5">
        <v>654</v>
      </c>
    </row>
    <row r="38" spans="1:16" s="16" customFormat="1" ht="12" customHeight="1" x14ac:dyDescent="0.2">
      <c r="A38" s="70" t="s">
        <v>26</v>
      </c>
      <c r="B38" s="70"/>
      <c r="C38" s="6">
        <f>C150+C151+C154</f>
        <v>445</v>
      </c>
      <c r="D38" s="6">
        <f t="shared" ref="D38:I38" si="52">D150+D151+D154</f>
        <v>464</v>
      </c>
      <c r="E38" s="6">
        <f t="shared" si="52"/>
        <v>471</v>
      </c>
      <c r="F38" s="6">
        <f t="shared" si="52"/>
        <v>479</v>
      </c>
      <c r="G38" s="6">
        <f t="shared" si="52"/>
        <v>491</v>
      </c>
      <c r="H38" s="6">
        <f t="shared" si="52"/>
        <v>528</v>
      </c>
      <c r="I38" s="6">
        <f t="shared" si="52"/>
        <v>539</v>
      </c>
      <c r="J38" s="6">
        <f t="shared" ref="J38:M38" si="53">J150+J151+J154</f>
        <v>543</v>
      </c>
      <c r="K38" s="6">
        <f t="shared" si="53"/>
        <v>547</v>
      </c>
      <c r="L38" s="6">
        <f t="shared" si="53"/>
        <v>581</v>
      </c>
      <c r="M38" s="6">
        <f t="shared" si="53"/>
        <v>576</v>
      </c>
      <c r="N38" s="6">
        <v>584</v>
      </c>
      <c r="O38" s="6">
        <v>586</v>
      </c>
      <c r="P38" s="6">
        <v>585</v>
      </c>
    </row>
    <row r="39" spans="1:16" s="16" customFormat="1" ht="12" customHeight="1" x14ac:dyDescent="0.2">
      <c r="A39" s="71" t="s">
        <v>27</v>
      </c>
      <c r="B39" s="71"/>
      <c r="C39" s="11">
        <f>+C152+C155</f>
        <v>63</v>
      </c>
      <c r="D39" s="11">
        <f t="shared" ref="D39:I39" si="54">+D152+D155</f>
        <v>68</v>
      </c>
      <c r="E39" s="11">
        <f t="shared" si="54"/>
        <v>64</v>
      </c>
      <c r="F39" s="11">
        <f t="shared" si="54"/>
        <v>67</v>
      </c>
      <c r="G39" s="11">
        <f t="shared" si="54"/>
        <v>67</v>
      </c>
      <c r="H39" s="11">
        <f t="shared" si="54"/>
        <v>74</v>
      </c>
      <c r="I39" s="11">
        <f t="shared" si="54"/>
        <v>74</v>
      </c>
      <c r="J39" s="11">
        <f t="shared" ref="J39:M39" si="55">+J152+J155</f>
        <v>72</v>
      </c>
      <c r="K39" s="11">
        <f t="shared" si="55"/>
        <v>77</v>
      </c>
      <c r="L39" s="11">
        <f t="shared" si="55"/>
        <v>83</v>
      </c>
      <c r="M39" s="11">
        <f t="shared" si="55"/>
        <v>83</v>
      </c>
      <c r="N39" s="11">
        <v>75</v>
      </c>
      <c r="O39" s="11">
        <v>74</v>
      </c>
      <c r="P39" s="11">
        <v>69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I41" si="56">C42+C43+C46</f>
        <v>881</v>
      </c>
      <c r="D41" s="5">
        <f t="shared" si="56"/>
        <v>939</v>
      </c>
      <c r="E41" s="5">
        <f t="shared" si="56"/>
        <v>974</v>
      </c>
      <c r="F41" s="5">
        <f t="shared" si="56"/>
        <v>959</v>
      </c>
      <c r="G41" s="5">
        <f t="shared" si="56"/>
        <v>1002</v>
      </c>
      <c r="H41" s="5">
        <f t="shared" si="56"/>
        <v>1030</v>
      </c>
      <c r="I41" s="5">
        <f t="shared" si="56"/>
        <v>1026</v>
      </c>
      <c r="J41" s="5">
        <f t="shared" ref="J41:M41" si="57">J42+J43+J46</f>
        <v>1042</v>
      </c>
      <c r="K41" s="5">
        <f t="shared" si="57"/>
        <v>1051</v>
      </c>
      <c r="L41" s="5">
        <f t="shared" si="57"/>
        <v>1067</v>
      </c>
      <c r="M41" s="5">
        <f t="shared" si="57"/>
        <v>1114</v>
      </c>
      <c r="N41" s="5">
        <v>1148</v>
      </c>
      <c r="O41" s="5">
        <v>1148</v>
      </c>
      <c r="P41" s="5">
        <v>1167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590</v>
      </c>
      <c r="D42" s="6">
        <f t="shared" ref="D42:I42" si="58">D81+D82+D85+D86+D87+D89+D91+D92+D95+D96+D100+D101+D105+D107+D109+D110+D115+D116</f>
        <v>624</v>
      </c>
      <c r="E42" s="6">
        <f t="shared" si="58"/>
        <v>639</v>
      </c>
      <c r="F42" s="6">
        <f t="shared" si="58"/>
        <v>654</v>
      </c>
      <c r="G42" s="6">
        <f t="shared" si="58"/>
        <v>698</v>
      </c>
      <c r="H42" s="6">
        <f t="shared" si="58"/>
        <v>649</v>
      </c>
      <c r="I42" s="6">
        <f t="shared" si="58"/>
        <v>644</v>
      </c>
      <c r="J42" s="6">
        <f t="shared" ref="J42:M42" si="59">J81+J82+J85+J86+J87+J89+J91+J92+J95+J96+J100+J101+J105+J107+J109+J110+J115+J116</f>
        <v>639</v>
      </c>
      <c r="K42" s="6">
        <f t="shared" si="59"/>
        <v>642</v>
      </c>
      <c r="L42" s="6">
        <f t="shared" si="59"/>
        <v>651</v>
      </c>
      <c r="M42" s="6">
        <f t="shared" si="59"/>
        <v>709</v>
      </c>
      <c r="N42" s="6">
        <v>733</v>
      </c>
      <c r="O42" s="6">
        <v>736</v>
      </c>
      <c r="P42" s="6">
        <v>743</v>
      </c>
    </row>
    <row r="43" spans="1:16" s="16" customFormat="1" ht="12" customHeight="1" x14ac:dyDescent="0.2">
      <c r="A43" s="73" t="s">
        <v>30</v>
      </c>
      <c r="B43" s="73"/>
      <c r="C43" s="6">
        <f t="shared" ref="C43:I43" si="60">C44+C45</f>
        <v>129</v>
      </c>
      <c r="D43" s="6">
        <f t="shared" si="60"/>
        <v>142</v>
      </c>
      <c r="E43" s="6">
        <f t="shared" si="60"/>
        <v>162</v>
      </c>
      <c r="F43" s="6">
        <f t="shared" si="60"/>
        <v>181</v>
      </c>
      <c r="G43" s="6">
        <f t="shared" si="60"/>
        <v>176</v>
      </c>
      <c r="H43" s="6">
        <f t="shared" si="60"/>
        <v>250</v>
      </c>
      <c r="I43" s="6">
        <f t="shared" si="60"/>
        <v>251</v>
      </c>
      <c r="J43" s="6">
        <f t="shared" ref="J43:M43" si="61">J44+J45</f>
        <v>258</v>
      </c>
      <c r="K43" s="6">
        <f t="shared" si="61"/>
        <v>269</v>
      </c>
      <c r="L43" s="6">
        <f t="shared" si="61"/>
        <v>271</v>
      </c>
      <c r="M43" s="6">
        <f t="shared" si="61"/>
        <v>254</v>
      </c>
      <c r="N43" s="6">
        <v>248</v>
      </c>
      <c r="O43" s="6">
        <v>251</v>
      </c>
      <c r="P43" s="6">
        <v>257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96</v>
      </c>
      <c r="D44" s="6">
        <f t="shared" ref="D44:I44" si="62">D75+D99+D90+D153+D94+D97+D111</f>
        <v>110</v>
      </c>
      <c r="E44" s="6">
        <f t="shared" si="62"/>
        <v>125</v>
      </c>
      <c r="F44" s="6">
        <f t="shared" si="62"/>
        <v>138</v>
      </c>
      <c r="G44" s="6">
        <f t="shared" si="62"/>
        <v>134</v>
      </c>
      <c r="H44" s="6">
        <f t="shared" si="62"/>
        <v>205</v>
      </c>
      <c r="I44" s="6">
        <f t="shared" si="62"/>
        <v>205</v>
      </c>
      <c r="J44" s="6">
        <f t="shared" ref="J44:M44" si="63">J75+J99+J90+J153+J94+J97+J111</f>
        <v>208</v>
      </c>
      <c r="K44" s="6">
        <f t="shared" si="63"/>
        <v>214</v>
      </c>
      <c r="L44" s="6">
        <f t="shared" si="63"/>
        <v>216</v>
      </c>
      <c r="M44" s="6">
        <f t="shared" si="63"/>
        <v>206</v>
      </c>
      <c r="N44" s="6">
        <v>205</v>
      </c>
      <c r="O44" s="6">
        <v>195</v>
      </c>
      <c r="P44" s="6">
        <v>199</v>
      </c>
    </row>
    <row r="45" spans="1:16" s="16" customFormat="1" ht="12" customHeight="1" x14ac:dyDescent="0.2">
      <c r="A45" s="13"/>
      <c r="B45" s="8" t="s">
        <v>32</v>
      </c>
      <c r="C45" s="6">
        <f>C83+C104+C106</f>
        <v>33</v>
      </c>
      <c r="D45" s="6">
        <f t="shared" ref="D45:I45" si="64">D83+D104+D106</f>
        <v>32</v>
      </c>
      <c r="E45" s="6">
        <f t="shared" si="64"/>
        <v>37</v>
      </c>
      <c r="F45" s="6">
        <f t="shared" si="64"/>
        <v>43</v>
      </c>
      <c r="G45" s="6">
        <f t="shared" si="64"/>
        <v>42</v>
      </c>
      <c r="H45" s="6">
        <f t="shared" si="64"/>
        <v>45</v>
      </c>
      <c r="I45" s="6">
        <f t="shared" si="64"/>
        <v>46</v>
      </c>
      <c r="J45" s="6">
        <f t="shared" ref="J45:M45" si="65">J83+J104+J106</f>
        <v>50</v>
      </c>
      <c r="K45" s="6">
        <f t="shared" si="65"/>
        <v>55</v>
      </c>
      <c r="L45" s="6">
        <f t="shared" si="65"/>
        <v>55</v>
      </c>
      <c r="M45" s="6">
        <f t="shared" si="65"/>
        <v>48</v>
      </c>
      <c r="N45" s="6">
        <v>43</v>
      </c>
      <c r="O45" s="6">
        <v>56</v>
      </c>
      <c r="P45" s="6">
        <v>58</v>
      </c>
    </row>
    <row r="46" spans="1:16" s="16" customFormat="1" ht="12" customHeight="1" x14ac:dyDescent="0.2">
      <c r="A46" s="70" t="s">
        <v>33</v>
      </c>
      <c r="B46" s="70"/>
      <c r="C46" s="6">
        <f t="shared" ref="C46:I46" si="66">C47+C48+C49</f>
        <v>162</v>
      </c>
      <c r="D46" s="6">
        <f t="shared" si="66"/>
        <v>173</v>
      </c>
      <c r="E46" s="6">
        <f t="shared" si="66"/>
        <v>173</v>
      </c>
      <c r="F46" s="6">
        <f t="shared" si="66"/>
        <v>124</v>
      </c>
      <c r="G46" s="6">
        <f t="shared" si="66"/>
        <v>128</v>
      </c>
      <c r="H46" s="6">
        <f t="shared" si="66"/>
        <v>131</v>
      </c>
      <c r="I46" s="6">
        <f t="shared" si="66"/>
        <v>131</v>
      </c>
      <c r="J46" s="6">
        <f t="shared" ref="J46:M46" si="67">J47+J48+J49</f>
        <v>145</v>
      </c>
      <c r="K46" s="6">
        <f t="shared" si="67"/>
        <v>140</v>
      </c>
      <c r="L46" s="6">
        <f t="shared" si="67"/>
        <v>145</v>
      </c>
      <c r="M46" s="6">
        <f t="shared" si="67"/>
        <v>151</v>
      </c>
      <c r="N46" s="6">
        <v>167</v>
      </c>
      <c r="O46" s="6">
        <v>161</v>
      </c>
      <c r="P46" s="6">
        <v>167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9</v>
      </c>
      <c r="D47" s="6">
        <f t="shared" ref="D47:I47" si="68">+D71+D72+D80+D98</f>
        <v>11</v>
      </c>
      <c r="E47" s="6">
        <f t="shared" si="68"/>
        <v>12</v>
      </c>
      <c r="F47" s="6">
        <f t="shared" si="68"/>
        <v>14</v>
      </c>
      <c r="G47" s="6">
        <f t="shared" si="68"/>
        <v>15</v>
      </c>
      <c r="H47" s="6">
        <f t="shared" si="68"/>
        <v>13</v>
      </c>
      <c r="I47" s="6">
        <f t="shared" si="68"/>
        <v>14</v>
      </c>
      <c r="J47" s="6">
        <f t="shared" ref="J47:M47" si="69">+J71+J72+J80+J98</f>
        <v>13</v>
      </c>
      <c r="K47" s="6">
        <f t="shared" si="69"/>
        <v>12</v>
      </c>
      <c r="L47" s="6">
        <f t="shared" si="69"/>
        <v>13</v>
      </c>
      <c r="M47" s="6">
        <f t="shared" si="69"/>
        <v>13</v>
      </c>
      <c r="N47" s="6">
        <v>13</v>
      </c>
      <c r="O47" s="6">
        <v>12</v>
      </c>
      <c r="P47" s="6">
        <v>13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41</v>
      </c>
      <c r="D48" s="6">
        <f t="shared" ref="D48:I48" si="70">D74+D76+D88+D103+D108+D112</f>
        <v>42</v>
      </c>
      <c r="E48" s="6">
        <f t="shared" si="70"/>
        <v>43</v>
      </c>
      <c r="F48" s="6">
        <f t="shared" si="70"/>
        <v>42</v>
      </c>
      <c r="G48" s="6">
        <f t="shared" si="70"/>
        <v>45</v>
      </c>
      <c r="H48" s="6">
        <f t="shared" si="70"/>
        <v>49</v>
      </c>
      <c r="I48" s="6">
        <f t="shared" si="70"/>
        <v>48</v>
      </c>
      <c r="J48" s="6">
        <f t="shared" ref="J48:M48" si="71">J74+J76+J88+J103+J108+J112</f>
        <v>54</v>
      </c>
      <c r="K48" s="6">
        <f t="shared" si="71"/>
        <v>56</v>
      </c>
      <c r="L48" s="6">
        <f t="shared" si="71"/>
        <v>56</v>
      </c>
      <c r="M48" s="6">
        <f t="shared" si="71"/>
        <v>60</v>
      </c>
      <c r="N48" s="6">
        <v>61</v>
      </c>
      <c r="O48" s="6">
        <v>56</v>
      </c>
      <c r="P48" s="6">
        <v>57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112</v>
      </c>
      <c r="D49" s="11">
        <f t="shared" ref="D49:I49" si="72">D70+D77+D84+D93+D102+D114</f>
        <v>120</v>
      </c>
      <c r="E49" s="11">
        <f t="shared" si="72"/>
        <v>118</v>
      </c>
      <c r="F49" s="11">
        <f t="shared" si="72"/>
        <v>68</v>
      </c>
      <c r="G49" s="11">
        <f t="shared" si="72"/>
        <v>68</v>
      </c>
      <c r="H49" s="11">
        <f t="shared" si="72"/>
        <v>69</v>
      </c>
      <c r="I49" s="11">
        <f t="shared" si="72"/>
        <v>69</v>
      </c>
      <c r="J49" s="11">
        <f t="shared" ref="J49:M49" si="73">J70+J77+J84+J93+J102+J114</f>
        <v>78</v>
      </c>
      <c r="K49" s="11">
        <f t="shared" si="73"/>
        <v>72</v>
      </c>
      <c r="L49" s="11">
        <f t="shared" si="73"/>
        <v>76</v>
      </c>
      <c r="M49" s="11">
        <f t="shared" si="73"/>
        <v>78</v>
      </c>
      <c r="N49" s="11">
        <v>93</v>
      </c>
      <c r="O49" s="11">
        <v>93</v>
      </c>
      <c r="P49" s="11">
        <v>97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I51" si="74">C52+C53+C54</f>
        <v>335</v>
      </c>
      <c r="D51" s="5">
        <f t="shared" si="74"/>
        <v>346</v>
      </c>
      <c r="E51" s="5">
        <f t="shared" si="74"/>
        <v>371</v>
      </c>
      <c r="F51" s="5">
        <f t="shared" si="74"/>
        <v>384</v>
      </c>
      <c r="G51" s="5">
        <f t="shared" si="74"/>
        <v>397</v>
      </c>
      <c r="H51" s="5">
        <f t="shared" si="74"/>
        <v>416</v>
      </c>
      <c r="I51" s="5">
        <f t="shared" si="74"/>
        <v>412</v>
      </c>
      <c r="J51" s="5">
        <f t="shared" ref="J51:M51" si="75">J52+J53+J54</f>
        <v>428</v>
      </c>
      <c r="K51" s="5">
        <f t="shared" si="75"/>
        <v>418</v>
      </c>
      <c r="L51" s="5">
        <f t="shared" si="75"/>
        <v>423</v>
      </c>
      <c r="M51" s="5">
        <f t="shared" si="75"/>
        <v>424</v>
      </c>
      <c r="N51" s="5">
        <v>429</v>
      </c>
      <c r="O51" s="5">
        <v>431</v>
      </c>
      <c r="P51" s="5">
        <v>425</v>
      </c>
    </row>
    <row r="52" spans="1:16" s="16" customFormat="1" ht="12" customHeight="1" x14ac:dyDescent="0.2">
      <c r="A52" s="70" t="s">
        <v>38</v>
      </c>
      <c r="B52" s="70"/>
      <c r="C52" s="6">
        <f t="shared" ref="C52:I52" si="76">C57+C60+C63+C67</f>
        <v>89</v>
      </c>
      <c r="D52" s="6">
        <f t="shared" si="76"/>
        <v>92</v>
      </c>
      <c r="E52" s="6">
        <f t="shared" si="76"/>
        <v>99</v>
      </c>
      <c r="F52" s="6">
        <f t="shared" si="76"/>
        <v>105</v>
      </c>
      <c r="G52" s="6">
        <f t="shared" si="76"/>
        <v>108</v>
      </c>
      <c r="H52" s="6">
        <f t="shared" si="76"/>
        <v>115</v>
      </c>
      <c r="I52" s="6">
        <f t="shared" si="76"/>
        <v>115</v>
      </c>
      <c r="J52" s="6">
        <f t="shared" ref="J52:M52" si="77">J57+J60+J63+J67</f>
        <v>113</v>
      </c>
      <c r="K52" s="6">
        <f t="shared" si="77"/>
        <v>110</v>
      </c>
      <c r="L52" s="6">
        <f t="shared" si="77"/>
        <v>112</v>
      </c>
      <c r="M52" s="6">
        <f t="shared" si="77"/>
        <v>112</v>
      </c>
      <c r="N52" s="6">
        <v>112</v>
      </c>
      <c r="O52" s="6">
        <v>113</v>
      </c>
      <c r="P52" s="6">
        <v>117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222</v>
      </c>
      <c r="D53" s="6">
        <f t="shared" ref="D53:I53" si="78">D73+D78+D79+D61+D62+D64+D65+D66+D113</f>
        <v>223</v>
      </c>
      <c r="E53" s="6">
        <f t="shared" si="78"/>
        <v>242</v>
      </c>
      <c r="F53" s="6">
        <f t="shared" si="78"/>
        <v>243</v>
      </c>
      <c r="G53" s="6">
        <f t="shared" si="78"/>
        <v>254</v>
      </c>
      <c r="H53" s="6">
        <f t="shared" si="78"/>
        <v>267</v>
      </c>
      <c r="I53" s="6">
        <f t="shared" si="78"/>
        <v>258</v>
      </c>
      <c r="J53" s="6">
        <f t="shared" ref="J53:M53" si="79">J73+J78+J79+J61+J62+J64+J65+J66+J113</f>
        <v>277</v>
      </c>
      <c r="K53" s="6">
        <f t="shared" si="79"/>
        <v>271</v>
      </c>
      <c r="L53" s="6">
        <f t="shared" si="79"/>
        <v>271</v>
      </c>
      <c r="M53" s="6">
        <f t="shared" si="79"/>
        <v>276</v>
      </c>
      <c r="N53" s="6">
        <v>278</v>
      </c>
      <c r="O53" s="6">
        <v>276</v>
      </c>
      <c r="P53" s="6">
        <v>266</v>
      </c>
    </row>
    <row r="54" spans="1:16" s="16" customFormat="1" ht="12" customHeight="1" x14ac:dyDescent="0.2">
      <c r="A54" s="71" t="s">
        <v>40</v>
      </c>
      <c r="B54" s="71"/>
      <c r="C54" s="11">
        <f>C59+C58</f>
        <v>24</v>
      </c>
      <c r="D54" s="11">
        <f t="shared" ref="D54:I54" si="80">D59+D58</f>
        <v>31</v>
      </c>
      <c r="E54" s="11">
        <f t="shared" si="80"/>
        <v>30</v>
      </c>
      <c r="F54" s="11">
        <f t="shared" si="80"/>
        <v>36</v>
      </c>
      <c r="G54" s="11">
        <f t="shared" si="80"/>
        <v>35</v>
      </c>
      <c r="H54" s="11">
        <f t="shared" si="80"/>
        <v>34</v>
      </c>
      <c r="I54" s="11">
        <f t="shared" si="80"/>
        <v>39</v>
      </c>
      <c r="J54" s="11">
        <f t="shared" ref="J54:M54" si="81">J59+J58</f>
        <v>38</v>
      </c>
      <c r="K54" s="11">
        <f t="shared" si="81"/>
        <v>37</v>
      </c>
      <c r="L54" s="11">
        <f t="shared" si="81"/>
        <v>40</v>
      </c>
      <c r="M54" s="11">
        <f t="shared" si="81"/>
        <v>36</v>
      </c>
      <c r="N54" s="11">
        <v>39</v>
      </c>
      <c r="O54" s="11">
        <v>42</v>
      </c>
      <c r="P54" s="11">
        <v>42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I56" si="82">SUM(C57:C67)</f>
        <v>295</v>
      </c>
      <c r="D56" s="4">
        <f t="shared" si="82"/>
        <v>305</v>
      </c>
      <c r="E56" s="4">
        <f t="shared" si="82"/>
        <v>328</v>
      </c>
      <c r="F56" s="4">
        <f t="shared" si="82"/>
        <v>343</v>
      </c>
      <c r="G56" s="4">
        <f t="shared" si="82"/>
        <v>356</v>
      </c>
      <c r="H56" s="4">
        <f t="shared" si="82"/>
        <v>374</v>
      </c>
      <c r="I56" s="4">
        <f t="shared" si="82"/>
        <v>369</v>
      </c>
      <c r="J56" s="4">
        <f t="shared" ref="J56:M56" si="83">SUM(J57:J67)</f>
        <v>385</v>
      </c>
      <c r="K56" s="4">
        <f t="shared" si="83"/>
        <v>375</v>
      </c>
      <c r="L56" s="4">
        <f t="shared" si="83"/>
        <v>379</v>
      </c>
      <c r="M56" s="4">
        <f t="shared" si="83"/>
        <v>382</v>
      </c>
      <c r="N56" s="4">
        <v>386</v>
      </c>
      <c r="O56" s="4">
        <v>388</v>
      </c>
      <c r="P56" s="4">
        <v>385</v>
      </c>
    </row>
    <row r="57" spans="1:16" s="16" customFormat="1" ht="12" customHeight="1" x14ac:dyDescent="0.2">
      <c r="A57" s="70" t="s">
        <v>42</v>
      </c>
      <c r="B57" s="70"/>
      <c r="C57" s="6">
        <v>23</v>
      </c>
      <c r="D57" s="6">
        <v>22</v>
      </c>
      <c r="E57" s="6">
        <v>22</v>
      </c>
      <c r="F57" s="6">
        <v>24</v>
      </c>
      <c r="G57" s="6">
        <v>24</v>
      </c>
      <c r="H57" s="6">
        <v>23</v>
      </c>
      <c r="I57" s="6">
        <v>22</v>
      </c>
      <c r="J57" s="6">
        <v>22</v>
      </c>
      <c r="K57" s="6">
        <v>21</v>
      </c>
      <c r="L57" s="6">
        <v>22</v>
      </c>
      <c r="M57" s="6">
        <v>25</v>
      </c>
      <c r="N57" s="6">
        <v>23</v>
      </c>
      <c r="O57" s="6">
        <v>19</v>
      </c>
      <c r="P57" s="6">
        <v>23</v>
      </c>
    </row>
    <row r="58" spans="1:16" s="16" customFormat="1" ht="12" customHeight="1" x14ac:dyDescent="0.2">
      <c r="A58" s="70" t="s">
        <v>43</v>
      </c>
      <c r="B58" s="70"/>
      <c r="C58" s="6">
        <v>11</v>
      </c>
      <c r="D58" s="6">
        <v>13</v>
      </c>
      <c r="E58" s="6">
        <v>12</v>
      </c>
      <c r="F58" s="6">
        <v>14</v>
      </c>
      <c r="G58" s="6">
        <v>16</v>
      </c>
      <c r="H58" s="6">
        <v>15</v>
      </c>
      <c r="I58" s="6">
        <v>17</v>
      </c>
      <c r="J58" s="6">
        <v>17</v>
      </c>
      <c r="K58" s="6">
        <v>15</v>
      </c>
      <c r="L58" s="6">
        <v>17</v>
      </c>
      <c r="M58" s="6">
        <v>15</v>
      </c>
      <c r="N58" s="6">
        <v>15</v>
      </c>
      <c r="O58" s="6">
        <v>15</v>
      </c>
      <c r="P58" s="6">
        <v>16</v>
      </c>
    </row>
    <row r="59" spans="1:16" s="16" customFormat="1" ht="12" customHeight="1" x14ac:dyDescent="0.2">
      <c r="A59" s="70" t="s">
        <v>44</v>
      </c>
      <c r="B59" s="70"/>
      <c r="C59" s="6">
        <v>13</v>
      </c>
      <c r="D59" s="6">
        <v>18</v>
      </c>
      <c r="E59" s="6">
        <v>18</v>
      </c>
      <c r="F59" s="6">
        <v>22</v>
      </c>
      <c r="G59" s="6">
        <v>19</v>
      </c>
      <c r="H59" s="6">
        <v>19</v>
      </c>
      <c r="I59" s="6">
        <v>22</v>
      </c>
      <c r="J59" s="6">
        <v>21</v>
      </c>
      <c r="K59" s="6">
        <v>22</v>
      </c>
      <c r="L59" s="6">
        <v>23</v>
      </c>
      <c r="M59" s="6">
        <v>21</v>
      </c>
      <c r="N59" s="6">
        <v>24</v>
      </c>
      <c r="O59" s="6">
        <v>27</v>
      </c>
      <c r="P59" s="6">
        <v>26</v>
      </c>
    </row>
    <row r="60" spans="1:16" s="16" customFormat="1" ht="12" customHeight="1" x14ac:dyDescent="0.2">
      <c r="A60" s="70" t="s">
        <v>45</v>
      </c>
      <c r="B60" s="70"/>
      <c r="C60" s="6">
        <v>54</v>
      </c>
      <c r="D60" s="6">
        <v>57</v>
      </c>
      <c r="E60" s="6">
        <v>63</v>
      </c>
      <c r="F60" s="6">
        <v>65</v>
      </c>
      <c r="G60" s="6">
        <v>67</v>
      </c>
      <c r="H60" s="6">
        <v>75</v>
      </c>
      <c r="I60" s="6">
        <v>79</v>
      </c>
      <c r="J60" s="6">
        <v>76</v>
      </c>
      <c r="K60" s="6">
        <v>75</v>
      </c>
      <c r="L60" s="6">
        <v>74</v>
      </c>
      <c r="M60" s="6">
        <v>72</v>
      </c>
      <c r="N60" s="6">
        <v>72</v>
      </c>
      <c r="O60" s="6">
        <v>77</v>
      </c>
      <c r="P60" s="6">
        <v>76</v>
      </c>
    </row>
    <row r="61" spans="1:16" s="16" customFormat="1" ht="12" customHeight="1" x14ac:dyDescent="0.2">
      <c r="A61" s="70" t="s">
        <v>46</v>
      </c>
      <c r="B61" s="70"/>
      <c r="C61" s="6">
        <v>13</v>
      </c>
      <c r="D61" s="6">
        <v>13</v>
      </c>
      <c r="E61" s="6">
        <v>14</v>
      </c>
      <c r="F61" s="6">
        <v>13</v>
      </c>
      <c r="G61" s="6">
        <v>10</v>
      </c>
      <c r="H61" s="6">
        <v>10</v>
      </c>
      <c r="I61" s="6">
        <v>10</v>
      </c>
      <c r="J61" s="6">
        <v>9</v>
      </c>
      <c r="K61" s="6">
        <v>9</v>
      </c>
      <c r="L61" s="6">
        <v>9</v>
      </c>
      <c r="M61" s="6">
        <v>9</v>
      </c>
      <c r="N61" s="6">
        <v>10</v>
      </c>
      <c r="O61" s="6">
        <v>11</v>
      </c>
      <c r="P61" s="6">
        <v>12</v>
      </c>
    </row>
    <row r="62" spans="1:16" s="16" customFormat="1" ht="12" customHeight="1" x14ac:dyDescent="0.2">
      <c r="A62" s="70" t="s">
        <v>47</v>
      </c>
      <c r="B62" s="70"/>
      <c r="C62" s="6">
        <v>96</v>
      </c>
      <c r="D62" s="6">
        <v>96</v>
      </c>
      <c r="E62" s="6">
        <v>108</v>
      </c>
      <c r="F62" s="6">
        <v>114</v>
      </c>
      <c r="G62" s="6">
        <v>124</v>
      </c>
      <c r="H62" s="6">
        <v>133</v>
      </c>
      <c r="I62" s="6">
        <v>124</v>
      </c>
      <c r="J62" s="6">
        <v>146</v>
      </c>
      <c r="K62" s="6">
        <v>144</v>
      </c>
      <c r="L62" s="6">
        <v>150</v>
      </c>
      <c r="M62" s="6">
        <v>153</v>
      </c>
      <c r="N62" s="6">
        <v>154</v>
      </c>
      <c r="O62" s="6">
        <v>145</v>
      </c>
      <c r="P62" s="6">
        <v>142</v>
      </c>
    </row>
    <row r="63" spans="1:16" s="16" customFormat="1" ht="12" customHeight="1" x14ac:dyDescent="0.2">
      <c r="A63" s="70" t="s">
        <v>48</v>
      </c>
      <c r="B63" s="70"/>
      <c r="C63" s="6">
        <v>7</v>
      </c>
      <c r="D63" s="6">
        <v>8</v>
      </c>
      <c r="E63" s="6">
        <v>9</v>
      </c>
      <c r="F63" s="6">
        <v>11</v>
      </c>
      <c r="G63" s="6">
        <v>12</v>
      </c>
      <c r="H63" s="6">
        <v>12</v>
      </c>
      <c r="I63" s="6">
        <v>11</v>
      </c>
      <c r="J63" s="6">
        <v>12</v>
      </c>
      <c r="K63" s="6">
        <v>12</v>
      </c>
      <c r="L63" s="6">
        <v>13</v>
      </c>
      <c r="M63" s="6">
        <v>13</v>
      </c>
      <c r="N63" s="6">
        <v>13</v>
      </c>
      <c r="O63" s="6">
        <v>13</v>
      </c>
      <c r="P63" s="6">
        <v>12</v>
      </c>
    </row>
    <row r="64" spans="1:16" s="16" customFormat="1" ht="12" customHeight="1" x14ac:dyDescent="0.2">
      <c r="A64" s="70" t="s">
        <v>49</v>
      </c>
      <c r="B64" s="70"/>
      <c r="C64" s="6">
        <v>6</v>
      </c>
      <c r="D64" s="6">
        <v>6</v>
      </c>
      <c r="E64" s="6">
        <v>8</v>
      </c>
      <c r="F64" s="6">
        <v>8</v>
      </c>
      <c r="G64" s="6">
        <v>10</v>
      </c>
      <c r="H64" s="6">
        <v>10</v>
      </c>
      <c r="I64" s="6">
        <v>14</v>
      </c>
      <c r="J64" s="6">
        <v>14</v>
      </c>
      <c r="K64" s="6">
        <v>13</v>
      </c>
      <c r="L64" s="6">
        <v>12</v>
      </c>
      <c r="M64" s="6">
        <v>14</v>
      </c>
      <c r="N64" s="6">
        <v>14</v>
      </c>
      <c r="O64" s="6">
        <v>14</v>
      </c>
      <c r="P64" s="6">
        <v>14</v>
      </c>
    </row>
    <row r="65" spans="1:16" s="16" customFormat="1" ht="12" customHeight="1" x14ac:dyDescent="0.2">
      <c r="A65" s="70" t="s">
        <v>50</v>
      </c>
      <c r="B65" s="70"/>
      <c r="C65" s="6">
        <v>29</v>
      </c>
      <c r="D65" s="6">
        <v>27</v>
      </c>
      <c r="E65" s="6">
        <v>23</v>
      </c>
      <c r="F65" s="6">
        <v>22</v>
      </c>
      <c r="G65" s="6">
        <v>23</v>
      </c>
      <c r="H65" s="6">
        <v>27</v>
      </c>
      <c r="I65" s="6">
        <v>25</v>
      </c>
      <c r="J65" s="6">
        <v>22</v>
      </c>
      <c r="K65" s="6">
        <v>20</v>
      </c>
      <c r="L65" s="6">
        <v>14</v>
      </c>
      <c r="M65" s="6">
        <v>16</v>
      </c>
      <c r="N65" s="6">
        <v>18</v>
      </c>
      <c r="O65" s="6">
        <v>17</v>
      </c>
      <c r="P65" s="6">
        <v>16</v>
      </c>
    </row>
    <row r="66" spans="1:16" s="16" customFormat="1" ht="12" customHeight="1" x14ac:dyDescent="0.2">
      <c r="A66" s="70" t="s">
        <v>51</v>
      </c>
      <c r="B66" s="70"/>
      <c r="C66" s="6">
        <v>38</v>
      </c>
      <c r="D66" s="6">
        <v>40</v>
      </c>
      <c r="E66" s="6">
        <v>46</v>
      </c>
      <c r="F66" s="6">
        <v>45</v>
      </c>
      <c r="G66" s="6">
        <v>46</v>
      </c>
      <c r="H66" s="6">
        <v>45</v>
      </c>
      <c r="I66" s="6">
        <v>42</v>
      </c>
      <c r="J66" s="6">
        <v>43</v>
      </c>
      <c r="K66" s="6">
        <v>42</v>
      </c>
      <c r="L66" s="6">
        <v>42</v>
      </c>
      <c r="M66" s="6">
        <v>42</v>
      </c>
      <c r="N66" s="6">
        <v>39</v>
      </c>
      <c r="O66" s="6">
        <v>46</v>
      </c>
      <c r="P66" s="6">
        <v>42</v>
      </c>
    </row>
    <row r="67" spans="1:16" s="16" customFormat="1" ht="12" customHeight="1" x14ac:dyDescent="0.2">
      <c r="A67" s="71" t="s">
        <v>52</v>
      </c>
      <c r="B67" s="71"/>
      <c r="C67" s="11">
        <v>5</v>
      </c>
      <c r="D67" s="11">
        <v>5</v>
      </c>
      <c r="E67" s="11">
        <v>5</v>
      </c>
      <c r="F67" s="11">
        <v>5</v>
      </c>
      <c r="G67" s="11">
        <v>5</v>
      </c>
      <c r="H67" s="11">
        <v>5</v>
      </c>
      <c r="I67" s="11">
        <v>3</v>
      </c>
      <c r="J67" s="11">
        <v>3</v>
      </c>
      <c r="K67" s="11">
        <v>2</v>
      </c>
      <c r="L67" s="11">
        <v>3</v>
      </c>
      <c r="M67" s="11">
        <v>2</v>
      </c>
      <c r="N67" s="11">
        <v>4</v>
      </c>
      <c r="O67" s="11">
        <v>4</v>
      </c>
      <c r="P67" s="11">
        <v>6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919</v>
      </c>
      <c r="D69" s="5">
        <f t="shared" ref="D69:I69" si="84">SUM(D70:D116)</f>
        <v>978</v>
      </c>
      <c r="E69" s="5">
        <f t="shared" si="84"/>
        <v>1016</v>
      </c>
      <c r="F69" s="5">
        <f t="shared" si="84"/>
        <v>1000</v>
      </c>
      <c r="G69" s="5">
        <f t="shared" si="84"/>
        <v>1043</v>
      </c>
      <c r="H69" s="5">
        <f t="shared" si="84"/>
        <v>1072</v>
      </c>
      <c r="I69" s="5">
        <f t="shared" si="84"/>
        <v>1069</v>
      </c>
      <c r="J69" s="5">
        <f t="shared" ref="J69" si="85">SUM(J70:J116)</f>
        <v>1085</v>
      </c>
      <c r="K69" s="5">
        <f t="shared" ref="K69" si="86">SUM(K70:K116)</f>
        <v>1093</v>
      </c>
      <c r="L69" s="5">
        <f t="shared" ref="L69" si="87">SUM(L70:L116)</f>
        <v>1111</v>
      </c>
      <c r="M69" s="5">
        <f t="shared" ref="M69" si="88">SUM(M70:M116)</f>
        <v>1155</v>
      </c>
      <c r="N69" s="5">
        <v>1190</v>
      </c>
      <c r="O69" s="5">
        <v>1189</v>
      </c>
      <c r="P69" s="5">
        <v>1204</v>
      </c>
    </row>
    <row r="70" spans="1:16" s="16" customFormat="1" ht="12" customHeight="1" x14ac:dyDescent="0.2">
      <c r="A70" s="70" t="s">
        <v>54</v>
      </c>
      <c r="B70" s="70"/>
      <c r="C70" s="6">
        <v>29</v>
      </c>
      <c r="D70" s="6">
        <v>31</v>
      </c>
      <c r="E70" s="6">
        <v>33</v>
      </c>
      <c r="F70" s="6">
        <v>30</v>
      </c>
      <c r="G70" s="6">
        <v>30</v>
      </c>
      <c r="H70" s="6">
        <v>31</v>
      </c>
      <c r="I70" s="6">
        <v>29</v>
      </c>
      <c r="J70" s="6">
        <v>32</v>
      </c>
      <c r="K70" s="6">
        <v>29</v>
      </c>
      <c r="L70" s="6">
        <v>30</v>
      </c>
      <c r="M70" s="6">
        <v>31</v>
      </c>
      <c r="N70" s="6">
        <v>30</v>
      </c>
      <c r="O70" s="6">
        <v>30</v>
      </c>
      <c r="P70" s="6">
        <v>37</v>
      </c>
    </row>
    <row r="71" spans="1:16" s="16" customFormat="1" ht="12" customHeight="1" x14ac:dyDescent="0.2">
      <c r="A71" s="70" t="s">
        <v>55</v>
      </c>
      <c r="B71" s="70"/>
      <c r="C71" s="6">
        <v>5</v>
      </c>
      <c r="D71" s="6">
        <v>6</v>
      </c>
      <c r="E71" s="6">
        <v>6</v>
      </c>
      <c r="F71" s="6">
        <v>7</v>
      </c>
      <c r="G71" s="6">
        <v>7</v>
      </c>
      <c r="H71" s="6">
        <v>6</v>
      </c>
      <c r="I71" s="6">
        <v>6</v>
      </c>
      <c r="J71" s="6">
        <v>6</v>
      </c>
      <c r="K71" s="6">
        <v>5</v>
      </c>
      <c r="L71" s="6">
        <v>5</v>
      </c>
      <c r="M71" s="6">
        <v>5</v>
      </c>
      <c r="N71" s="6">
        <v>7</v>
      </c>
      <c r="O71" s="6">
        <v>6</v>
      </c>
      <c r="P71" s="6">
        <v>8</v>
      </c>
    </row>
    <row r="72" spans="1:16" s="16" customFormat="1" ht="12" customHeight="1" x14ac:dyDescent="0.2">
      <c r="A72" s="70" t="s">
        <v>56</v>
      </c>
      <c r="B72" s="70"/>
      <c r="C72" s="6">
        <v>1</v>
      </c>
      <c r="D72" s="6">
        <v>1</v>
      </c>
      <c r="E72" s="6">
        <v>1</v>
      </c>
      <c r="F72" s="6">
        <v>2</v>
      </c>
      <c r="G72" s="6">
        <v>3</v>
      </c>
      <c r="H72" s="6">
        <v>3</v>
      </c>
      <c r="I72" s="6">
        <v>3</v>
      </c>
      <c r="J72" s="6">
        <v>3</v>
      </c>
      <c r="K72" s="6">
        <v>3</v>
      </c>
      <c r="L72" s="6">
        <v>3</v>
      </c>
      <c r="M72" s="6">
        <v>3</v>
      </c>
      <c r="N72" s="6">
        <v>2</v>
      </c>
      <c r="O72" s="6">
        <v>2</v>
      </c>
      <c r="P72" s="6">
        <v>2</v>
      </c>
    </row>
    <row r="73" spans="1:16" s="16" customFormat="1" ht="12" customHeight="1" x14ac:dyDescent="0.2">
      <c r="A73" s="70" t="s">
        <v>57</v>
      </c>
      <c r="B73" s="70"/>
      <c r="C73" s="6">
        <v>7</v>
      </c>
      <c r="D73" s="6">
        <v>7</v>
      </c>
      <c r="E73" s="6">
        <v>9</v>
      </c>
      <c r="F73" s="6">
        <v>8</v>
      </c>
      <c r="G73" s="6">
        <v>7</v>
      </c>
      <c r="H73" s="6">
        <v>7</v>
      </c>
      <c r="I73" s="6">
        <v>7</v>
      </c>
      <c r="J73" s="6">
        <v>8</v>
      </c>
      <c r="K73" s="6">
        <v>8</v>
      </c>
      <c r="L73" s="6">
        <v>8</v>
      </c>
      <c r="M73" s="6">
        <v>8</v>
      </c>
      <c r="N73" s="6">
        <v>9</v>
      </c>
      <c r="O73" s="6">
        <v>9</v>
      </c>
      <c r="P73" s="6">
        <v>9</v>
      </c>
    </row>
    <row r="74" spans="1:16" s="16" customFormat="1" ht="12" customHeight="1" x14ac:dyDescent="0.2">
      <c r="A74" s="70" t="s">
        <v>58</v>
      </c>
      <c r="B74" s="70"/>
      <c r="C74" s="6">
        <v>3</v>
      </c>
      <c r="D74" s="6">
        <v>2</v>
      </c>
      <c r="E74" s="6">
        <v>2</v>
      </c>
      <c r="F74" s="6">
        <v>2</v>
      </c>
      <c r="G74" s="6">
        <v>3</v>
      </c>
      <c r="H74" s="6">
        <v>3</v>
      </c>
      <c r="I74" s="6">
        <v>3</v>
      </c>
      <c r="J74" s="6">
        <v>3</v>
      </c>
      <c r="K74" s="6">
        <v>3</v>
      </c>
      <c r="L74" s="6">
        <v>2</v>
      </c>
      <c r="M74" s="6">
        <v>2</v>
      </c>
      <c r="N74" s="6">
        <v>3</v>
      </c>
      <c r="O74" s="6">
        <v>4</v>
      </c>
      <c r="P74" s="6">
        <v>4</v>
      </c>
    </row>
    <row r="75" spans="1:16" s="16" customFormat="1" ht="12" customHeight="1" x14ac:dyDescent="0.2">
      <c r="A75" s="70" t="s">
        <v>59</v>
      </c>
      <c r="B75" s="70"/>
      <c r="C75" s="6">
        <v>19</v>
      </c>
      <c r="D75" s="6">
        <v>15</v>
      </c>
      <c r="E75" s="6">
        <v>15</v>
      </c>
      <c r="F75" s="6">
        <v>22</v>
      </c>
      <c r="G75" s="6">
        <v>19</v>
      </c>
      <c r="H75" s="6">
        <v>20</v>
      </c>
      <c r="I75" s="6">
        <v>22</v>
      </c>
      <c r="J75" s="6">
        <v>27</v>
      </c>
      <c r="K75" s="6">
        <v>24</v>
      </c>
      <c r="L75" s="6">
        <v>25</v>
      </c>
      <c r="M75" s="6">
        <v>22</v>
      </c>
      <c r="N75" s="6">
        <v>23</v>
      </c>
      <c r="O75" s="6">
        <v>20</v>
      </c>
      <c r="P75" s="6">
        <v>19</v>
      </c>
    </row>
    <row r="76" spans="1:16" s="16" customFormat="1" ht="12" customHeight="1" x14ac:dyDescent="0.2">
      <c r="A76" s="70" t="s">
        <v>60</v>
      </c>
      <c r="B76" s="70"/>
      <c r="C76" s="6">
        <v>6</v>
      </c>
      <c r="D76" s="6">
        <v>6</v>
      </c>
      <c r="E76" s="6">
        <v>6</v>
      </c>
      <c r="F76" s="6">
        <v>6</v>
      </c>
      <c r="G76" s="6">
        <v>6</v>
      </c>
      <c r="H76" s="6">
        <v>6</v>
      </c>
      <c r="I76" s="6">
        <v>5</v>
      </c>
      <c r="J76" s="6">
        <v>5</v>
      </c>
      <c r="K76" s="6">
        <v>5</v>
      </c>
      <c r="L76" s="6">
        <v>6</v>
      </c>
      <c r="M76" s="6">
        <v>5</v>
      </c>
      <c r="N76" s="6">
        <v>4</v>
      </c>
      <c r="O76" s="6">
        <v>4</v>
      </c>
      <c r="P76" s="6">
        <v>6</v>
      </c>
    </row>
    <row r="77" spans="1:16" s="16" customFormat="1" ht="12" customHeight="1" x14ac:dyDescent="0.2">
      <c r="A77" s="70" t="s">
        <v>61</v>
      </c>
      <c r="B77" s="70"/>
      <c r="C77" s="6">
        <v>57</v>
      </c>
      <c r="D77" s="6">
        <v>64</v>
      </c>
      <c r="E77" s="6">
        <v>60</v>
      </c>
      <c r="F77" s="6">
        <v>17</v>
      </c>
      <c r="G77" s="6">
        <v>18</v>
      </c>
      <c r="H77" s="6">
        <v>14</v>
      </c>
      <c r="I77" s="6">
        <v>17</v>
      </c>
      <c r="J77" s="6">
        <v>22</v>
      </c>
      <c r="K77" s="6">
        <v>18</v>
      </c>
      <c r="L77" s="6">
        <v>19</v>
      </c>
      <c r="M77" s="6">
        <v>24</v>
      </c>
      <c r="N77" s="6">
        <v>33</v>
      </c>
      <c r="O77" s="6">
        <v>31</v>
      </c>
      <c r="P77" s="6">
        <v>24</v>
      </c>
    </row>
    <row r="78" spans="1:16" s="16" customFormat="1" ht="12" customHeight="1" x14ac:dyDescent="0.2">
      <c r="A78" s="70" t="s">
        <v>62</v>
      </c>
      <c r="B78" s="70"/>
      <c r="C78" s="6">
        <v>10</v>
      </c>
      <c r="D78" s="6">
        <v>9</v>
      </c>
      <c r="E78" s="6">
        <v>8</v>
      </c>
      <c r="F78" s="6">
        <v>6</v>
      </c>
      <c r="G78" s="6">
        <v>4</v>
      </c>
      <c r="H78" s="6">
        <v>4</v>
      </c>
      <c r="I78" s="6">
        <v>4</v>
      </c>
      <c r="J78" s="6">
        <v>4</v>
      </c>
      <c r="K78" s="6">
        <v>4</v>
      </c>
      <c r="L78" s="6">
        <v>4</v>
      </c>
      <c r="M78" s="6">
        <v>4</v>
      </c>
      <c r="N78" s="6">
        <v>4</v>
      </c>
      <c r="O78" s="6">
        <v>4</v>
      </c>
      <c r="P78" s="6">
        <v>3</v>
      </c>
    </row>
    <row r="79" spans="1:16" s="16" customFormat="1" ht="12" customHeight="1" x14ac:dyDescent="0.2">
      <c r="A79" s="70" t="s">
        <v>63</v>
      </c>
      <c r="B79" s="70"/>
      <c r="C79" s="6">
        <v>3</v>
      </c>
      <c r="D79" s="6">
        <v>3</v>
      </c>
      <c r="E79" s="6">
        <v>3</v>
      </c>
      <c r="F79" s="6">
        <v>3</v>
      </c>
      <c r="G79" s="6">
        <v>4</v>
      </c>
      <c r="H79" s="6">
        <v>4</v>
      </c>
      <c r="I79" s="6">
        <v>4</v>
      </c>
      <c r="J79" s="6">
        <v>2</v>
      </c>
      <c r="K79" s="6">
        <v>2</v>
      </c>
      <c r="L79" s="6">
        <v>2</v>
      </c>
      <c r="M79" s="6">
        <v>2</v>
      </c>
      <c r="N79" s="6">
        <v>2</v>
      </c>
      <c r="O79" s="6">
        <v>1</v>
      </c>
      <c r="P79" s="6">
        <v>1</v>
      </c>
    </row>
    <row r="80" spans="1:16" s="16" customFormat="1" ht="12" customHeight="1" x14ac:dyDescent="0.2">
      <c r="A80" s="70" t="s">
        <v>64</v>
      </c>
      <c r="B80" s="70"/>
      <c r="C80" s="6">
        <v>2</v>
      </c>
      <c r="D80" s="6">
        <v>3</v>
      </c>
      <c r="E80" s="6">
        <v>4</v>
      </c>
      <c r="F80" s="6">
        <v>4</v>
      </c>
      <c r="G80" s="6">
        <v>4</v>
      </c>
      <c r="H80" s="6">
        <v>3</v>
      </c>
      <c r="I80" s="6">
        <v>4</v>
      </c>
      <c r="J80" s="6">
        <v>3</v>
      </c>
      <c r="K80" s="6">
        <v>3</v>
      </c>
      <c r="L80" s="6">
        <v>4</v>
      </c>
      <c r="M80" s="6">
        <v>4</v>
      </c>
      <c r="N80" s="6">
        <v>3</v>
      </c>
      <c r="O80" s="6">
        <v>3</v>
      </c>
      <c r="P80" s="6">
        <v>2</v>
      </c>
    </row>
    <row r="81" spans="1:16" s="16" customFormat="1" ht="12" customHeight="1" x14ac:dyDescent="0.2">
      <c r="A81" s="70" t="s">
        <v>65</v>
      </c>
      <c r="B81" s="70"/>
      <c r="C81" s="6">
        <v>6</v>
      </c>
      <c r="D81" s="6">
        <v>17</v>
      </c>
      <c r="E81" s="6">
        <v>16</v>
      </c>
      <c r="F81" s="6">
        <v>22</v>
      </c>
      <c r="G81" s="6">
        <v>29</v>
      </c>
      <c r="H81" s="6">
        <v>29</v>
      </c>
      <c r="I81" s="6">
        <v>31</v>
      </c>
      <c r="J81" s="6">
        <v>32</v>
      </c>
      <c r="K81" s="6">
        <v>33</v>
      </c>
      <c r="L81" s="6">
        <v>34</v>
      </c>
      <c r="M81" s="6">
        <v>36</v>
      </c>
      <c r="N81" s="6">
        <v>34</v>
      </c>
      <c r="O81" s="6">
        <v>31</v>
      </c>
      <c r="P81" s="6">
        <v>36</v>
      </c>
    </row>
    <row r="82" spans="1:16" s="16" customFormat="1" ht="12" customHeight="1" x14ac:dyDescent="0.2">
      <c r="A82" s="70" t="s">
        <v>66</v>
      </c>
      <c r="B82" s="70"/>
      <c r="C82" s="6">
        <v>8</v>
      </c>
      <c r="D82" s="6">
        <v>8</v>
      </c>
      <c r="E82" s="6">
        <v>5</v>
      </c>
      <c r="F82" s="6">
        <v>4</v>
      </c>
      <c r="G82" s="6">
        <v>4</v>
      </c>
      <c r="H82" s="6">
        <v>4</v>
      </c>
      <c r="I82" s="6">
        <v>4</v>
      </c>
      <c r="J82" s="6">
        <v>4</v>
      </c>
      <c r="K82" s="6">
        <v>4</v>
      </c>
      <c r="L82" s="6">
        <v>4</v>
      </c>
      <c r="M82" s="6">
        <v>4</v>
      </c>
      <c r="N82" s="6">
        <v>4</v>
      </c>
      <c r="O82" s="6">
        <v>4</v>
      </c>
      <c r="P82" s="6">
        <v>4</v>
      </c>
    </row>
    <row r="83" spans="1:16" s="16" customFormat="1" ht="12" customHeight="1" x14ac:dyDescent="0.2">
      <c r="A83" s="70" t="s">
        <v>67</v>
      </c>
      <c r="B83" s="70"/>
      <c r="C83" s="6">
        <v>29</v>
      </c>
      <c r="D83" s="6">
        <v>28</v>
      </c>
      <c r="E83" s="6">
        <v>33</v>
      </c>
      <c r="F83" s="6">
        <v>39</v>
      </c>
      <c r="G83" s="6">
        <v>38</v>
      </c>
      <c r="H83" s="6">
        <v>40</v>
      </c>
      <c r="I83" s="6">
        <v>41</v>
      </c>
      <c r="J83" s="6">
        <v>45</v>
      </c>
      <c r="K83" s="6">
        <v>50</v>
      </c>
      <c r="L83" s="6">
        <v>50</v>
      </c>
      <c r="M83" s="6">
        <v>43</v>
      </c>
      <c r="N83" s="6">
        <v>37</v>
      </c>
      <c r="O83" s="6">
        <v>50</v>
      </c>
      <c r="P83" s="6">
        <v>52</v>
      </c>
    </row>
    <row r="84" spans="1:16" s="16" customFormat="1" ht="12" customHeight="1" x14ac:dyDescent="0.2">
      <c r="A84" s="70" t="s">
        <v>68</v>
      </c>
      <c r="B84" s="70"/>
      <c r="C84" s="6">
        <v>15</v>
      </c>
      <c r="D84" s="6">
        <v>15</v>
      </c>
      <c r="E84" s="6">
        <v>14</v>
      </c>
      <c r="F84" s="6">
        <v>10</v>
      </c>
      <c r="G84" s="6">
        <v>10</v>
      </c>
      <c r="H84" s="6">
        <v>11</v>
      </c>
      <c r="I84" s="6">
        <v>12</v>
      </c>
      <c r="J84" s="6">
        <v>13</v>
      </c>
      <c r="K84" s="6">
        <v>12</v>
      </c>
      <c r="L84" s="6">
        <v>14</v>
      </c>
      <c r="M84" s="6">
        <v>11</v>
      </c>
      <c r="N84" s="6">
        <v>18</v>
      </c>
      <c r="O84" s="6">
        <v>22</v>
      </c>
      <c r="P84" s="6">
        <v>26</v>
      </c>
    </row>
    <row r="85" spans="1:16" s="16" customFormat="1" ht="12" customHeight="1" x14ac:dyDescent="0.2">
      <c r="A85" s="70" t="s">
        <v>69</v>
      </c>
      <c r="B85" s="70"/>
      <c r="C85" s="6">
        <v>22</v>
      </c>
      <c r="D85" s="6">
        <v>25</v>
      </c>
      <c r="E85" s="6">
        <v>25</v>
      </c>
      <c r="F85" s="6">
        <v>25</v>
      </c>
      <c r="G85" s="6">
        <v>26</v>
      </c>
      <c r="H85" s="6">
        <v>25</v>
      </c>
      <c r="I85" s="6">
        <v>24</v>
      </c>
      <c r="J85" s="6">
        <v>27</v>
      </c>
      <c r="K85" s="6">
        <v>28</v>
      </c>
      <c r="L85" s="6">
        <v>27</v>
      </c>
      <c r="M85" s="6">
        <v>29</v>
      </c>
      <c r="N85" s="6">
        <v>33</v>
      </c>
      <c r="O85" s="6">
        <v>34</v>
      </c>
      <c r="P85" s="6">
        <v>34</v>
      </c>
    </row>
    <row r="86" spans="1:16" s="16" customFormat="1" ht="12" customHeight="1" x14ac:dyDescent="0.2">
      <c r="A86" s="70" t="s">
        <v>70</v>
      </c>
      <c r="B86" s="70"/>
      <c r="C86" s="6">
        <v>10</v>
      </c>
      <c r="D86" s="6">
        <v>11</v>
      </c>
      <c r="E86" s="6">
        <v>10</v>
      </c>
      <c r="F86" s="6">
        <v>17</v>
      </c>
      <c r="G86" s="6">
        <v>16</v>
      </c>
      <c r="H86" s="6">
        <v>16</v>
      </c>
      <c r="I86" s="6">
        <v>17</v>
      </c>
      <c r="J86" s="6">
        <v>17</v>
      </c>
      <c r="K86" s="6">
        <v>17</v>
      </c>
      <c r="L86" s="6">
        <v>15</v>
      </c>
      <c r="M86" s="6">
        <v>15</v>
      </c>
      <c r="N86" s="6">
        <v>12</v>
      </c>
      <c r="O86" s="6">
        <v>16</v>
      </c>
      <c r="P86" s="6">
        <v>18</v>
      </c>
    </row>
    <row r="87" spans="1:16" s="16" customFormat="1" ht="12" customHeight="1" x14ac:dyDescent="0.2">
      <c r="A87" s="70" t="s">
        <v>71</v>
      </c>
      <c r="B87" s="70"/>
      <c r="C87" s="6">
        <v>3</v>
      </c>
      <c r="D87" s="6">
        <v>3</v>
      </c>
      <c r="E87" s="6">
        <v>3</v>
      </c>
      <c r="F87" s="6">
        <v>3</v>
      </c>
      <c r="G87" s="6">
        <v>3</v>
      </c>
      <c r="H87" s="6">
        <v>3</v>
      </c>
      <c r="I87" s="6">
        <v>3</v>
      </c>
      <c r="J87" s="6">
        <v>3</v>
      </c>
      <c r="K87" s="6">
        <v>4</v>
      </c>
      <c r="L87" s="6">
        <v>4</v>
      </c>
      <c r="M87" s="6">
        <v>5</v>
      </c>
      <c r="N87" s="6">
        <v>5</v>
      </c>
      <c r="O87" s="6">
        <v>6</v>
      </c>
      <c r="P87" s="6">
        <v>5</v>
      </c>
    </row>
    <row r="88" spans="1:16" s="16" customFormat="1" ht="12" customHeight="1" x14ac:dyDescent="0.2">
      <c r="A88" s="70" t="s">
        <v>72</v>
      </c>
      <c r="B88" s="70"/>
      <c r="C88" s="6">
        <v>3</v>
      </c>
      <c r="D88" s="6">
        <v>3</v>
      </c>
      <c r="E88" s="6">
        <v>3</v>
      </c>
      <c r="F88" s="6">
        <v>1</v>
      </c>
      <c r="G88" s="6">
        <v>1</v>
      </c>
      <c r="H88" s="6">
        <v>1</v>
      </c>
      <c r="I88" s="6">
        <v>1</v>
      </c>
      <c r="J88" s="6">
        <v>1</v>
      </c>
      <c r="K88" s="6">
        <v>2</v>
      </c>
      <c r="L88" s="6">
        <v>2</v>
      </c>
      <c r="M88" s="6">
        <v>3</v>
      </c>
      <c r="N88" s="6">
        <v>3</v>
      </c>
      <c r="O88" s="6">
        <v>2</v>
      </c>
      <c r="P88" s="6">
        <v>3</v>
      </c>
    </row>
    <row r="89" spans="1:16" s="16" customFormat="1" ht="12" customHeight="1" x14ac:dyDescent="0.2">
      <c r="A89" s="70" t="s">
        <v>73</v>
      </c>
      <c r="B89" s="70"/>
      <c r="C89" s="6">
        <v>7</v>
      </c>
      <c r="D89" s="6">
        <v>8</v>
      </c>
      <c r="E89" s="6">
        <v>8</v>
      </c>
      <c r="F89" s="6">
        <v>4</v>
      </c>
      <c r="G89" s="6">
        <v>9</v>
      </c>
      <c r="H89" s="6">
        <v>4</v>
      </c>
      <c r="I89" s="6">
        <v>4</v>
      </c>
      <c r="J89" s="6">
        <v>5</v>
      </c>
      <c r="K89" s="6">
        <v>6</v>
      </c>
      <c r="L89" s="6">
        <v>7</v>
      </c>
      <c r="M89" s="6">
        <v>7</v>
      </c>
      <c r="N89" s="6">
        <v>7</v>
      </c>
      <c r="O89" s="6">
        <v>7</v>
      </c>
      <c r="P89" s="6">
        <v>4</v>
      </c>
    </row>
    <row r="90" spans="1:16" s="16" customFormat="1" ht="12" customHeight="1" x14ac:dyDescent="0.2">
      <c r="A90" s="70" t="s">
        <v>74</v>
      </c>
      <c r="B90" s="70"/>
      <c r="C90" s="6">
        <v>8</v>
      </c>
      <c r="D90" s="6">
        <v>10</v>
      </c>
      <c r="E90" s="6">
        <v>11</v>
      </c>
      <c r="F90" s="6">
        <v>11</v>
      </c>
      <c r="G90" s="6">
        <v>11</v>
      </c>
      <c r="H90" s="6">
        <v>10</v>
      </c>
      <c r="I90" s="6">
        <v>11</v>
      </c>
      <c r="J90" s="6">
        <v>11</v>
      </c>
      <c r="K90" s="6">
        <v>26</v>
      </c>
      <c r="L90" s="6">
        <v>27</v>
      </c>
      <c r="M90" s="6">
        <v>12</v>
      </c>
      <c r="N90" s="6">
        <v>15</v>
      </c>
      <c r="O90" s="6">
        <v>15</v>
      </c>
      <c r="P90" s="6">
        <v>14</v>
      </c>
    </row>
    <row r="91" spans="1:16" s="16" customFormat="1" ht="12" customHeight="1" x14ac:dyDescent="0.2">
      <c r="A91" s="70" t="s">
        <v>75</v>
      </c>
      <c r="B91" s="70"/>
      <c r="C91" s="6">
        <v>28</v>
      </c>
      <c r="D91" s="6">
        <v>26</v>
      </c>
      <c r="E91" s="6">
        <v>26</v>
      </c>
      <c r="F91" s="6">
        <v>27</v>
      </c>
      <c r="G91" s="6">
        <v>30</v>
      </c>
      <c r="H91" s="6">
        <v>31</v>
      </c>
      <c r="I91" s="6">
        <v>33</v>
      </c>
      <c r="J91" s="6">
        <v>37</v>
      </c>
      <c r="K91" s="6">
        <v>39</v>
      </c>
      <c r="L91" s="6">
        <v>38</v>
      </c>
      <c r="M91" s="6">
        <v>35</v>
      </c>
      <c r="N91" s="6">
        <v>36</v>
      </c>
      <c r="O91" s="6">
        <v>36</v>
      </c>
      <c r="P91" s="6">
        <v>40</v>
      </c>
    </row>
    <row r="92" spans="1:16" s="16" customFormat="1" ht="12" customHeight="1" x14ac:dyDescent="0.2">
      <c r="A92" s="70" t="s">
        <v>76</v>
      </c>
      <c r="B92" s="70"/>
      <c r="C92" s="6">
        <v>429</v>
      </c>
      <c r="D92" s="6">
        <v>446</v>
      </c>
      <c r="E92" s="6">
        <v>459</v>
      </c>
      <c r="F92" s="6">
        <v>453</v>
      </c>
      <c r="G92" s="6">
        <v>482</v>
      </c>
      <c r="H92" s="6">
        <v>443</v>
      </c>
      <c r="I92" s="6">
        <v>435</v>
      </c>
      <c r="J92" s="6">
        <v>427</v>
      </c>
      <c r="K92" s="6">
        <v>433</v>
      </c>
      <c r="L92" s="6">
        <v>434</v>
      </c>
      <c r="M92" s="6">
        <v>492</v>
      </c>
      <c r="N92" s="6">
        <v>515</v>
      </c>
      <c r="O92" s="6">
        <v>517</v>
      </c>
      <c r="P92" s="6">
        <v>521</v>
      </c>
    </row>
    <row r="93" spans="1:16" s="16" customFormat="1" ht="12" customHeight="1" x14ac:dyDescent="0.2">
      <c r="A93" s="70" t="s">
        <v>77</v>
      </c>
      <c r="B93" s="70"/>
      <c r="C93" s="6">
        <v>9</v>
      </c>
      <c r="D93" s="6">
        <v>8</v>
      </c>
      <c r="E93" s="6">
        <v>9</v>
      </c>
      <c r="F93" s="6">
        <v>8</v>
      </c>
      <c r="G93" s="6">
        <v>8</v>
      </c>
      <c r="H93" s="6">
        <v>10</v>
      </c>
      <c r="I93" s="6">
        <v>8</v>
      </c>
      <c r="J93" s="6">
        <v>8</v>
      </c>
      <c r="K93" s="6">
        <v>9</v>
      </c>
      <c r="L93" s="6">
        <v>9</v>
      </c>
      <c r="M93" s="6">
        <v>9</v>
      </c>
      <c r="N93" s="6">
        <v>9</v>
      </c>
      <c r="O93" s="6">
        <v>8</v>
      </c>
      <c r="P93" s="6">
        <v>9</v>
      </c>
    </row>
    <row r="94" spans="1:16" s="16" customFormat="1" ht="12" customHeight="1" x14ac:dyDescent="0.2">
      <c r="A94" s="70" t="s">
        <v>78</v>
      </c>
      <c r="B94" s="70"/>
      <c r="C94" s="6">
        <v>12</v>
      </c>
      <c r="D94" s="6">
        <v>12</v>
      </c>
      <c r="E94" s="6">
        <v>13</v>
      </c>
      <c r="F94" s="6">
        <v>18</v>
      </c>
      <c r="G94" s="6">
        <v>21</v>
      </c>
      <c r="H94" s="6">
        <v>27</v>
      </c>
      <c r="I94" s="6">
        <v>27</v>
      </c>
      <c r="J94" s="6">
        <v>25</v>
      </c>
      <c r="K94" s="6">
        <v>27</v>
      </c>
      <c r="L94" s="6">
        <v>30</v>
      </c>
      <c r="M94" s="6">
        <v>28</v>
      </c>
      <c r="N94" s="6">
        <v>19</v>
      </c>
      <c r="O94" s="6">
        <v>20</v>
      </c>
      <c r="P94" s="6">
        <v>20</v>
      </c>
    </row>
    <row r="95" spans="1:16" s="16" customFormat="1" ht="12" customHeight="1" x14ac:dyDescent="0.2">
      <c r="A95" s="70" t="s">
        <v>79</v>
      </c>
      <c r="B95" s="70"/>
      <c r="C95" s="6">
        <v>18</v>
      </c>
      <c r="D95" s="6">
        <v>19</v>
      </c>
      <c r="E95" s="6">
        <v>20</v>
      </c>
      <c r="F95" s="6">
        <v>20</v>
      </c>
      <c r="G95" s="6">
        <v>18</v>
      </c>
      <c r="H95" s="6">
        <v>18</v>
      </c>
      <c r="I95" s="6">
        <v>18</v>
      </c>
      <c r="J95" s="6">
        <v>14</v>
      </c>
      <c r="K95" s="6">
        <v>6</v>
      </c>
      <c r="L95" s="6">
        <v>6</v>
      </c>
      <c r="M95" s="6">
        <v>5</v>
      </c>
      <c r="N95" s="6">
        <v>5</v>
      </c>
      <c r="O95" s="6">
        <v>3</v>
      </c>
      <c r="P95" s="6">
        <v>3</v>
      </c>
    </row>
    <row r="96" spans="1:16" s="16" customFormat="1" ht="12" customHeight="1" x14ac:dyDescent="0.2">
      <c r="A96" s="70" t="s">
        <v>80</v>
      </c>
      <c r="B96" s="70"/>
      <c r="C96" s="6">
        <v>7</v>
      </c>
      <c r="D96" s="6">
        <v>7</v>
      </c>
      <c r="E96" s="6">
        <v>8</v>
      </c>
      <c r="F96" s="6">
        <v>8</v>
      </c>
      <c r="G96" s="6">
        <v>8</v>
      </c>
      <c r="H96" s="6">
        <v>7</v>
      </c>
      <c r="I96" s="6">
        <v>6</v>
      </c>
      <c r="J96" s="6">
        <v>7</v>
      </c>
      <c r="K96" s="6">
        <v>8</v>
      </c>
      <c r="L96" s="6">
        <v>9</v>
      </c>
      <c r="M96" s="6">
        <v>9</v>
      </c>
      <c r="N96" s="6">
        <v>8</v>
      </c>
      <c r="O96" s="6">
        <v>8</v>
      </c>
      <c r="P96" s="6">
        <v>8</v>
      </c>
    </row>
    <row r="97" spans="1:16" s="16" customFormat="1" ht="12" customHeight="1" x14ac:dyDescent="0.2">
      <c r="A97" s="70" t="s">
        <v>81</v>
      </c>
      <c r="B97" s="70"/>
      <c r="C97" s="6">
        <v>15</v>
      </c>
      <c r="D97" s="6">
        <v>23</v>
      </c>
      <c r="E97" s="6">
        <v>29</v>
      </c>
      <c r="F97" s="6">
        <v>30</v>
      </c>
      <c r="G97" s="6">
        <v>28</v>
      </c>
      <c r="H97" s="6">
        <v>38</v>
      </c>
      <c r="I97" s="6">
        <v>40</v>
      </c>
      <c r="J97" s="6">
        <v>40</v>
      </c>
      <c r="K97" s="6">
        <v>41</v>
      </c>
      <c r="L97" s="6">
        <v>39</v>
      </c>
      <c r="M97" s="6">
        <v>38</v>
      </c>
      <c r="N97" s="6">
        <v>38</v>
      </c>
      <c r="O97" s="6">
        <v>35</v>
      </c>
      <c r="P97" s="6">
        <v>38</v>
      </c>
    </row>
    <row r="98" spans="1:16" s="16" customFormat="1" ht="12" customHeight="1" x14ac:dyDescent="0.2">
      <c r="A98" s="70" t="s">
        <v>82</v>
      </c>
      <c r="B98" s="70"/>
      <c r="C98" s="6">
        <v>1</v>
      </c>
      <c r="D98" s="6">
        <v>1</v>
      </c>
      <c r="E98" s="6">
        <v>1</v>
      </c>
      <c r="F98" s="6">
        <v>1</v>
      </c>
      <c r="G98" s="6">
        <v>1</v>
      </c>
      <c r="H98" s="6">
        <v>1</v>
      </c>
      <c r="I98" s="6">
        <v>1</v>
      </c>
      <c r="J98" s="6">
        <v>1</v>
      </c>
      <c r="K98" s="6">
        <v>1</v>
      </c>
      <c r="L98" s="6">
        <v>1</v>
      </c>
      <c r="M98" s="6">
        <v>1</v>
      </c>
      <c r="N98" s="6">
        <v>1</v>
      </c>
      <c r="O98" s="6">
        <v>1</v>
      </c>
      <c r="P98" s="6">
        <v>1</v>
      </c>
    </row>
    <row r="99" spans="1:16" s="16" customFormat="1" ht="12" customHeight="1" x14ac:dyDescent="0.2">
      <c r="A99" s="70" t="s">
        <v>83</v>
      </c>
      <c r="B99" s="70"/>
      <c r="C99" s="6">
        <v>25</v>
      </c>
      <c r="D99" s="6">
        <v>24</v>
      </c>
      <c r="E99" s="6">
        <v>31</v>
      </c>
      <c r="F99" s="6">
        <v>31</v>
      </c>
      <c r="G99" s="6">
        <v>32</v>
      </c>
      <c r="H99" s="6">
        <v>33</v>
      </c>
      <c r="I99" s="6">
        <v>34</v>
      </c>
      <c r="J99" s="6">
        <v>33</v>
      </c>
      <c r="K99" s="6">
        <v>34</v>
      </c>
      <c r="L99" s="6">
        <v>33</v>
      </c>
      <c r="M99" s="6">
        <v>35</v>
      </c>
      <c r="N99" s="6">
        <v>38</v>
      </c>
      <c r="O99" s="6">
        <v>33</v>
      </c>
      <c r="P99" s="6">
        <v>33</v>
      </c>
    </row>
    <row r="100" spans="1:16" s="16" customFormat="1" ht="12" customHeight="1" x14ac:dyDescent="0.2">
      <c r="A100" s="70" t="s">
        <v>84</v>
      </c>
      <c r="B100" s="70"/>
      <c r="C100" s="6">
        <v>2</v>
      </c>
      <c r="D100" s="6">
        <v>2</v>
      </c>
      <c r="E100" s="6">
        <v>2</v>
      </c>
      <c r="F100" s="6">
        <v>2</v>
      </c>
      <c r="G100" s="6">
        <v>3</v>
      </c>
      <c r="H100" s="6">
        <v>4</v>
      </c>
      <c r="I100" s="6">
        <v>2</v>
      </c>
      <c r="J100" s="6">
        <v>2</v>
      </c>
      <c r="K100" s="6">
        <v>1</v>
      </c>
      <c r="L100" s="6">
        <v>2</v>
      </c>
      <c r="M100" s="6">
        <v>3</v>
      </c>
      <c r="N100" s="6">
        <v>2</v>
      </c>
      <c r="O100" s="6">
        <v>3</v>
      </c>
      <c r="P100" s="6">
        <v>2</v>
      </c>
    </row>
    <row r="101" spans="1:16" s="16" customFormat="1" ht="12" customHeight="1" x14ac:dyDescent="0.2">
      <c r="A101" s="70" t="s">
        <v>85</v>
      </c>
      <c r="B101" s="70"/>
      <c r="C101" s="6">
        <v>11</v>
      </c>
      <c r="D101" s="6">
        <v>14</v>
      </c>
      <c r="E101" s="6">
        <v>16</v>
      </c>
      <c r="F101" s="6">
        <v>21</v>
      </c>
      <c r="G101" s="6">
        <v>30</v>
      </c>
      <c r="H101" s="6">
        <v>26</v>
      </c>
      <c r="I101" s="6">
        <v>26</v>
      </c>
      <c r="J101" s="6">
        <v>24</v>
      </c>
      <c r="K101" s="6">
        <v>24</v>
      </c>
      <c r="L101" s="6">
        <v>32</v>
      </c>
      <c r="M101" s="6">
        <v>31</v>
      </c>
      <c r="N101" s="6">
        <v>34</v>
      </c>
      <c r="O101" s="6">
        <v>36</v>
      </c>
      <c r="P101" s="6">
        <v>36</v>
      </c>
    </row>
    <row r="102" spans="1:16" s="16" customFormat="1" ht="12" customHeight="1" x14ac:dyDescent="0.2">
      <c r="A102" s="70" t="s">
        <v>86</v>
      </c>
      <c r="B102" s="70"/>
      <c r="C102" s="6">
        <v>0</v>
      </c>
      <c r="D102" s="6">
        <v>0</v>
      </c>
      <c r="E102" s="6">
        <v>0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2</v>
      </c>
      <c r="L102" s="6">
        <v>2</v>
      </c>
      <c r="M102" s="6">
        <v>2</v>
      </c>
      <c r="N102" s="6">
        <v>1</v>
      </c>
      <c r="O102" s="6">
        <v>1</v>
      </c>
      <c r="P102" s="6">
        <v>1</v>
      </c>
    </row>
    <row r="103" spans="1:16" s="16" customFormat="1" ht="12" customHeight="1" x14ac:dyDescent="0.2">
      <c r="A103" s="70" t="s">
        <v>87</v>
      </c>
      <c r="B103" s="70"/>
      <c r="C103" s="6">
        <v>8</v>
      </c>
      <c r="D103" s="6">
        <v>8</v>
      </c>
      <c r="E103" s="6">
        <v>7</v>
      </c>
      <c r="F103" s="6">
        <v>7</v>
      </c>
      <c r="G103" s="6">
        <v>6</v>
      </c>
      <c r="H103" s="6">
        <v>8</v>
      </c>
      <c r="I103" s="6">
        <v>8</v>
      </c>
      <c r="J103" s="6">
        <v>10</v>
      </c>
      <c r="K103" s="6">
        <v>6</v>
      </c>
      <c r="L103" s="6">
        <v>7</v>
      </c>
      <c r="M103" s="6">
        <v>7</v>
      </c>
      <c r="N103" s="6">
        <v>7</v>
      </c>
      <c r="O103" s="6">
        <v>7</v>
      </c>
      <c r="P103" s="6">
        <v>5</v>
      </c>
    </row>
    <row r="104" spans="1:16" s="16" customFormat="1" ht="12" customHeight="1" x14ac:dyDescent="0.2">
      <c r="A104" s="70" t="s">
        <v>88</v>
      </c>
      <c r="B104" s="70"/>
      <c r="C104" s="6">
        <v>1</v>
      </c>
      <c r="D104" s="6">
        <v>1</v>
      </c>
      <c r="E104" s="6">
        <v>1</v>
      </c>
      <c r="F104" s="6">
        <v>1</v>
      </c>
      <c r="G104" s="6">
        <v>1</v>
      </c>
      <c r="H104" s="6">
        <v>2</v>
      </c>
      <c r="I104" s="6">
        <v>2</v>
      </c>
      <c r="J104" s="6">
        <v>2</v>
      </c>
      <c r="K104" s="6">
        <v>2</v>
      </c>
      <c r="L104" s="6">
        <v>2</v>
      </c>
      <c r="M104" s="6">
        <v>2</v>
      </c>
      <c r="N104" s="6">
        <v>2</v>
      </c>
      <c r="O104" s="6">
        <v>2</v>
      </c>
      <c r="P104" s="6">
        <v>2</v>
      </c>
    </row>
    <row r="105" spans="1:16" s="16" customFormat="1" ht="12" customHeight="1" x14ac:dyDescent="0.2">
      <c r="A105" s="70" t="s">
        <v>89</v>
      </c>
      <c r="B105" s="70"/>
      <c r="C105" s="6">
        <v>10</v>
      </c>
      <c r="D105" s="6">
        <v>10</v>
      </c>
      <c r="E105" s="6">
        <v>10</v>
      </c>
      <c r="F105" s="6">
        <v>10</v>
      </c>
      <c r="G105" s="6">
        <v>5</v>
      </c>
      <c r="H105" s="6">
        <v>5</v>
      </c>
      <c r="I105" s="6">
        <v>6</v>
      </c>
      <c r="J105" s="6">
        <v>7</v>
      </c>
      <c r="K105" s="6">
        <v>7</v>
      </c>
      <c r="L105" s="6">
        <v>8</v>
      </c>
      <c r="M105" s="6">
        <v>8</v>
      </c>
      <c r="N105" s="6">
        <v>11</v>
      </c>
      <c r="O105" s="6">
        <v>12</v>
      </c>
      <c r="P105" s="6">
        <v>11</v>
      </c>
    </row>
    <row r="106" spans="1:16" s="16" customFormat="1" ht="12" customHeight="1" x14ac:dyDescent="0.2">
      <c r="A106" s="70" t="s">
        <v>90</v>
      </c>
      <c r="B106" s="70"/>
      <c r="C106" s="6">
        <v>3</v>
      </c>
      <c r="D106" s="6">
        <v>3</v>
      </c>
      <c r="E106" s="6">
        <v>3</v>
      </c>
      <c r="F106" s="6">
        <v>3</v>
      </c>
      <c r="G106" s="6">
        <v>3</v>
      </c>
      <c r="H106" s="6">
        <v>3</v>
      </c>
      <c r="I106" s="6">
        <v>3</v>
      </c>
      <c r="J106" s="6">
        <v>3</v>
      </c>
      <c r="K106" s="6">
        <v>3</v>
      </c>
      <c r="L106" s="6">
        <v>3</v>
      </c>
      <c r="M106" s="6">
        <v>3</v>
      </c>
      <c r="N106" s="6">
        <v>4</v>
      </c>
      <c r="O106" s="6">
        <v>4</v>
      </c>
      <c r="P106" s="6">
        <v>4</v>
      </c>
    </row>
    <row r="107" spans="1:16" s="16" customFormat="1" ht="12" customHeight="1" x14ac:dyDescent="0.2">
      <c r="A107" s="70" t="s">
        <v>91</v>
      </c>
      <c r="B107" s="70"/>
      <c r="C107" s="6">
        <v>5</v>
      </c>
      <c r="D107" s="6">
        <v>5</v>
      </c>
      <c r="E107" s="6">
        <v>5</v>
      </c>
      <c r="F107" s="6">
        <v>5</v>
      </c>
      <c r="G107" s="6">
        <v>6</v>
      </c>
      <c r="H107" s="6">
        <v>6</v>
      </c>
      <c r="I107" s="6">
        <v>6</v>
      </c>
      <c r="J107" s="6">
        <v>6</v>
      </c>
      <c r="K107" s="6">
        <v>4</v>
      </c>
      <c r="L107" s="6">
        <v>2</v>
      </c>
      <c r="M107" s="6">
        <v>3</v>
      </c>
      <c r="N107" s="6">
        <v>3</v>
      </c>
      <c r="O107" s="6">
        <v>1</v>
      </c>
      <c r="P107" s="6">
        <v>1</v>
      </c>
    </row>
    <row r="108" spans="1:16" s="16" customFormat="1" ht="12" customHeight="1" x14ac:dyDescent="0.2">
      <c r="A108" s="70" t="s">
        <v>92</v>
      </c>
      <c r="B108" s="70"/>
      <c r="C108" s="6">
        <v>6</v>
      </c>
      <c r="D108" s="6">
        <v>8</v>
      </c>
      <c r="E108" s="6">
        <v>8</v>
      </c>
      <c r="F108" s="6">
        <v>9</v>
      </c>
      <c r="G108" s="6">
        <v>9</v>
      </c>
      <c r="H108" s="6">
        <v>10</v>
      </c>
      <c r="I108" s="6">
        <v>9</v>
      </c>
      <c r="J108" s="6">
        <v>10</v>
      </c>
      <c r="K108" s="6">
        <v>11</v>
      </c>
      <c r="L108" s="6">
        <v>11</v>
      </c>
      <c r="M108" s="6">
        <v>11</v>
      </c>
      <c r="N108" s="6">
        <v>11</v>
      </c>
      <c r="O108" s="6">
        <v>6</v>
      </c>
      <c r="P108" s="6">
        <v>6</v>
      </c>
    </row>
    <row r="109" spans="1:16" s="16" customFormat="1" ht="12" customHeight="1" x14ac:dyDescent="0.2">
      <c r="A109" s="70" t="s">
        <v>93</v>
      </c>
      <c r="B109" s="70"/>
      <c r="C109" s="6">
        <v>3</v>
      </c>
      <c r="D109" s="6">
        <v>3</v>
      </c>
      <c r="E109" s="6">
        <v>3</v>
      </c>
      <c r="F109" s="6">
        <v>3</v>
      </c>
      <c r="G109" s="6">
        <v>2</v>
      </c>
      <c r="H109" s="6">
        <v>2</v>
      </c>
      <c r="I109" s="6">
        <v>2</v>
      </c>
      <c r="J109" s="6">
        <v>2</v>
      </c>
      <c r="K109" s="6">
        <v>2</v>
      </c>
      <c r="L109" s="6">
        <v>3</v>
      </c>
      <c r="M109" s="6">
        <v>3</v>
      </c>
      <c r="N109" s="6">
        <v>4</v>
      </c>
      <c r="O109" s="6">
        <v>4</v>
      </c>
      <c r="P109" s="6">
        <v>4</v>
      </c>
    </row>
    <row r="110" spans="1:16" s="16" customFormat="1" ht="12" customHeight="1" x14ac:dyDescent="0.2">
      <c r="A110" s="70" t="s">
        <v>94</v>
      </c>
      <c r="B110" s="70"/>
      <c r="C110" s="6">
        <v>8</v>
      </c>
      <c r="D110" s="6">
        <v>8</v>
      </c>
      <c r="E110" s="6">
        <v>8</v>
      </c>
      <c r="F110" s="6">
        <v>10</v>
      </c>
      <c r="G110" s="6">
        <v>8</v>
      </c>
      <c r="H110" s="6">
        <v>6</v>
      </c>
      <c r="I110" s="6">
        <v>5</v>
      </c>
      <c r="J110" s="6">
        <v>4</v>
      </c>
      <c r="K110" s="6">
        <v>4</v>
      </c>
      <c r="L110" s="6">
        <v>5</v>
      </c>
      <c r="M110" s="6">
        <v>5</v>
      </c>
      <c r="N110" s="6">
        <v>4</v>
      </c>
      <c r="O110" s="6">
        <v>4</v>
      </c>
      <c r="P110" s="6">
        <v>4</v>
      </c>
    </row>
    <row r="111" spans="1:16" s="16" customFormat="1" ht="12" customHeight="1" x14ac:dyDescent="0.2">
      <c r="A111" s="70" t="s">
        <v>95</v>
      </c>
      <c r="B111" s="70"/>
      <c r="C111" s="6">
        <v>15</v>
      </c>
      <c r="D111" s="6">
        <v>24</v>
      </c>
      <c r="E111" s="6">
        <v>25</v>
      </c>
      <c r="F111" s="6">
        <v>26</v>
      </c>
      <c r="G111" s="6">
        <v>23</v>
      </c>
      <c r="H111" s="6">
        <v>77</v>
      </c>
      <c r="I111" s="6">
        <v>71</v>
      </c>
      <c r="J111" s="6">
        <v>72</v>
      </c>
      <c r="K111" s="6">
        <v>61</v>
      </c>
      <c r="L111" s="6">
        <v>62</v>
      </c>
      <c r="M111" s="6">
        <v>70</v>
      </c>
      <c r="N111" s="6">
        <v>71</v>
      </c>
      <c r="O111" s="6">
        <v>70</v>
      </c>
      <c r="P111" s="6">
        <v>72</v>
      </c>
    </row>
    <row r="112" spans="1:16" s="16" customFormat="1" ht="12" customHeight="1" x14ac:dyDescent="0.2">
      <c r="A112" s="70" t="s">
        <v>169</v>
      </c>
      <c r="B112" s="76"/>
      <c r="C112" s="6">
        <v>15</v>
      </c>
      <c r="D112" s="6">
        <v>15</v>
      </c>
      <c r="E112" s="6">
        <v>17</v>
      </c>
      <c r="F112" s="6">
        <v>17</v>
      </c>
      <c r="G112" s="6">
        <v>20</v>
      </c>
      <c r="H112" s="6">
        <v>21</v>
      </c>
      <c r="I112" s="6">
        <v>22</v>
      </c>
      <c r="J112" s="6">
        <v>25</v>
      </c>
      <c r="K112" s="6">
        <v>29</v>
      </c>
      <c r="L112" s="6">
        <v>28</v>
      </c>
      <c r="M112" s="6">
        <v>32</v>
      </c>
      <c r="N112" s="6">
        <v>33</v>
      </c>
      <c r="O112" s="6">
        <v>33</v>
      </c>
      <c r="P112" s="6">
        <v>33</v>
      </c>
    </row>
    <row r="113" spans="1:16" s="16" customFormat="1" ht="12" customHeight="1" x14ac:dyDescent="0.2">
      <c r="A113" s="70" t="s">
        <v>171</v>
      </c>
      <c r="B113" s="76"/>
      <c r="C113" s="6">
        <v>20</v>
      </c>
      <c r="D113" s="6">
        <v>22</v>
      </c>
      <c r="E113" s="6">
        <v>23</v>
      </c>
      <c r="F113" s="6">
        <v>24</v>
      </c>
      <c r="G113" s="6">
        <v>26</v>
      </c>
      <c r="H113" s="6">
        <v>27</v>
      </c>
      <c r="I113" s="6">
        <v>28</v>
      </c>
      <c r="J113" s="6">
        <v>29</v>
      </c>
      <c r="K113" s="6">
        <v>29</v>
      </c>
      <c r="L113" s="6">
        <v>30</v>
      </c>
      <c r="M113" s="6">
        <v>28</v>
      </c>
      <c r="N113" s="6">
        <v>28</v>
      </c>
      <c r="O113" s="6">
        <v>29</v>
      </c>
      <c r="P113" s="6">
        <v>27</v>
      </c>
    </row>
    <row r="114" spans="1:16" s="16" customFormat="1" ht="12" customHeight="1" x14ac:dyDescent="0.2">
      <c r="A114" s="70" t="s">
        <v>96</v>
      </c>
      <c r="B114" s="70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6">
        <v>2</v>
      </c>
      <c r="I114" s="6">
        <v>2</v>
      </c>
      <c r="J114" s="6">
        <v>2</v>
      </c>
      <c r="K114" s="6">
        <v>2</v>
      </c>
      <c r="L114" s="6">
        <v>2</v>
      </c>
      <c r="M114" s="6">
        <v>1</v>
      </c>
      <c r="N114" s="6">
        <v>2</v>
      </c>
      <c r="O114" s="6">
        <v>1</v>
      </c>
      <c r="P114" s="6">
        <v>0</v>
      </c>
    </row>
    <row r="115" spans="1:16" s="16" customFormat="1" ht="12" customHeight="1" x14ac:dyDescent="0.2">
      <c r="A115" s="70" t="s">
        <v>97</v>
      </c>
      <c r="B115" s="70"/>
      <c r="C115" s="6">
        <v>12</v>
      </c>
      <c r="D115" s="6">
        <v>11</v>
      </c>
      <c r="E115" s="6">
        <v>14</v>
      </c>
      <c r="F115" s="6">
        <v>19</v>
      </c>
      <c r="G115" s="6">
        <v>18</v>
      </c>
      <c r="H115" s="6">
        <v>19</v>
      </c>
      <c r="I115" s="6">
        <v>21</v>
      </c>
      <c r="J115" s="6">
        <v>18</v>
      </c>
      <c r="K115" s="6">
        <v>19</v>
      </c>
      <c r="L115" s="6">
        <v>19</v>
      </c>
      <c r="M115" s="6">
        <v>17</v>
      </c>
      <c r="N115" s="6">
        <v>15</v>
      </c>
      <c r="O115" s="6">
        <v>13</v>
      </c>
      <c r="P115" s="6">
        <v>11</v>
      </c>
    </row>
    <row r="116" spans="1:16" s="16" customFormat="1" ht="12" customHeight="1" x14ac:dyDescent="0.2">
      <c r="A116" s="75" t="s">
        <v>98</v>
      </c>
      <c r="B116" s="75"/>
      <c r="C116" s="11">
        <v>1</v>
      </c>
      <c r="D116" s="11">
        <v>1</v>
      </c>
      <c r="E116" s="11">
        <v>1</v>
      </c>
      <c r="F116" s="11">
        <v>1</v>
      </c>
      <c r="G116" s="11">
        <v>1</v>
      </c>
      <c r="H116" s="11">
        <v>1</v>
      </c>
      <c r="I116" s="11">
        <v>1</v>
      </c>
      <c r="J116" s="11">
        <v>3</v>
      </c>
      <c r="K116" s="11">
        <v>3</v>
      </c>
      <c r="L116" s="11">
        <v>2</v>
      </c>
      <c r="M116" s="11">
        <v>2</v>
      </c>
      <c r="N116" s="11">
        <v>1</v>
      </c>
      <c r="O116" s="11">
        <v>1</v>
      </c>
      <c r="P116" s="11">
        <v>1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I118" si="89">SUM(C119:C137)</f>
        <v>368</v>
      </c>
      <c r="D118" s="5">
        <f t="shared" si="89"/>
        <v>381</v>
      </c>
      <c r="E118" s="5">
        <f t="shared" si="89"/>
        <v>380</v>
      </c>
      <c r="F118" s="5">
        <f t="shared" si="89"/>
        <v>385</v>
      </c>
      <c r="G118" s="5">
        <f t="shared" si="89"/>
        <v>375</v>
      </c>
      <c r="H118" s="5">
        <f t="shared" si="89"/>
        <v>382</v>
      </c>
      <c r="I118" s="5">
        <f t="shared" si="89"/>
        <v>380</v>
      </c>
      <c r="J118" s="5">
        <f t="shared" ref="J118:M118" si="90">SUM(J119:J137)</f>
        <v>395</v>
      </c>
      <c r="K118" s="5">
        <f t="shared" si="90"/>
        <v>401</v>
      </c>
      <c r="L118" s="5">
        <f t="shared" si="90"/>
        <v>409</v>
      </c>
      <c r="M118" s="5">
        <f t="shared" si="90"/>
        <v>416</v>
      </c>
      <c r="N118" s="5">
        <v>436</v>
      </c>
      <c r="O118" s="5">
        <v>445</v>
      </c>
      <c r="P118" s="5">
        <v>450</v>
      </c>
    </row>
    <row r="119" spans="1:16" s="16" customFormat="1" ht="12" customHeight="1" x14ac:dyDescent="0.2">
      <c r="A119" s="70" t="s">
        <v>100</v>
      </c>
      <c r="B119" s="70"/>
      <c r="C119" s="6">
        <v>28</v>
      </c>
      <c r="D119" s="6">
        <v>27</v>
      </c>
      <c r="E119" s="6">
        <v>27</v>
      </c>
      <c r="F119" s="6">
        <v>27</v>
      </c>
      <c r="G119" s="6">
        <v>22</v>
      </c>
      <c r="H119" s="6">
        <v>21</v>
      </c>
      <c r="I119" s="6">
        <v>20</v>
      </c>
      <c r="J119" s="6">
        <v>22</v>
      </c>
      <c r="K119" s="6">
        <v>23</v>
      </c>
      <c r="L119" s="6">
        <v>22</v>
      </c>
      <c r="M119" s="6">
        <v>22</v>
      </c>
      <c r="N119" s="6">
        <v>23</v>
      </c>
      <c r="O119" s="6">
        <v>19</v>
      </c>
      <c r="P119" s="6">
        <v>19</v>
      </c>
    </row>
    <row r="120" spans="1:16" s="16" customFormat="1" ht="12" customHeight="1" x14ac:dyDescent="0.2">
      <c r="A120" s="70" t="s">
        <v>101</v>
      </c>
      <c r="B120" s="70"/>
      <c r="C120" s="6">
        <v>2</v>
      </c>
      <c r="D120" s="6">
        <v>2</v>
      </c>
      <c r="E120" s="6">
        <v>2</v>
      </c>
      <c r="F120" s="6">
        <v>1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</row>
    <row r="121" spans="1:16" s="16" customFormat="1" ht="12" customHeight="1" x14ac:dyDescent="0.2">
      <c r="A121" s="70" t="s">
        <v>102</v>
      </c>
      <c r="B121" s="70"/>
      <c r="C121" s="6">
        <v>6</v>
      </c>
      <c r="D121" s="6">
        <v>6</v>
      </c>
      <c r="E121" s="6">
        <v>6</v>
      </c>
      <c r="F121" s="6">
        <v>6</v>
      </c>
      <c r="G121" s="6">
        <v>5</v>
      </c>
      <c r="H121" s="6">
        <v>5</v>
      </c>
      <c r="I121" s="6">
        <v>4</v>
      </c>
      <c r="J121" s="6">
        <v>5</v>
      </c>
      <c r="K121" s="6">
        <v>4</v>
      </c>
      <c r="L121" s="6">
        <v>4</v>
      </c>
      <c r="M121" s="6">
        <v>4</v>
      </c>
      <c r="N121" s="6">
        <v>6</v>
      </c>
      <c r="O121" s="6">
        <v>8</v>
      </c>
      <c r="P121" s="6">
        <v>8</v>
      </c>
    </row>
    <row r="122" spans="1:16" s="16" customFormat="1" ht="12" customHeight="1" x14ac:dyDescent="0.2">
      <c r="A122" s="70" t="s">
        <v>103</v>
      </c>
      <c r="B122" s="70"/>
      <c r="C122" s="6">
        <v>11</v>
      </c>
      <c r="D122" s="6">
        <v>11</v>
      </c>
      <c r="E122" s="6">
        <v>13</v>
      </c>
      <c r="F122" s="6">
        <v>12</v>
      </c>
      <c r="G122" s="6">
        <v>13</v>
      </c>
      <c r="H122" s="6">
        <v>12</v>
      </c>
      <c r="I122" s="6">
        <v>13</v>
      </c>
      <c r="J122" s="6">
        <v>14</v>
      </c>
      <c r="K122" s="6">
        <v>13</v>
      </c>
      <c r="L122" s="6">
        <v>13</v>
      </c>
      <c r="M122" s="6">
        <v>14</v>
      </c>
      <c r="N122" s="6">
        <v>14</v>
      </c>
      <c r="O122" s="6">
        <v>17</v>
      </c>
      <c r="P122" s="6">
        <v>16</v>
      </c>
    </row>
    <row r="123" spans="1:16" s="16" customFormat="1" ht="12" customHeight="1" x14ac:dyDescent="0.2">
      <c r="A123" s="70" t="s">
        <v>104</v>
      </c>
      <c r="B123" s="70"/>
      <c r="C123" s="6">
        <v>15</v>
      </c>
      <c r="D123" s="6">
        <v>17</v>
      </c>
      <c r="E123" s="6">
        <v>15</v>
      </c>
      <c r="F123" s="6">
        <v>13</v>
      </c>
      <c r="G123" s="6">
        <v>13</v>
      </c>
      <c r="H123" s="6">
        <v>12</v>
      </c>
      <c r="I123" s="6">
        <v>14</v>
      </c>
      <c r="J123" s="6">
        <v>15</v>
      </c>
      <c r="K123" s="6">
        <v>16</v>
      </c>
      <c r="L123" s="6">
        <v>15</v>
      </c>
      <c r="M123" s="6">
        <v>16</v>
      </c>
      <c r="N123" s="6">
        <v>18</v>
      </c>
      <c r="O123" s="6">
        <v>19</v>
      </c>
      <c r="P123" s="6">
        <v>17</v>
      </c>
    </row>
    <row r="124" spans="1:16" s="16" customFormat="1" ht="12" customHeight="1" x14ac:dyDescent="0.2">
      <c r="A124" s="70" t="s">
        <v>105</v>
      </c>
      <c r="B124" s="70"/>
      <c r="C124" s="6">
        <v>35</v>
      </c>
      <c r="D124" s="6">
        <v>38</v>
      </c>
      <c r="E124" s="6">
        <v>38</v>
      </c>
      <c r="F124" s="6">
        <v>38</v>
      </c>
      <c r="G124" s="6">
        <v>36</v>
      </c>
      <c r="H124" s="6">
        <v>39</v>
      </c>
      <c r="I124" s="6">
        <v>38</v>
      </c>
      <c r="J124" s="6">
        <v>39</v>
      </c>
      <c r="K124" s="6">
        <v>38</v>
      </c>
      <c r="L124" s="6">
        <v>42</v>
      </c>
      <c r="M124" s="6">
        <v>42</v>
      </c>
      <c r="N124" s="6">
        <v>48</v>
      </c>
      <c r="O124" s="6">
        <v>45</v>
      </c>
      <c r="P124" s="6">
        <v>46</v>
      </c>
    </row>
    <row r="125" spans="1:16" s="16" customFormat="1" ht="12" customHeight="1" x14ac:dyDescent="0.2">
      <c r="A125" s="70" t="s">
        <v>106</v>
      </c>
      <c r="B125" s="70"/>
      <c r="C125" s="6">
        <v>45</v>
      </c>
      <c r="D125" s="6">
        <v>45</v>
      </c>
      <c r="E125" s="6">
        <v>39</v>
      </c>
      <c r="F125" s="6">
        <v>37</v>
      </c>
      <c r="G125" s="6">
        <v>34</v>
      </c>
      <c r="H125" s="6">
        <v>35</v>
      </c>
      <c r="I125" s="6">
        <v>31</v>
      </c>
      <c r="J125" s="6">
        <v>32</v>
      </c>
      <c r="K125" s="6">
        <v>34</v>
      </c>
      <c r="L125" s="6">
        <v>33</v>
      </c>
      <c r="M125" s="6">
        <v>31</v>
      </c>
      <c r="N125" s="6">
        <v>35</v>
      </c>
      <c r="O125" s="6">
        <v>35</v>
      </c>
      <c r="P125" s="6">
        <v>35</v>
      </c>
    </row>
    <row r="126" spans="1:16" s="16" customFormat="1" ht="12" customHeight="1" x14ac:dyDescent="0.2">
      <c r="A126" s="70" t="s">
        <v>107</v>
      </c>
      <c r="B126" s="70"/>
      <c r="C126" s="6">
        <v>17</v>
      </c>
      <c r="D126" s="6">
        <v>18</v>
      </c>
      <c r="E126" s="6">
        <v>28</v>
      </c>
      <c r="F126" s="6">
        <v>29</v>
      </c>
      <c r="G126" s="6">
        <v>30</v>
      </c>
      <c r="H126" s="6">
        <v>30</v>
      </c>
      <c r="I126" s="6">
        <v>30</v>
      </c>
      <c r="J126" s="6">
        <v>30</v>
      </c>
      <c r="K126" s="6">
        <v>29</v>
      </c>
      <c r="L126" s="6">
        <v>29</v>
      </c>
      <c r="M126" s="6">
        <v>28</v>
      </c>
      <c r="N126" s="6">
        <v>27</v>
      </c>
      <c r="O126" s="6">
        <v>29</v>
      </c>
      <c r="P126" s="6">
        <v>26</v>
      </c>
    </row>
    <row r="127" spans="1:16" s="16" customFormat="1" ht="12" customHeight="1" x14ac:dyDescent="0.2">
      <c r="A127" s="70" t="s">
        <v>108</v>
      </c>
      <c r="B127" s="70"/>
      <c r="C127" s="6">
        <v>83</v>
      </c>
      <c r="D127" s="6">
        <v>87</v>
      </c>
      <c r="E127" s="6">
        <v>83</v>
      </c>
      <c r="F127" s="6">
        <v>86</v>
      </c>
      <c r="G127" s="6">
        <v>89</v>
      </c>
      <c r="H127" s="6">
        <v>93</v>
      </c>
      <c r="I127" s="6">
        <v>94</v>
      </c>
      <c r="J127" s="6">
        <v>94</v>
      </c>
      <c r="K127" s="6">
        <v>95</v>
      </c>
      <c r="L127" s="6">
        <v>96</v>
      </c>
      <c r="M127" s="6">
        <v>96</v>
      </c>
      <c r="N127" s="6">
        <v>97</v>
      </c>
      <c r="O127" s="6">
        <v>94</v>
      </c>
      <c r="P127" s="6">
        <v>91</v>
      </c>
    </row>
    <row r="128" spans="1:16" s="16" customFormat="1" ht="12" customHeight="1" x14ac:dyDescent="0.2">
      <c r="A128" s="70" t="s">
        <v>109</v>
      </c>
      <c r="B128" s="70"/>
      <c r="C128" s="6">
        <v>39</v>
      </c>
      <c r="D128" s="6">
        <v>36</v>
      </c>
      <c r="E128" s="6">
        <v>36</v>
      </c>
      <c r="F128" s="6">
        <v>36</v>
      </c>
      <c r="G128" s="6">
        <v>35</v>
      </c>
      <c r="H128" s="6">
        <v>34</v>
      </c>
      <c r="I128" s="6">
        <v>37</v>
      </c>
      <c r="J128" s="6">
        <v>38</v>
      </c>
      <c r="K128" s="6">
        <v>41</v>
      </c>
      <c r="L128" s="6">
        <v>44</v>
      </c>
      <c r="M128" s="6">
        <v>44</v>
      </c>
      <c r="N128" s="6">
        <v>44</v>
      </c>
      <c r="O128" s="6">
        <v>47</v>
      </c>
      <c r="P128" s="6">
        <v>47</v>
      </c>
    </row>
    <row r="129" spans="1:16" s="16" customFormat="1" ht="12" customHeight="1" x14ac:dyDescent="0.2">
      <c r="A129" s="70" t="s">
        <v>110</v>
      </c>
      <c r="B129" s="70"/>
      <c r="C129" s="6">
        <v>1</v>
      </c>
      <c r="D129" s="6">
        <v>1</v>
      </c>
      <c r="E129" s="6">
        <v>1</v>
      </c>
      <c r="F129" s="6">
        <v>1</v>
      </c>
      <c r="G129" s="6">
        <v>1</v>
      </c>
      <c r="H129" s="6">
        <v>1</v>
      </c>
      <c r="I129" s="6">
        <v>1</v>
      </c>
      <c r="J129" s="6">
        <v>1</v>
      </c>
      <c r="K129" s="6">
        <v>1</v>
      </c>
      <c r="L129" s="6">
        <v>1</v>
      </c>
      <c r="M129" s="6">
        <v>1</v>
      </c>
      <c r="N129" s="6">
        <v>1</v>
      </c>
      <c r="O129" s="6">
        <v>1</v>
      </c>
      <c r="P129" s="6">
        <v>1</v>
      </c>
    </row>
    <row r="130" spans="1:16" s="16" customFormat="1" ht="12" customHeight="1" x14ac:dyDescent="0.2">
      <c r="A130" s="70" t="s">
        <v>111</v>
      </c>
      <c r="B130" s="70"/>
      <c r="C130" s="6">
        <v>26</v>
      </c>
      <c r="D130" s="6">
        <v>21</v>
      </c>
      <c r="E130" s="6">
        <v>23</v>
      </c>
      <c r="F130" s="6">
        <v>23</v>
      </c>
      <c r="G130" s="6">
        <v>25</v>
      </c>
      <c r="H130" s="6">
        <v>26</v>
      </c>
      <c r="I130" s="6">
        <v>22</v>
      </c>
      <c r="J130" s="6">
        <v>23</v>
      </c>
      <c r="K130" s="6">
        <v>25</v>
      </c>
      <c r="L130" s="6">
        <v>25</v>
      </c>
      <c r="M130" s="6">
        <v>29</v>
      </c>
      <c r="N130" s="6">
        <v>30</v>
      </c>
      <c r="O130" s="6">
        <v>29</v>
      </c>
      <c r="P130" s="6">
        <v>30</v>
      </c>
    </row>
    <row r="131" spans="1:16" s="16" customFormat="1" ht="12" customHeight="1" x14ac:dyDescent="0.2">
      <c r="A131" s="70" t="s">
        <v>112</v>
      </c>
      <c r="B131" s="70"/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</v>
      </c>
      <c r="L131" s="6">
        <v>2</v>
      </c>
      <c r="M131" s="6">
        <v>4</v>
      </c>
      <c r="N131" s="6">
        <v>2</v>
      </c>
      <c r="O131" s="6">
        <v>2</v>
      </c>
      <c r="P131" s="6">
        <v>2</v>
      </c>
    </row>
    <row r="132" spans="1:16" s="16" customFormat="1" ht="12" customHeight="1" x14ac:dyDescent="0.2">
      <c r="A132" s="70" t="s">
        <v>113</v>
      </c>
      <c r="B132" s="70"/>
      <c r="C132" s="6">
        <v>8</v>
      </c>
      <c r="D132" s="6">
        <v>11</v>
      </c>
      <c r="E132" s="6">
        <v>11</v>
      </c>
      <c r="F132" s="6">
        <v>11</v>
      </c>
      <c r="G132" s="6">
        <v>9</v>
      </c>
      <c r="H132" s="6">
        <v>10</v>
      </c>
      <c r="I132" s="6">
        <v>7</v>
      </c>
      <c r="J132" s="6">
        <v>9</v>
      </c>
      <c r="K132" s="6">
        <v>7</v>
      </c>
      <c r="L132" s="6">
        <v>9</v>
      </c>
      <c r="M132" s="6">
        <v>6</v>
      </c>
      <c r="N132" s="6">
        <v>7</v>
      </c>
      <c r="O132" s="6">
        <v>8</v>
      </c>
      <c r="P132" s="6">
        <v>8</v>
      </c>
    </row>
    <row r="133" spans="1:16" s="16" customFormat="1" ht="12" customHeight="1" x14ac:dyDescent="0.2">
      <c r="A133" s="70" t="s">
        <v>114</v>
      </c>
      <c r="B133" s="70"/>
      <c r="C133" s="6">
        <v>0</v>
      </c>
      <c r="D133" s="6">
        <v>0</v>
      </c>
      <c r="E133" s="6">
        <v>0</v>
      </c>
      <c r="F133" s="6">
        <v>1</v>
      </c>
      <c r="G133" s="6">
        <v>1</v>
      </c>
      <c r="H133" s="6">
        <v>1</v>
      </c>
      <c r="I133" s="6">
        <v>1</v>
      </c>
      <c r="J133" s="6">
        <v>1</v>
      </c>
      <c r="K133" s="6">
        <v>1</v>
      </c>
      <c r="L133" s="6">
        <v>1</v>
      </c>
      <c r="M133" s="6">
        <v>3</v>
      </c>
      <c r="N133" s="6">
        <v>3</v>
      </c>
      <c r="O133" s="6">
        <v>4</v>
      </c>
      <c r="P133" s="6">
        <v>4</v>
      </c>
    </row>
    <row r="134" spans="1:16" s="16" customFormat="1" ht="12" customHeight="1" x14ac:dyDescent="0.2">
      <c r="A134" s="70" t="s">
        <v>115</v>
      </c>
      <c r="B134" s="70"/>
      <c r="C134" s="6">
        <v>3</v>
      </c>
      <c r="D134" s="6">
        <v>3</v>
      </c>
      <c r="E134" s="6">
        <v>3</v>
      </c>
      <c r="F134" s="6">
        <v>5</v>
      </c>
      <c r="G134" s="6">
        <v>6</v>
      </c>
      <c r="H134" s="6">
        <v>6</v>
      </c>
      <c r="I134" s="6">
        <v>6</v>
      </c>
      <c r="J134" s="6">
        <v>7</v>
      </c>
      <c r="K134" s="6">
        <v>7</v>
      </c>
      <c r="L134" s="6">
        <v>8</v>
      </c>
      <c r="M134" s="6">
        <v>9</v>
      </c>
      <c r="N134" s="6">
        <v>10</v>
      </c>
      <c r="O134" s="6">
        <v>13</v>
      </c>
      <c r="P134" s="6">
        <v>15</v>
      </c>
    </row>
    <row r="135" spans="1:16" s="16" customFormat="1" ht="12" customHeight="1" x14ac:dyDescent="0.2">
      <c r="A135" s="70" t="s">
        <v>116</v>
      </c>
      <c r="B135" s="70"/>
      <c r="C135" s="6">
        <v>11</v>
      </c>
      <c r="D135" s="6">
        <v>19</v>
      </c>
      <c r="E135" s="6">
        <v>17</v>
      </c>
      <c r="F135" s="6">
        <v>20</v>
      </c>
      <c r="G135" s="6">
        <v>16</v>
      </c>
      <c r="H135" s="6">
        <v>17</v>
      </c>
      <c r="I135" s="6">
        <v>21</v>
      </c>
      <c r="J135" s="6">
        <v>23</v>
      </c>
      <c r="K135" s="6">
        <v>27</v>
      </c>
      <c r="L135" s="6">
        <v>26</v>
      </c>
      <c r="M135" s="6">
        <v>26</v>
      </c>
      <c r="N135" s="6">
        <v>29</v>
      </c>
      <c r="O135" s="6">
        <v>29</v>
      </c>
      <c r="P135" s="6">
        <v>37</v>
      </c>
    </row>
    <row r="136" spans="1:16" s="16" customFormat="1" ht="12" customHeight="1" x14ac:dyDescent="0.2">
      <c r="A136" s="70" t="s">
        <v>117</v>
      </c>
      <c r="B136" s="70"/>
      <c r="C136" s="6">
        <v>23</v>
      </c>
      <c r="D136" s="6">
        <v>25</v>
      </c>
      <c r="E136" s="6">
        <v>24</v>
      </c>
      <c r="F136" s="6">
        <v>24</v>
      </c>
      <c r="G136" s="6">
        <v>25</v>
      </c>
      <c r="H136" s="6">
        <v>24</v>
      </c>
      <c r="I136" s="6">
        <v>26</v>
      </c>
      <c r="J136" s="6">
        <v>27</v>
      </c>
      <c r="K136" s="6">
        <v>28</v>
      </c>
      <c r="L136" s="6">
        <v>26</v>
      </c>
      <c r="M136" s="6">
        <v>27</v>
      </c>
      <c r="N136" s="6">
        <v>29</v>
      </c>
      <c r="O136" s="6">
        <v>29</v>
      </c>
      <c r="P136" s="6">
        <v>28</v>
      </c>
    </row>
    <row r="137" spans="1:16" s="16" customFormat="1" ht="12" customHeight="1" x14ac:dyDescent="0.2">
      <c r="A137" s="28" t="s">
        <v>168</v>
      </c>
      <c r="B137" s="28"/>
      <c r="C137" s="11">
        <v>15</v>
      </c>
      <c r="D137" s="11">
        <v>14</v>
      </c>
      <c r="E137" s="11">
        <v>14</v>
      </c>
      <c r="F137" s="11">
        <v>15</v>
      </c>
      <c r="G137" s="11">
        <v>15</v>
      </c>
      <c r="H137" s="11">
        <v>16</v>
      </c>
      <c r="I137" s="11">
        <v>15</v>
      </c>
      <c r="J137" s="11">
        <v>15</v>
      </c>
      <c r="K137" s="11">
        <v>11</v>
      </c>
      <c r="L137" s="11">
        <v>12</v>
      </c>
      <c r="M137" s="11">
        <v>13</v>
      </c>
      <c r="N137" s="11">
        <v>12</v>
      </c>
      <c r="O137" s="11">
        <v>16</v>
      </c>
      <c r="P137" s="11">
        <v>19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I139" si="91">SUM(C140:C147)</f>
        <v>101</v>
      </c>
      <c r="D139" s="5">
        <f t="shared" si="91"/>
        <v>102</v>
      </c>
      <c r="E139" s="5">
        <f t="shared" si="91"/>
        <v>104</v>
      </c>
      <c r="F139" s="5">
        <f t="shared" si="91"/>
        <v>103</v>
      </c>
      <c r="G139" s="5">
        <f t="shared" si="91"/>
        <v>106</v>
      </c>
      <c r="H139" s="5">
        <f t="shared" si="91"/>
        <v>119</v>
      </c>
      <c r="I139" s="5">
        <f t="shared" si="91"/>
        <v>124</v>
      </c>
      <c r="J139" s="5">
        <f t="shared" ref="J139:M139" si="92">SUM(J140:J147)</f>
        <v>137</v>
      </c>
      <c r="K139" s="5">
        <f t="shared" si="92"/>
        <v>143</v>
      </c>
      <c r="L139" s="5">
        <f t="shared" si="92"/>
        <v>147</v>
      </c>
      <c r="M139" s="5">
        <f t="shared" si="92"/>
        <v>142</v>
      </c>
      <c r="N139" s="5">
        <v>136</v>
      </c>
      <c r="O139" s="5">
        <v>146</v>
      </c>
      <c r="P139" s="5">
        <v>146</v>
      </c>
    </row>
    <row r="140" spans="1:16" s="16" customFormat="1" ht="12" customHeight="1" x14ac:dyDescent="0.2">
      <c r="A140" s="70" t="s">
        <v>119</v>
      </c>
      <c r="B140" s="70"/>
      <c r="C140" s="6">
        <v>5</v>
      </c>
      <c r="D140" s="6">
        <v>7</v>
      </c>
      <c r="E140" s="6">
        <v>7</v>
      </c>
      <c r="F140" s="6">
        <v>6</v>
      </c>
      <c r="G140" s="6">
        <v>7</v>
      </c>
      <c r="H140" s="6">
        <v>9</v>
      </c>
      <c r="I140" s="6">
        <v>9</v>
      </c>
      <c r="J140" s="6">
        <v>12</v>
      </c>
      <c r="K140" s="6">
        <v>12</v>
      </c>
      <c r="L140" s="6">
        <v>12</v>
      </c>
      <c r="M140" s="6">
        <v>11</v>
      </c>
      <c r="N140" s="6">
        <v>12</v>
      </c>
      <c r="O140" s="6">
        <v>12</v>
      </c>
      <c r="P140" s="6">
        <v>13</v>
      </c>
    </row>
    <row r="141" spans="1:16" s="16" customFormat="1" ht="12" customHeight="1" x14ac:dyDescent="0.2">
      <c r="A141" s="70" t="s">
        <v>120</v>
      </c>
      <c r="B141" s="70"/>
      <c r="C141" s="6">
        <v>7</v>
      </c>
      <c r="D141" s="6">
        <v>7</v>
      </c>
      <c r="E141" s="6">
        <v>8</v>
      </c>
      <c r="F141" s="6">
        <v>9</v>
      </c>
      <c r="G141" s="6">
        <v>10</v>
      </c>
      <c r="H141" s="6">
        <v>10</v>
      </c>
      <c r="I141" s="6">
        <v>10</v>
      </c>
      <c r="J141" s="6">
        <v>12</v>
      </c>
      <c r="K141" s="6">
        <v>10</v>
      </c>
      <c r="L141" s="6">
        <v>12</v>
      </c>
      <c r="M141" s="6">
        <v>9</v>
      </c>
      <c r="N141" s="6">
        <v>15</v>
      </c>
      <c r="O141" s="6">
        <v>16</v>
      </c>
      <c r="P141" s="6">
        <v>16</v>
      </c>
    </row>
    <row r="142" spans="1:16" s="16" customFormat="1" ht="12" customHeight="1" x14ac:dyDescent="0.2">
      <c r="A142" s="70" t="s">
        <v>121</v>
      </c>
      <c r="B142" s="70"/>
      <c r="C142" s="6">
        <v>5</v>
      </c>
      <c r="D142" s="6">
        <v>5</v>
      </c>
      <c r="E142" s="6">
        <v>5</v>
      </c>
      <c r="F142" s="6">
        <v>5</v>
      </c>
      <c r="G142" s="6">
        <v>5</v>
      </c>
      <c r="H142" s="6">
        <v>5</v>
      </c>
      <c r="I142" s="6">
        <v>5</v>
      </c>
      <c r="J142" s="6">
        <v>5</v>
      </c>
      <c r="K142" s="6">
        <v>4</v>
      </c>
      <c r="L142" s="6">
        <v>4</v>
      </c>
      <c r="M142" s="6">
        <v>4</v>
      </c>
      <c r="N142" s="6">
        <v>4</v>
      </c>
      <c r="O142" s="6">
        <v>4</v>
      </c>
      <c r="P142" s="6">
        <v>2</v>
      </c>
    </row>
    <row r="143" spans="1:16" s="16" customFormat="1" ht="12" customHeight="1" x14ac:dyDescent="0.2">
      <c r="A143" s="70" t="s">
        <v>122</v>
      </c>
      <c r="B143" s="70"/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2</v>
      </c>
      <c r="I143" s="6">
        <v>2</v>
      </c>
      <c r="J143" s="6">
        <v>2</v>
      </c>
      <c r="K143" s="6">
        <v>2</v>
      </c>
      <c r="L143" s="6">
        <v>2</v>
      </c>
      <c r="M143" s="6">
        <v>5</v>
      </c>
      <c r="N143" s="6">
        <v>2</v>
      </c>
      <c r="O143" s="6">
        <v>2</v>
      </c>
      <c r="P143" s="6">
        <v>2</v>
      </c>
    </row>
    <row r="144" spans="1:16" s="16" customFormat="1" ht="12" customHeight="1" x14ac:dyDescent="0.2">
      <c r="A144" s="70" t="s">
        <v>123</v>
      </c>
      <c r="B144" s="70"/>
      <c r="C144" s="6">
        <v>29</v>
      </c>
      <c r="D144" s="6">
        <v>41</v>
      </c>
      <c r="E144" s="6">
        <v>41</v>
      </c>
      <c r="F144" s="6">
        <v>43</v>
      </c>
      <c r="G144" s="6">
        <v>44</v>
      </c>
      <c r="H144" s="6">
        <v>49</v>
      </c>
      <c r="I144" s="6">
        <v>55</v>
      </c>
      <c r="J144" s="6">
        <v>59</v>
      </c>
      <c r="K144" s="6">
        <v>67</v>
      </c>
      <c r="L144" s="6">
        <v>67</v>
      </c>
      <c r="M144" s="6">
        <v>65</v>
      </c>
      <c r="N144" s="6">
        <v>59</v>
      </c>
      <c r="O144" s="6">
        <v>64</v>
      </c>
      <c r="P144" s="6">
        <v>64</v>
      </c>
    </row>
    <row r="145" spans="1:16" s="16" customFormat="1" ht="12" customHeight="1" x14ac:dyDescent="0.2">
      <c r="A145" s="70" t="s">
        <v>124</v>
      </c>
      <c r="B145" s="70"/>
      <c r="C145" s="6">
        <v>43</v>
      </c>
      <c r="D145" s="6">
        <v>29</v>
      </c>
      <c r="E145" s="6">
        <v>29</v>
      </c>
      <c r="F145" s="6">
        <v>31</v>
      </c>
      <c r="G145" s="6">
        <v>30</v>
      </c>
      <c r="H145" s="6">
        <v>32</v>
      </c>
      <c r="I145" s="6">
        <v>28</v>
      </c>
      <c r="J145" s="6">
        <v>32</v>
      </c>
      <c r="K145" s="6">
        <v>31</v>
      </c>
      <c r="L145" s="6">
        <v>34</v>
      </c>
      <c r="M145" s="6">
        <v>32</v>
      </c>
      <c r="N145" s="6">
        <v>31</v>
      </c>
      <c r="O145" s="6">
        <v>31</v>
      </c>
      <c r="P145" s="6">
        <v>31</v>
      </c>
    </row>
    <row r="146" spans="1:16" s="16" customFormat="1" ht="12" customHeight="1" x14ac:dyDescent="0.2">
      <c r="A146" s="70" t="s">
        <v>125</v>
      </c>
      <c r="B146" s="70"/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1:16" s="16" customFormat="1" ht="12" customHeight="1" x14ac:dyDescent="0.2">
      <c r="A147" s="71" t="s">
        <v>126</v>
      </c>
      <c r="B147" s="71"/>
      <c r="C147" s="11">
        <v>12</v>
      </c>
      <c r="D147" s="11">
        <v>13</v>
      </c>
      <c r="E147" s="11">
        <v>14</v>
      </c>
      <c r="F147" s="11">
        <v>9</v>
      </c>
      <c r="G147" s="11">
        <v>10</v>
      </c>
      <c r="H147" s="11">
        <v>12</v>
      </c>
      <c r="I147" s="11">
        <v>15</v>
      </c>
      <c r="J147" s="11">
        <v>15</v>
      </c>
      <c r="K147" s="11">
        <v>17</v>
      </c>
      <c r="L147" s="11">
        <v>16</v>
      </c>
      <c r="M147" s="11">
        <v>16</v>
      </c>
      <c r="N147" s="11">
        <v>13</v>
      </c>
      <c r="O147" s="11">
        <v>17</v>
      </c>
      <c r="P147" s="11">
        <v>18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510</v>
      </c>
      <c r="D149" s="5">
        <f t="shared" ref="D149:I149" si="93">SUM(D150:D155)</f>
        <v>534</v>
      </c>
      <c r="E149" s="5">
        <f t="shared" si="93"/>
        <v>536</v>
      </c>
      <c r="F149" s="5">
        <f t="shared" si="93"/>
        <v>546</v>
      </c>
      <c r="G149" s="5">
        <f t="shared" si="93"/>
        <v>558</v>
      </c>
      <c r="H149" s="5">
        <f t="shared" si="93"/>
        <v>602</v>
      </c>
      <c r="I149" s="5">
        <f t="shared" si="93"/>
        <v>613</v>
      </c>
      <c r="J149" s="5">
        <f t="shared" ref="J149" si="94">SUM(J150:J155)</f>
        <v>615</v>
      </c>
      <c r="K149" s="5">
        <f t="shared" ref="K149" si="95">SUM(K150:K155)</f>
        <v>625</v>
      </c>
      <c r="L149" s="5">
        <f t="shared" ref="L149" si="96">SUM(L150:L155)</f>
        <v>664</v>
      </c>
      <c r="M149" s="5">
        <f t="shared" ref="M149" si="97">SUM(M150:M155)</f>
        <v>660</v>
      </c>
      <c r="N149" s="5">
        <v>660</v>
      </c>
      <c r="O149" s="5">
        <v>662</v>
      </c>
      <c r="P149" s="5">
        <v>657</v>
      </c>
    </row>
    <row r="150" spans="1:16" s="16" customFormat="1" ht="12" customHeight="1" x14ac:dyDescent="0.2">
      <c r="A150" s="70" t="s">
        <v>128</v>
      </c>
      <c r="B150" s="70"/>
      <c r="C150" s="6">
        <v>45</v>
      </c>
      <c r="D150" s="6">
        <v>50</v>
      </c>
      <c r="E150" s="6">
        <v>48</v>
      </c>
      <c r="F150" s="6">
        <v>49</v>
      </c>
      <c r="G150" s="6">
        <v>51</v>
      </c>
      <c r="H150" s="6">
        <v>54</v>
      </c>
      <c r="I150" s="6">
        <v>53</v>
      </c>
      <c r="J150" s="6">
        <v>55</v>
      </c>
      <c r="K150" s="6">
        <v>64</v>
      </c>
      <c r="L150" s="6">
        <v>71</v>
      </c>
      <c r="M150" s="6">
        <v>79</v>
      </c>
      <c r="N150" s="6">
        <v>78</v>
      </c>
      <c r="O150" s="6">
        <v>143</v>
      </c>
      <c r="P150" s="6">
        <v>150</v>
      </c>
    </row>
    <row r="151" spans="1:16" s="16" customFormat="1" ht="12" customHeight="1" x14ac:dyDescent="0.2">
      <c r="A151" s="70" t="s">
        <v>129</v>
      </c>
      <c r="B151" s="70"/>
      <c r="C151" s="6">
        <v>399</v>
      </c>
      <c r="D151" s="6">
        <v>410</v>
      </c>
      <c r="E151" s="6">
        <v>418</v>
      </c>
      <c r="F151" s="6">
        <v>424</v>
      </c>
      <c r="G151" s="6">
        <v>431</v>
      </c>
      <c r="H151" s="6">
        <v>460</v>
      </c>
      <c r="I151" s="6">
        <v>471</v>
      </c>
      <c r="J151" s="6">
        <v>472</v>
      </c>
      <c r="K151" s="6">
        <v>471</v>
      </c>
      <c r="L151" s="6">
        <v>495</v>
      </c>
      <c r="M151" s="6">
        <v>482</v>
      </c>
      <c r="N151" s="6">
        <v>490</v>
      </c>
      <c r="O151" s="6">
        <v>427</v>
      </c>
      <c r="P151" s="6">
        <v>427</v>
      </c>
    </row>
    <row r="152" spans="1:16" s="16" customFormat="1" ht="12" customHeight="1" x14ac:dyDescent="0.2">
      <c r="A152" s="70" t="s">
        <v>130</v>
      </c>
      <c r="B152" s="70"/>
      <c r="C152" s="6">
        <v>42</v>
      </c>
      <c r="D152" s="6">
        <v>46</v>
      </c>
      <c r="E152" s="6">
        <v>44</v>
      </c>
      <c r="F152" s="6">
        <v>45</v>
      </c>
      <c r="G152" s="6">
        <v>44</v>
      </c>
      <c r="H152" s="6">
        <v>45</v>
      </c>
      <c r="I152" s="6">
        <v>43</v>
      </c>
      <c r="J152" s="6">
        <v>42</v>
      </c>
      <c r="K152" s="6">
        <v>42</v>
      </c>
      <c r="L152" s="6">
        <v>44</v>
      </c>
      <c r="M152" s="6">
        <v>44</v>
      </c>
      <c r="N152" s="6">
        <v>43</v>
      </c>
      <c r="O152" s="6">
        <v>43</v>
      </c>
      <c r="P152" s="6">
        <v>39</v>
      </c>
    </row>
    <row r="153" spans="1:16" s="16" customFormat="1" ht="12" customHeight="1" x14ac:dyDescent="0.2">
      <c r="A153" s="70" t="s">
        <v>131</v>
      </c>
      <c r="B153" s="70"/>
      <c r="C153" s="6">
        <v>2</v>
      </c>
      <c r="D153" s="6">
        <v>2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1</v>
      </c>
      <c r="L153" s="6">
        <v>0</v>
      </c>
      <c r="M153" s="6">
        <v>1</v>
      </c>
      <c r="N153" s="6">
        <v>1</v>
      </c>
      <c r="O153" s="6">
        <v>2</v>
      </c>
      <c r="P153" s="6">
        <v>3</v>
      </c>
    </row>
    <row r="154" spans="1:16" s="16" customFormat="1" ht="12" customHeight="1" x14ac:dyDescent="0.2">
      <c r="A154" s="70" t="s">
        <v>132</v>
      </c>
      <c r="B154" s="70"/>
      <c r="C154" s="6">
        <v>1</v>
      </c>
      <c r="D154" s="6">
        <v>4</v>
      </c>
      <c r="E154" s="6">
        <v>5</v>
      </c>
      <c r="F154" s="6">
        <v>6</v>
      </c>
      <c r="G154" s="6">
        <v>9</v>
      </c>
      <c r="H154" s="6">
        <v>14</v>
      </c>
      <c r="I154" s="6">
        <v>15</v>
      </c>
      <c r="J154" s="6">
        <v>16</v>
      </c>
      <c r="K154" s="6">
        <v>12</v>
      </c>
      <c r="L154" s="6">
        <v>15</v>
      </c>
      <c r="M154" s="6">
        <v>15</v>
      </c>
      <c r="N154" s="6">
        <v>16</v>
      </c>
      <c r="O154" s="6">
        <v>16</v>
      </c>
      <c r="P154" s="6">
        <v>8</v>
      </c>
    </row>
    <row r="155" spans="1:16" s="16" customFormat="1" ht="12" customHeight="1" x14ac:dyDescent="0.2">
      <c r="A155" s="75" t="s">
        <v>133</v>
      </c>
      <c r="B155" s="75"/>
      <c r="C155" s="11">
        <v>21</v>
      </c>
      <c r="D155" s="11">
        <v>22</v>
      </c>
      <c r="E155" s="11">
        <v>20</v>
      </c>
      <c r="F155" s="11">
        <v>22</v>
      </c>
      <c r="G155" s="11">
        <v>23</v>
      </c>
      <c r="H155" s="11">
        <v>29</v>
      </c>
      <c r="I155" s="11">
        <v>31</v>
      </c>
      <c r="J155" s="11">
        <v>30</v>
      </c>
      <c r="K155" s="11">
        <v>35</v>
      </c>
      <c r="L155" s="11">
        <v>39</v>
      </c>
      <c r="M155" s="11">
        <v>39</v>
      </c>
      <c r="N155" s="11">
        <v>32</v>
      </c>
      <c r="O155" s="11">
        <v>31</v>
      </c>
      <c r="P155" s="11">
        <v>30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113</v>
      </c>
      <c r="D157" s="5">
        <f t="shared" ref="D157:I157" si="98">SUM(D158:D159)</f>
        <v>126</v>
      </c>
      <c r="E157" s="5">
        <f t="shared" si="98"/>
        <v>126</v>
      </c>
      <c r="F157" s="5">
        <f t="shared" si="98"/>
        <v>133</v>
      </c>
      <c r="G157" s="5">
        <f t="shared" si="98"/>
        <v>147</v>
      </c>
      <c r="H157" s="5">
        <f t="shared" si="98"/>
        <v>164</v>
      </c>
      <c r="I157" s="5">
        <f t="shared" si="98"/>
        <v>164</v>
      </c>
      <c r="J157" s="5">
        <f t="shared" ref="J157" si="99">SUM(J158:J159)</f>
        <v>202</v>
      </c>
      <c r="K157" s="5">
        <f t="shared" ref="K157" si="100">SUM(K158:K159)</f>
        <v>220</v>
      </c>
      <c r="L157" s="5">
        <f t="shared" ref="L157" si="101">SUM(L158:L159)</f>
        <v>237</v>
      </c>
      <c r="M157" s="5">
        <f t="shared" ref="M157" si="102">SUM(M158:M159)</f>
        <v>249</v>
      </c>
      <c r="N157" s="5">
        <v>264</v>
      </c>
      <c r="O157" s="5">
        <v>263</v>
      </c>
      <c r="P157" s="5">
        <v>256</v>
      </c>
    </row>
    <row r="158" spans="1:16" s="16" customFormat="1" ht="12" customHeight="1" x14ac:dyDescent="0.2">
      <c r="A158" s="70" t="s">
        <v>135</v>
      </c>
      <c r="B158" s="70"/>
      <c r="C158" s="6">
        <v>32</v>
      </c>
      <c r="D158" s="6">
        <v>36</v>
      </c>
      <c r="E158" s="6">
        <v>38</v>
      </c>
      <c r="F158" s="6">
        <v>39</v>
      </c>
      <c r="G158" s="6">
        <v>41</v>
      </c>
      <c r="H158" s="6">
        <v>40</v>
      </c>
      <c r="I158" s="6">
        <v>38</v>
      </c>
      <c r="J158" s="6">
        <v>36</v>
      </c>
      <c r="K158" s="6">
        <v>42</v>
      </c>
      <c r="L158" s="6">
        <v>48</v>
      </c>
      <c r="M158" s="6">
        <v>48</v>
      </c>
      <c r="N158" s="6">
        <v>60</v>
      </c>
      <c r="O158" s="6">
        <v>61</v>
      </c>
      <c r="P158" s="6">
        <v>62</v>
      </c>
    </row>
    <row r="159" spans="1:16" s="16" customFormat="1" ht="12" customHeight="1" x14ac:dyDescent="0.2">
      <c r="A159" s="75" t="s">
        <v>161</v>
      </c>
      <c r="B159" s="75"/>
      <c r="C159" s="11">
        <v>81</v>
      </c>
      <c r="D159" s="11">
        <v>90</v>
      </c>
      <c r="E159" s="11">
        <v>88</v>
      </c>
      <c r="F159" s="11">
        <v>94</v>
      </c>
      <c r="G159" s="11">
        <v>106</v>
      </c>
      <c r="H159" s="11">
        <v>124</v>
      </c>
      <c r="I159" s="11">
        <v>126</v>
      </c>
      <c r="J159" s="11">
        <v>166</v>
      </c>
      <c r="K159" s="11">
        <v>178</v>
      </c>
      <c r="L159" s="11">
        <v>189</v>
      </c>
      <c r="M159" s="11">
        <v>201</v>
      </c>
      <c r="N159" s="11">
        <v>204</v>
      </c>
      <c r="O159" s="11">
        <v>202</v>
      </c>
      <c r="P159" s="11">
        <v>194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I161" si="103">SUM(C162:C164)</f>
        <v>95</v>
      </c>
      <c r="D161" s="5">
        <f t="shared" si="103"/>
        <v>98</v>
      </c>
      <c r="E161" s="5">
        <f t="shared" si="103"/>
        <v>104</v>
      </c>
      <c r="F161" s="5">
        <f t="shared" si="103"/>
        <v>111</v>
      </c>
      <c r="G161" s="5">
        <f t="shared" si="103"/>
        <v>113</v>
      </c>
      <c r="H161" s="5">
        <f t="shared" si="103"/>
        <v>129</v>
      </c>
      <c r="I161" s="5">
        <f t="shared" si="103"/>
        <v>138</v>
      </c>
      <c r="J161" s="5">
        <f t="shared" ref="J161:M161" si="104">SUM(J162:J164)</f>
        <v>145</v>
      </c>
      <c r="K161" s="5">
        <f t="shared" si="104"/>
        <v>149</v>
      </c>
      <c r="L161" s="5">
        <f t="shared" si="104"/>
        <v>156</v>
      </c>
      <c r="M161" s="5">
        <f t="shared" si="104"/>
        <v>166</v>
      </c>
      <c r="N161" s="5">
        <v>154</v>
      </c>
      <c r="O161" s="5">
        <v>161</v>
      </c>
      <c r="P161" s="5">
        <v>175</v>
      </c>
    </row>
    <row r="162" spans="1:16" s="16" customFormat="1" ht="12" customHeight="1" x14ac:dyDescent="0.2">
      <c r="A162" s="70" t="s">
        <v>137</v>
      </c>
      <c r="B162" s="70"/>
      <c r="C162" s="6">
        <v>24</v>
      </c>
      <c r="D162" s="6">
        <v>26</v>
      </c>
      <c r="E162" s="6">
        <v>30</v>
      </c>
      <c r="F162" s="6">
        <v>32</v>
      </c>
      <c r="G162" s="6">
        <v>35</v>
      </c>
      <c r="H162" s="6">
        <v>41</v>
      </c>
      <c r="I162" s="6">
        <v>48</v>
      </c>
      <c r="J162" s="6">
        <v>48</v>
      </c>
      <c r="K162" s="6">
        <v>44</v>
      </c>
      <c r="L162" s="6">
        <v>46</v>
      </c>
      <c r="M162" s="6">
        <v>48</v>
      </c>
      <c r="N162" s="6">
        <v>50</v>
      </c>
      <c r="O162" s="6">
        <v>51</v>
      </c>
      <c r="P162" s="6">
        <v>54</v>
      </c>
    </row>
    <row r="163" spans="1:16" s="16" customFormat="1" ht="12" customHeight="1" x14ac:dyDescent="0.2">
      <c r="A163" s="70" t="s">
        <v>138</v>
      </c>
      <c r="B163" s="70"/>
      <c r="C163" s="6">
        <v>39</v>
      </c>
      <c r="D163" s="6">
        <v>39</v>
      </c>
      <c r="E163" s="6">
        <v>41</v>
      </c>
      <c r="F163" s="6">
        <v>43</v>
      </c>
      <c r="G163" s="6">
        <v>43</v>
      </c>
      <c r="H163" s="6">
        <v>51</v>
      </c>
      <c r="I163" s="6">
        <v>52</v>
      </c>
      <c r="J163" s="6">
        <v>55</v>
      </c>
      <c r="K163" s="6">
        <v>56</v>
      </c>
      <c r="L163" s="6">
        <v>55</v>
      </c>
      <c r="M163" s="6">
        <v>61</v>
      </c>
      <c r="N163" s="6">
        <v>48</v>
      </c>
      <c r="O163" s="6">
        <v>52</v>
      </c>
      <c r="P163" s="6">
        <v>55</v>
      </c>
    </row>
    <row r="164" spans="1:16" s="16" customFormat="1" ht="12" customHeight="1" x14ac:dyDescent="0.2">
      <c r="A164" s="75" t="s">
        <v>139</v>
      </c>
      <c r="B164" s="75"/>
      <c r="C164" s="15">
        <v>32</v>
      </c>
      <c r="D164" s="15">
        <v>33</v>
      </c>
      <c r="E164" s="15">
        <v>33</v>
      </c>
      <c r="F164" s="15">
        <v>36</v>
      </c>
      <c r="G164" s="15">
        <v>35</v>
      </c>
      <c r="H164" s="15">
        <v>37</v>
      </c>
      <c r="I164" s="15">
        <v>38</v>
      </c>
      <c r="J164" s="15">
        <v>42</v>
      </c>
      <c r="K164" s="15">
        <v>49</v>
      </c>
      <c r="L164" s="15">
        <v>55</v>
      </c>
      <c r="M164" s="15">
        <v>57</v>
      </c>
      <c r="N164" s="15">
        <v>56</v>
      </c>
      <c r="O164" s="15">
        <v>58</v>
      </c>
      <c r="P164" s="15">
        <v>66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I166" si="105">SUM(C167:C176)</f>
        <v>192</v>
      </c>
      <c r="D166" s="5">
        <f t="shared" si="105"/>
        <v>207</v>
      </c>
      <c r="E166" s="5">
        <f t="shared" si="105"/>
        <v>206</v>
      </c>
      <c r="F166" s="5">
        <f t="shared" si="105"/>
        <v>214</v>
      </c>
      <c r="G166" s="5">
        <f t="shared" si="105"/>
        <v>219</v>
      </c>
      <c r="H166" s="5">
        <f t="shared" si="105"/>
        <v>229</v>
      </c>
      <c r="I166" s="5">
        <f t="shared" si="105"/>
        <v>217</v>
      </c>
      <c r="J166" s="5">
        <f t="shared" ref="J166:M166" si="106">SUM(J167:J176)</f>
        <v>221</v>
      </c>
      <c r="K166" s="5">
        <f t="shared" si="106"/>
        <v>223</v>
      </c>
      <c r="L166" s="5">
        <f t="shared" si="106"/>
        <v>208</v>
      </c>
      <c r="M166" s="5">
        <f t="shared" si="106"/>
        <v>215</v>
      </c>
      <c r="N166" s="5">
        <v>221</v>
      </c>
      <c r="O166" s="5">
        <v>228</v>
      </c>
      <c r="P166" s="5">
        <v>232</v>
      </c>
    </row>
    <row r="167" spans="1:16" s="16" customFormat="1" ht="12" customHeight="1" x14ac:dyDescent="0.2">
      <c r="A167" s="70" t="s">
        <v>141</v>
      </c>
      <c r="B167" s="70"/>
      <c r="C167" s="6">
        <v>70</v>
      </c>
      <c r="D167" s="6">
        <v>70</v>
      </c>
      <c r="E167" s="6">
        <v>71</v>
      </c>
      <c r="F167" s="6">
        <v>74</v>
      </c>
      <c r="G167" s="6">
        <v>77</v>
      </c>
      <c r="H167" s="6">
        <v>73</v>
      </c>
      <c r="I167" s="6">
        <v>67</v>
      </c>
      <c r="J167" s="6">
        <v>70</v>
      </c>
      <c r="K167" s="6">
        <v>69</v>
      </c>
      <c r="L167" s="6">
        <v>64</v>
      </c>
      <c r="M167" s="6">
        <v>68</v>
      </c>
      <c r="N167" s="6">
        <v>66</v>
      </c>
      <c r="O167" s="6">
        <v>63</v>
      </c>
      <c r="P167" s="6">
        <v>68</v>
      </c>
    </row>
    <row r="168" spans="1:16" s="16" customFormat="1" ht="12" customHeight="1" x14ac:dyDescent="0.2">
      <c r="A168" s="70" t="s">
        <v>142</v>
      </c>
      <c r="B168" s="70"/>
      <c r="C168" s="6">
        <v>4</v>
      </c>
      <c r="D168" s="6">
        <v>4</v>
      </c>
      <c r="E168" s="6">
        <v>4</v>
      </c>
      <c r="F168" s="6">
        <v>4</v>
      </c>
      <c r="G168" s="6">
        <v>4</v>
      </c>
      <c r="H168" s="6">
        <v>4</v>
      </c>
      <c r="I168" s="6">
        <v>3</v>
      </c>
      <c r="J168" s="6">
        <v>3</v>
      </c>
      <c r="K168" s="6">
        <v>4</v>
      </c>
      <c r="L168" s="6">
        <v>3</v>
      </c>
      <c r="M168" s="6">
        <v>3</v>
      </c>
      <c r="N168" s="6">
        <v>3</v>
      </c>
      <c r="O168" s="6">
        <v>4</v>
      </c>
      <c r="P168" s="6">
        <v>4</v>
      </c>
    </row>
    <row r="169" spans="1:16" s="16" customFormat="1" ht="12" customHeight="1" x14ac:dyDescent="0.2">
      <c r="A169" s="70" t="s">
        <v>143</v>
      </c>
      <c r="B169" s="70"/>
      <c r="C169" s="6">
        <v>5</v>
      </c>
      <c r="D169" s="6">
        <v>8</v>
      </c>
      <c r="E169" s="6">
        <v>6</v>
      </c>
      <c r="F169" s="6">
        <v>9</v>
      </c>
      <c r="G169" s="6">
        <v>9</v>
      </c>
      <c r="H169" s="6">
        <v>11</v>
      </c>
      <c r="I169" s="6">
        <v>9</v>
      </c>
      <c r="J169" s="6">
        <v>10</v>
      </c>
      <c r="K169" s="6">
        <v>12</v>
      </c>
      <c r="L169" s="6">
        <v>14</v>
      </c>
      <c r="M169" s="6">
        <v>16</v>
      </c>
      <c r="N169" s="6">
        <v>20</v>
      </c>
      <c r="O169" s="6">
        <v>22</v>
      </c>
      <c r="P169" s="6">
        <v>26</v>
      </c>
    </row>
    <row r="170" spans="1:16" s="16" customFormat="1" ht="12" customHeight="1" x14ac:dyDescent="0.2">
      <c r="A170" s="70" t="s">
        <v>144</v>
      </c>
      <c r="B170" s="70"/>
      <c r="C170" s="6">
        <v>8</v>
      </c>
      <c r="D170" s="6">
        <v>8</v>
      </c>
      <c r="E170" s="6">
        <v>8</v>
      </c>
      <c r="F170" s="6">
        <v>7</v>
      </c>
      <c r="G170" s="6">
        <v>6</v>
      </c>
      <c r="H170" s="6">
        <v>6</v>
      </c>
      <c r="I170" s="6">
        <v>1</v>
      </c>
      <c r="J170" s="6">
        <v>3</v>
      </c>
      <c r="K170" s="6">
        <v>4</v>
      </c>
      <c r="L170" s="6">
        <v>5</v>
      </c>
      <c r="M170" s="6">
        <v>5</v>
      </c>
      <c r="N170" s="6">
        <v>1</v>
      </c>
      <c r="O170" s="6">
        <v>1</v>
      </c>
      <c r="P170" s="6">
        <v>1</v>
      </c>
    </row>
    <row r="171" spans="1:16" s="16" customFormat="1" ht="12" customHeight="1" x14ac:dyDescent="0.2">
      <c r="A171" s="70" t="s">
        <v>145</v>
      </c>
      <c r="B171" s="70"/>
      <c r="C171" s="6">
        <v>46</v>
      </c>
      <c r="D171" s="6">
        <v>55</v>
      </c>
      <c r="E171" s="6">
        <v>56</v>
      </c>
      <c r="F171" s="6">
        <v>52</v>
      </c>
      <c r="G171" s="6">
        <v>56</v>
      </c>
      <c r="H171" s="6">
        <v>58</v>
      </c>
      <c r="I171" s="6">
        <v>56</v>
      </c>
      <c r="J171" s="6">
        <v>54</v>
      </c>
      <c r="K171" s="6">
        <v>53</v>
      </c>
      <c r="L171" s="6">
        <v>42</v>
      </c>
      <c r="M171" s="6">
        <v>42</v>
      </c>
      <c r="N171" s="6">
        <v>50</v>
      </c>
      <c r="O171" s="6">
        <v>52</v>
      </c>
      <c r="P171" s="6">
        <v>48</v>
      </c>
    </row>
    <row r="172" spans="1:16" s="16" customFormat="1" ht="12" customHeight="1" x14ac:dyDescent="0.2">
      <c r="A172" s="70" t="s">
        <v>146</v>
      </c>
      <c r="B172" s="70"/>
      <c r="C172" s="6">
        <v>5</v>
      </c>
      <c r="D172" s="6">
        <v>6</v>
      </c>
      <c r="E172" s="6">
        <v>8</v>
      </c>
      <c r="F172" s="6">
        <v>6</v>
      </c>
      <c r="G172" s="6">
        <v>4</v>
      </c>
      <c r="H172" s="6">
        <v>6</v>
      </c>
      <c r="I172" s="6">
        <v>7</v>
      </c>
      <c r="J172" s="6">
        <v>9</v>
      </c>
      <c r="K172" s="6">
        <v>8</v>
      </c>
      <c r="L172" s="6">
        <v>7</v>
      </c>
      <c r="M172" s="6">
        <v>6</v>
      </c>
      <c r="N172" s="6">
        <v>5</v>
      </c>
      <c r="O172" s="6">
        <v>8</v>
      </c>
      <c r="P172" s="6">
        <v>8</v>
      </c>
    </row>
    <row r="173" spans="1:16" s="16" customFormat="1" ht="12" customHeight="1" x14ac:dyDescent="0.2">
      <c r="A173" s="70" t="s">
        <v>147</v>
      </c>
      <c r="B173" s="70"/>
      <c r="C173" s="6">
        <v>12</v>
      </c>
      <c r="D173" s="6">
        <v>12</v>
      </c>
      <c r="E173" s="6">
        <v>13</v>
      </c>
      <c r="F173" s="6">
        <v>14</v>
      </c>
      <c r="G173" s="6">
        <v>14</v>
      </c>
      <c r="H173" s="6">
        <v>13</v>
      </c>
      <c r="I173" s="6">
        <v>13</v>
      </c>
      <c r="J173" s="6">
        <v>13</v>
      </c>
      <c r="K173" s="6">
        <v>10</v>
      </c>
      <c r="L173" s="6">
        <v>10</v>
      </c>
      <c r="M173" s="6">
        <v>9</v>
      </c>
      <c r="N173" s="6">
        <v>7</v>
      </c>
      <c r="O173" s="6">
        <v>9</v>
      </c>
      <c r="P173" s="6">
        <v>9</v>
      </c>
    </row>
    <row r="174" spans="1:16" s="16" customFormat="1" ht="12" customHeight="1" x14ac:dyDescent="0.2">
      <c r="A174" s="70" t="s">
        <v>148</v>
      </c>
      <c r="B174" s="70"/>
      <c r="C174" s="6">
        <v>5</v>
      </c>
      <c r="D174" s="6">
        <v>5</v>
      </c>
      <c r="E174" s="6">
        <v>5</v>
      </c>
      <c r="F174" s="6">
        <v>4</v>
      </c>
      <c r="G174" s="6">
        <v>3</v>
      </c>
      <c r="H174" s="6">
        <v>3</v>
      </c>
      <c r="I174" s="6">
        <v>5</v>
      </c>
      <c r="J174" s="6">
        <v>4</v>
      </c>
      <c r="K174" s="6">
        <v>4</v>
      </c>
      <c r="L174" s="6">
        <v>4</v>
      </c>
      <c r="M174" s="6">
        <v>5</v>
      </c>
      <c r="N174" s="6">
        <v>5</v>
      </c>
      <c r="O174" s="6">
        <v>6</v>
      </c>
      <c r="P174" s="6">
        <v>5</v>
      </c>
    </row>
    <row r="175" spans="1:16" s="16" customFormat="1" ht="12" customHeight="1" x14ac:dyDescent="0.2">
      <c r="A175" s="70" t="s">
        <v>149</v>
      </c>
      <c r="B175" s="70"/>
      <c r="C175" s="6">
        <v>11</v>
      </c>
      <c r="D175" s="6">
        <v>15</v>
      </c>
      <c r="E175" s="6">
        <v>11</v>
      </c>
      <c r="F175" s="6">
        <v>18</v>
      </c>
      <c r="G175" s="6">
        <v>16</v>
      </c>
      <c r="H175" s="6">
        <v>18</v>
      </c>
      <c r="I175" s="6">
        <v>18</v>
      </c>
      <c r="J175" s="6">
        <v>15</v>
      </c>
      <c r="K175" s="6">
        <v>16</v>
      </c>
      <c r="L175" s="6">
        <v>18</v>
      </c>
      <c r="M175" s="6">
        <v>17</v>
      </c>
      <c r="N175" s="6">
        <v>21</v>
      </c>
      <c r="O175" s="6">
        <v>22</v>
      </c>
      <c r="P175" s="6">
        <v>20</v>
      </c>
    </row>
    <row r="176" spans="1:16" s="16" customFormat="1" ht="12" customHeight="1" x14ac:dyDescent="0.2">
      <c r="A176" s="75" t="s">
        <v>150</v>
      </c>
      <c r="B176" s="75"/>
      <c r="C176" s="11">
        <v>26</v>
      </c>
      <c r="D176" s="11">
        <v>24</v>
      </c>
      <c r="E176" s="11">
        <v>24</v>
      </c>
      <c r="F176" s="11">
        <v>26</v>
      </c>
      <c r="G176" s="11">
        <v>30</v>
      </c>
      <c r="H176" s="11">
        <v>37</v>
      </c>
      <c r="I176" s="11">
        <v>38</v>
      </c>
      <c r="J176" s="11">
        <v>40</v>
      </c>
      <c r="K176" s="11">
        <v>43</v>
      </c>
      <c r="L176" s="11">
        <v>41</v>
      </c>
      <c r="M176" s="11">
        <v>44</v>
      </c>
      <c r="N176" s="11">
        <v>43</v>
      </c>
      <c r="O176" s="11">
        <v>41</v>
      </c>
      <c r="P176" s="11">
        <v>43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I178" si="107">SUM(C179:C186)</f>
        <v>2593</v>
      </c>
      <c r="D178" s="5">
        <f t="shared" si="107"/>
        <v>2731</v>
      </c>
      <c r="E178" s="5">
        <f t="shared" si="107"/>
        <v>2800</v>
      </c>
      <c r="F178" s="5">
        <f t="shared" si="107"/>
        <v>2835</v>
      </c>
      <c r="G178" s="5">
        <f t="shared" si="107"/>
        <v>2917</v>
      </c>
      <c r="H178" s="5">
        <f t="shared" si="107"/>
        <v>3071</v>
      </c>
      <c r="I178" s="5">
        <f t="shared" si="107"/>
        <v>3074</v>
      </c>
      <c r="J178" s="5">
        <f t="shared" ref="J178:M178" si="108">SUM(J179:J186)</f>
        <v>3185</v>
      </c>
      <c r="K178" s="5">
        <f t="shared" si="108"/>
        <v>3229</v>
      </c>
      <c r="L178" s="5">
        <f t="shared" si="108"/>
        <v>3311</v>
      </c>
      <c r="M178" s="5">
        <f t="shared" si="108"/>
        <v>3385</v>
      </c>
      <c r="N178" s="5">
        <v>3447</v>
      </c>
      <c r="O178" s="5">
        <v>3482</v>
      </c>
      <c r="P178" s="5">
        <v>3505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295</v>
      </c>
      <c r="D179" s="6">
        <f t="shared" ref="D179:I179" si="109">SUM(D57:D67)</f>
        <v>305</v>
      </c>
      <c r="E179" s="6">
        <f t="shared" si="109"/>
        <v>328</v>
      </c>
      <c r="F179" s="6">
        <f t="shared" si="109"/>
        <v>343</v>
      </c>
      <c r="G179" s="6">
        <f t="shared" si="109"/>
        <v>356</v>
      </c>
      <c r="H179" s="6">
        <f t="shared" si="109"/>
        <v>374</v>
      </c>
      <c r="I179" s="6">
        <f t="shared" si="109"/>
        <v>369</v>
      </c>
      <c r="J179" s="6">
        <f t="shared" ref="J179:M179" si="110">SUM(J57:J67)</f>
        <v>385</v>
      </c>
      <c r="K179" s="6">
        <f t="shared" si="110"/>
        <v>375</v>
      </c>
      <c r="L179" s="6">
        <f t="shared" si="110"/>
        <v>379</v>
      </c>
      <c r="M179" s="6">
        <f t="shared" si="110"/>
        <v>382</v>
      </c>
      <c r="N179" s="6">
        <v>386</v>
      </c>
      <c r="O179" s="6">
        <v>388</v>
      </c>
      <c r="P179" s="6">
        <v>385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919</v>
      </c>
      <c r="D180" s="6">
        <f t="shared" ref="D180:I180" si="111">SUM(D70:D116)</f>
        <v>978</v>
      </c>
      <c r="E180" s="6">
        <f t="shared" si="111"/>
        <v>1016</v>
      </c>
      <c r="F180" s="6">
        <f t="shared" si="111"/>
        <v>1000</v>
      </c>
      <c r="G180" s="6">
        <f t="shared" si="111"/>
        <v>1043</v>
      </c>
      <c r="H180" s="6">
        <f t="shared" si="111"/>
        <v>1072</v>
      </c>
      <c r="I180" s="6">
        <f t="shared" si="111"/>
        <v>1069</v>
      </c>
      <c r="J180" s="6">
        <f t="shared" ref="J180:M180" si="112">SUM(J70:J116)</f>
        <v>1085</v>
      </c>
      <c r="K180" s="6">
        <f t="shared" si="112"/>
        <v>1093</v>
      </c>
      <c r="L180" s="6">
        <f t="shared" si="112"/>
        <v>1111</v>
      </c>
      <c r="M180" s="6">
        <f t="shared" si="112"/>
        <v>1155</v>
      </c>
      <c r="N180" s="6">
        <v>1190</v>
      </c>
      <c r="O180" s="6">
        <v>1189</v>
      </c>
      <c r="P180" s="6">
        <v>1204</v>
      </c>
    </row>
    <row r="181" spans="1:16" s="16" customFormat="1" ht="12" customHeight="1" x14ac:dyDescent="0.2">
      <c r="A181" s="70" t="s">
        <v>154</v>
      </c>
      <c r="B181" s="70"/>
      <c r="C181" s="6">
        <f t="shared" ref="C181:I181" si="113">SUM(C119:C137)</f>
        <v>368</v>
      </c>
      <c r="D181" s="6">
        <f t="shared" si="113"/>
        <v>381</v>
      </c>
      <c r="E181" s="6">
        <f t="shared" si="113"/>
        <v>380</v>
      </c>
      <c r="F181" s="6">
        <f t="shared" si="113"/>
        <v>385</v>
      </c>
      <c r="G181" s="6">
        <f t="shared" si="113"/>
        <v>375</v>
      </c>
      <c r="H181" s="6">
        <f t="shared" si="113"/>
        <v>382</v>
      </c>
      <c r="I181" s="6">
        <f t="shared" si="113"/>
        <v>380</v>
      </c>
      <c r="J181" s="6">
        <f t="shared" ref="J181:M181" si="114">SUM(J119:J137)</f>
        <v>395</v>
      </c>
      <c r="K181" s="6">
        <f t="shared" si="114"/>
        <v>401</v>
      </c>
      <c r="L181" s="6">
        <f t="shared" si="114"/>
        <v>409</v>
      </c>
      <c r="M181" s="6">
        <f t="shared" si="114"/>
        <v>416</v>
      </c>
      <c r="N181" s="6">
        <v>436</v>
      </c>
      <c r="O181" s="6">
        <v>445</v>
      </c>
      <c r="P181" s="6">
        <v>450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101</v>
      </c>
      <c r="D182" s="6">
        <f t="shared" ref="D182:I182" si="115">SUM(D140:D147)</f>
        <v>102</v>
      </c>
      <c r="E182" s="6">
        <f t="shared" si="115"/>
        <v>104</v>
      </c>
      <c r="F182" s="6">
        <f t="shared" si="115"/>
        <v>103</v>
      </c>
      <c r="G182" s="6">
        <f t="shared" si="115"/>
        <v>106</v>
      </c>
      <c r="H182" s="6">
        <f t="shared" si="115"/>
        <v>119</v>
      </c>
      <c r="I182" s="6">
        <f t="shared" si="115"/>
        <v>124</v>
      </c>
      <c r="J182" s="6">
        <f t="shared" ref="J182:M182" si="116">SUM(J140:J147)</f>
        <v>137</v>
      </c>
      <c r="K182" s="6">
        <f t="shared" si="116"/>
        <v>143</v>
      </c>
      <c r="L182" s="6">
        <f t="shared" si="116"/>
        <v>147</v>
      </c>
      <c r="M182" s="6">
        <f t="shared" si="116"/>
        <v>142</v>
      </c>
      <c r="N182" s="6">
        <v>136</v>
      </c>
      <c r="O182" s="6">
        <v>146</v>
      </c>
      <c r="P182" s="6">
        <v>146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510</v>
      </c>
      <c r="D183" s="6">
        <f t="shared" ref="D183:I183" si="117">SUM(D150:D155)</f>
        <v>534</v>
      </c>
      <c r="E183" s="6">
        <f t="shared" si="117"/>
        <v>536</v>
      </c>
      <c r="F183" s="6">
        <f t="shared" si="117"/>
        <v>546</v>
      </c>
      <c r="G183" s="6">
        <f t="shared" si="117"/>
        <v>558</v>
      </c>
      <c r="H183" s="6">
        <f t="shared" si="117"/>
        <v>602</v>
      </c>
      <c r="I183" s="6">
        <f t="shared" si="117"/>
        <v>613</v>
      </c>
      <c r="J183" s="6">
        <f t="shared" ref="J183:M183" si="118">SUM(J150:J155)</f>
        <v>615</v>
      </c>
      <c r="K183" s="6">
        <f t="shared" si="118"/>
        <v>625</v>
      </c>
      <c r="L183" s="6">
        <f t="shared" si="118"/>
        <v>664</v>
      </c>
      <c r="M183" s="6">
        <f t="shared" si="118"/>
        <v>660</v>
      </c>
      <c r="N183" s="6">
        <v>660</v>
      </c>
      <c r="O183" s="6">
        <v>662</v>
      </c>
      <c r="P183" s="6">
        <v>657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113</v>
      </c>
      <c r="D184" s="6">
        <f t="shared" ref="D184:I184" si="119">SUM(D158:D159)</f>
        <v>126</v>
      </c>
      <c r="E184" s="6">
        <f t="shared" si="119"/>
        <v>126</v>
      </c>
      <c r="F184" s="6">
        <f t="shared" si="119"/>
        <v>133</v>
      </c>
      <c r="G184" s="6">
        <f t="shared" si="119"/>
        <v>147</v>
      </c>
      <c r="H184" s="6">
        <f t="shared" si="119"/>
        <v>164</v>
      </c>
      <c r="I184" s="6">
        <f t="shared" si="119"/>
        <v>164</v>
      </c>
      <c r="J184" s="6">
        <f t="shared" ref="J184:M184" si="120">SUM(J158:J159)</f>
        <v>202</v>
      </c>
      <c r="K184" s="6">
        <f t="shared" si="120"/>
        <v>220</v>
      </c>
      <c r="L184" s="6">
        <f t="shared" si="120"/>
        <v>237</v>
      </c>
      <c r="M184" s="6">
        <f t="shared" si="120"/>
        <v>249</v>
      </c>
      <c r="N184" s="6">
        <v>264</v>
      </c>
      <c r="O184" s="6">
        <v>263</v>
      </c>
      <c r="P184" s="6">
        <v>256</v>
      </c>
    </row>
    <row r="185" spans="1:16" s="16" customFormat="1" ht="12" customHeight="1" x14ac:dyDescent="0.2">
      <c r="A185" s="70" t="s">
        <v>158</v>
      </c>
      <c r="B185" s="70"/>
      <c r="C185" s="6">
        <f t="shared" ref="C185:I185" si="121">SUM(C162:C164)</f>
        <v>95</v>
      </c>
      <c r="D185" s="6">
        <f t="shared" si="121"/>
        <v>98</v>
      </c>
      <c r="E185" s="6">
        <f t="shared" si="121"/>
        <v>104</v>
      </c>
      <c r="F185" s="6">
        <f t="shared" si="121"/>
        <v>111</v>
      </c>
      <c r="G185" s="6">
        <f t="shared" si="121"/>
        <v>113</v>
      </c>
      <c r="H185" s="6">
        <f t="shared" si="121"/>
        <v>129</v>
      </c>
      <c r="I185" s="6">
        <f t="shared" si="121"/>
        <v>138</v>
      </c>
      <c r="J185" s="6">
        <f t="shared" ref="J185:M185" si="122">SUM(J162:J164)</f>
        <v>145</v>
      </c>
      <c r="K185" s="6">
        <f t="shared" si="122"/>
        <v>149</v>
      </c>
      <c r="L185" s="6">
        <f t="shared" si="122"/>
        <v>156</v>
      </c>
      <c r="M185" s="6">
        <f t="shared" si="122"/>
        <v>166</v>
      </c>
      <c r="N185" s="6">
        <v>154</v>
      </c>
      <c r="O185" s="6">
        <v>161</v>
      </c>
      <c r="P185" s="6">
        <v>175</v>
      </c>
    </row>
    <row r="186" spans="1:16" s="16" customFormat="1" ht="12" customHeight="1" x14ac:dyDescent="0.2">
      <c r="A186" s="71" t="s">
        <v>159</v>
      </c>
      <c r="B186" s="71"/>
      <c r="C186" s="11">
        <f t="shared" ref="C186:I186" si="123">SUM(C167:C176)</f>
        <v>192</v>
      </c>
      <c r="D186" s="11">
        <f t="shared" si="123"/>
        <v>207</v>
      </c>
      <c r="E186" s="11">
        <f t="shared" si="123"/>
        <v>206</v>
      </c>
      <c r="F186" s="11">
        <f t="shared" si="123"/>
        <v>214</v>
      </c>
      <c r="G186" s="11">
        <f t="shared" si="123"/>
        <v>219</v>
      </c>
      <c r="H186" s="11">
        <f t="shared" si="123"/>
        <v>229</v>
      </c>
      <c r="I186" s="11">
        <f t="shared" si="123"/>
        <v>217</v>
      </c>
      <c r="J186" s="11">
        <f t="shared" ref="J186:M186" si="124">SUM(J167:J176)</f>
        <v>221</v>
      </c>
      <c r="K186" s="11">
        <f t="shared" si="124"/>
        <v>223</v>
      </c>
      <c r="L186" s="11">
        <f t="shared" si="124"/>
        <v>208</v>
      </c>
      <c r="M186" s="11">
        <f t="shared" si="124"/>
        <v>215</v>
      </c>
      <c r="N186" s="11">
        <v>221</v>
      </c>
      <c r="O186" s="11">
        <v>228</v>
      </c>
      <c r="P186" s="11">
        <v>232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2161</v>
      </c>
      <c r="D188" s="5">
        <f t="shared" ref="D188:I188" si="125">+D189+D190+D191+D192+D193</f>
        <v>2277</v>
      </c>
      <c r="E188" s="5">
        <f t="shared" si="125"/>
        <v>2338</v>
      </c>
      <c r="F188" s="5">
        <f t="shared" si="125"/>
        <v>2351</v>
      </c>
      <c r="G188" s="5">
        <f t="shared" si="125"/>
        <v>2426</v>
      </c>
      <c r="H188" s="5">
        <f t="shared" si="125"/>
        <v>2544</v>
      </c>
      <c r="I188" s="5">
        <f t="shared" si="125"/>
        <v>2555</v>
      </c>
      <c r="J188" s="5">
        <f t="shared" ref="J188" si="126">+J189+J190+J191+J192+J193</f>
        <v>2644</v>
      </c>
      <c r="K188" s="5">
        <f t="shared" ref="K188" si="127">+K189+K190+K191+K192+K193</f>
        <v>2679</v>
      </c>
      <c r="L188" s="5">
        <f t="shared" ref="L188" si="128">+L189+L190+L191+L192+L193</f>
        <v>2755</v>
      </c>
      <c r="M188" s="5">
        <f t="shared" ref="M188" si="129">+M189+M190+M191+M192+M193</f>
        <v>2818</v>
      </c>
      <c r="N188" s="5">
        <v>2876</v>
      </c>
      <c r="O188" s="5">
        <v>2883</v>
      </c>
      <c r="P188" s="5">
        <v>2886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466</v>
      </c>
      <c r="D189" s="6">
        <f t="shared" ref="D189:I189" si="130">+D150+D151+D154+D155</f>
        <v>486</v>
      </c>
      <c r="E189" s="6">
        <f t="shared" si="130"/>
        <v>491</v>
      </c>
      <c r="F189" s="6">
        <f t="shared" si="130"/>
        <v>501</v>
      </c>
      <c r="G189" s="6">
        <f t="shared" si="130"/>
        <v>514</v>
      </c>
      <c r="H189" s="6">
        <f t="shared" si="130"/>
        <v>557</v>
      </c>
      <c r="I189" s="6">
        <f t="shared" si="130"/>
        <v>570</v>
      </c>
      <c r="J189" s="6">
        <f t="shared" ref="J189:M189" si="131">+J150+J151+J154+J155</f>
        <v>573</v>
      </c>
      <c r="K189" s="6">
        <f t="shared" si="131"/>
        <v>582</v>
      </c>
      <c r="L189" s="6">
        <f t="shared" si="131"/>
        <v>620</v>
      </c>
      <c r="M189" s="6">
        <f t="shared" si="131"/>
        <v>615</v>
      </c>
      <c r="N189" s="6">
        <v>616</v>
      </c>
      <c r="O189" s="6">
        <v>617</v>
      </c>
      <c r="P189" s="6">
        <v>615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298</v>
      </c>
      <c r="D190" s="8">
        <f t="shared" ref="D190:I190" si="132">+D57+D58+D79+D59+D60+D61+D62+D63+D64+D65+D66+D67</f>
        <v>308</v>
      </c>
      <c r="E190" s="8">
        <f t="shared" si="132"/>
        <v>331</v>
      </c>
      <c r="F190" s="8">
        <f t="shared" si="132"/>
        <v>346</v>
      </c>
      <c r="G190" s="8">
        <f t="shared" si="132"/>
        <v>360</v>
      </c>
      <c r="H190" s="8">
        <f t="shared" si="132"/>
        <v>378</v>
      </c>
      <c r="I190" s="8">
        <f t="shared" si="132"/>
        <v>373</v>
      </c>
      <c r="J190" s="8">
        <f t="shared" ref="J190:M190" si="133">+J57+J58+J79+J59+J60+J61+J62+J63+J64+J65+J66+J67</f>
        <v>387</v>
      </c>
      <c r="K190" s="8">
        <f t="shared" si="133"/>
        <v>377</v>
      </c>
      <c r="L190" s="8">
        <f t="shared" si="133"/>
        <v>381</v>
      </c>
      <c r="M190" s="8">
        <f t="shared" si="133"/>
        <v>384</v>
      </c>
      <c r="N190" s="8">
        <v>388</v>
      </c>
      <c r="O190" s="8">
        <v>389</v>
      </c>
      <c r="P190" s="8">
        <v>386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289</v>
      </c>
      <c r="D191" s="6">
        <f t="shared" ref="D191:I191" si="134">+D119+D140+D120+D122+D125+D127+D128+D147+D129+D130+D131+D133+D134+D135+D136</f>
        <v>297</v>
      </c>
      <c r="E191" s="6">
        <f t="shared" si="134"/>
        <v>289</v>
      </c>
      <c r="F191" s="6">
        <f t="shared" si="134"/>
        <v>288</v>
      </c>
      <c r="G191" s="6">
        <f t="shared" si="134"/>
        <v>284</v>
      </c>
      <c r="H191" s="6">
        <f t="shared" si="134"/>
        <v>291</v>
      </c>
      <c r="I191" s="6">
        <f t="shared" si="134"/>
        <v>296</v>
      </c>
      <c r="J191" s="6">
        <f t="shared" ref="J191:M191" si="135">+J119+J140+J120+J122+J125+J127+J128+J147+J129+J130+J131+J133+J134+J135+J136</f>
        <v>309</v>
      </c>
      <c r="K191" s="6">
        <f t="shared" si="135"/>
        <v>325</v>
      </c>
      <c r="L191" s="6">
        <f t="shared" si="135"/>
        <v>326</v>
      </c>
      <c r="M191" s="6">
        <f t="shared" si="135"/>
        <v>334</v>
      </c>
      <c r="N191" s="6">
        <v>343</v>
      </c>
      <c r="O191" s="6">
        <v>349</v>
      </c>
      <c r="P191" s="6">
        <v>357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916</v>
      </c>
      <c r="D192" s="6">
        <f t="shared" ref="D192:I192" si="136">+D70+D71+D72+D73+D74+D75+D76+D77+D78+D80+D81+D82+D83+D84+D85+D86+D87+D88+D89+D90+D91+D92+D93+D94+D95+D96+D97+D98+D99+D100+D101+D102+D103+D104+D105+D106+D107+D108+D109+D110+D111+D113+D114+D115+D116+D112</f>
        <v>975</v>
      </c>
      <c r="E192" s="6">
        <f t="shared" si="136"/>
        <v>1013</v>
      </c>
      <c r="F192" s="6">
        <f t="shared" si="136"/>
        <v>997</v>
      </c>
      <c r="G192" s="6">
        <f t="shared" si="136"/>
        <v>1039</v>
      </c>
      <c r="H192" s="6">
        <f t="shared" si="136"/>
        <v>1068</v>
      </c>
      <c r="I192" s="6">
        <f t="shared" si="136"/>
        <v>1065</v>
      </c>
      <c r="J192" s="6">
        <f t="shared" ref="J192:M192" si="137">+J70+J71+J72+J73+J74+J75+J76+J77+J78+J80+J81+J82+J83+J84+J85+J86+J87+J88+J89+J90+J91+J92+J93+J94+J95+J96+J97+J98+J99+J100+J101+J102+J103+J104+J105+J106+J107+J108+J109+J110+J111+J113+J114+J115+J116+J112</f>
        <v>1083</v>
      </c>
      <c r="K192" s="6">
        <f t="shared" si="137"/>
        <v>1091</v>
      </c>
      <c r="L192" s="6">
        <f t="shared" si="137"/>
        <v>1109</v>
      </c>
      <c r="M192" s="6">
        <f t="shared" si="137"/>
        <v>1153</v>
      </c>
      <c r="N192" s="6">
        <v>1188</v>
      </c>
      <c r="O192" s="6">
        <v>1188</v>
      </c>
      <c r="P192" s="6">
        <v>1203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192</v>
      </c>
      <c r="D193" s="11">
        <f t="shared" ref="D193:I193" si="138">+D152+D123+D124+D153+D126+D159</f>
        <v>211</v>
      </c>
      <c r="E193" s="11">
        <f t="shared" si="138"/>
        <v>214</v>
      </c>
      <c r="F193" s="11">
        <f t="shared" si="138"/>
        <v>219</v>
      </c>
      <c r="G193" s="11">
        <f t="shared" si="138"/>
        <v>229</v>
      </c>
      <c r="H193" s="11">
        <f t="shared" si="138"/>
        <v>250</v>
      </c>
      <c r="I193" s="11">
        <f t="shared" si="138"/>
        <v>251</v>
      </c>
      <c r="J193" s="11">
        <f t="shared" ref="J193:M193" si="139">+J152+J123+J124+J153+J126+J159</f>
        <v>292</v>
      </c>
      <c r="K193" s="11">
        <f t="shared" si="139"/>
        <v>304</v>
      </c>
      <c r="L193" s="11">
        <f t="shared" si="139"/>
        <v>319</v>
      </c>
      <c r="M193" s="11">
        <f t="shared" si="139"/>
        <v>332</v>
      </c>
      <c r="N193" s="11">
        <v>341</v>
      </c>
      <c r="O193" s="11">
        <v>340</v>
      </c>
      <c r="P193" s="11">
        <v>325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432</v>
      </c>
      <c r="D195" s="27">
        <f t="shared" ref="D195:I195" si="140">+D178-D188</f>
        <v>454</v>
      </c>
      <c r="E195" s="27">
        <f t="shared" si="140"/>
        <v>462</v>
      </c>
      <c r="F195" s="27">
        <f t="shared" si="140"/>
        <v>484</v>
      </c>
      <c r="G195" s="27">
        <f t="shared" si="140"/>
        <v>491</v>
      </c>
      <c r="H195" s="27">
        <f t="shared" si="140"/>
        <v>527</v>
      </c>
      <c r="I195" s="27">
        <f t="shared" si="140"/>
        <v>519</v>
      </c>
      <c r="J195" s="27">
        <f t="shared" ref="J195:M195" si="141">+J178-J188</f>
        <v>541</v>
      </c>
      <c r="K195" s="27">
        <f t="shared" si="141"/>
        <v>550</v>
      </c>
      <c r="L195" s="27">
        <f t="shared" si="141"/>
        <v>556</v>
      </c>
      <c r="M195" s="27">
        <f t="shared" si="141"/>
        <v>567</v>
      </c>
      <c r="N195" s="27">
        <v>571</v>
      </c>
      <c r="O195" s="27">
        <v>599</v>
      </c>
      <c r="P195" s="27">
        <v>619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199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5:B5"/>
    <mergeCell ref="A7:B7"/>
    <mergeCell ref="A23:B23"/>
    <mergeCell ref="A24:B24"/>
    <mergeCell ref="A25:B25"/>
    <mergeCell ref="A28:B28"/>
    <mergeCell ref="A31:B31"/>
    <mergeCell ref="A32:B32"/>
    <mergeCell ref="A9:B9"/>
    <mergeCell ref="A11:B11"/>
    <mergeCell ref="A12:B12"/>
    <mergeCell ref="A16:B16"/>
    <mergeCell ref="A20:B20"/>
    <mergeCell ref="A22:B22"/>
    <mergeCell ref="A46:B46"/>
    <mergeCell ref="A51:B51"/>
    <mergeCell ref="A52:B52"/>
    <mergeCell ref="A53:B53"/>
    <mergeCell ref="A54:B54"/>
    <mergeCell ref="A56:B56"/>
    <mergeCell ref="A37:B37"/>
    <mergeCell ref="A38:B38"/>
    <mergeCell ref="A39:B39"/>
    <mergeCell ref="A41:B41"/>
    <mergeCell ref="A42:B42"/>
    <mergeCell ref="A43:B43"/>
    <mergeCell ref="A63:B63"/>
    <mergeCell ref="A64:B64"/>
    <mergeCell ref="A65:B65"/>
    <mergeCell ref="A66:B66"/>
    <mergeCell ref="A67:B67"/>
    <mergeCell ref="A69:B69"/>
    <mergeCell ref="A57:B57"/>
    <mergeCell ref="A58:B58"/>
    <mergeCell ref="A59:B59"/>
    <mergeCell ref="A60:B60"/>
    <mergeCell ref="A61:B61"/>
    <mergeCell ref="A62:B62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112:B112"/>
    <mergeCell ref="A113:B113"/>
    <mergeCell ref="A114:B114"/>
    <mergeCell ref="A115:B115"/>
    <mergeCell ref="A116:B116"/>
    <mergeCell ref="A118:B118"/>
    <mergeCell ref="A106:B106"/>
    <mergeCell ref="A107:B107"/>
    <mergeCell ref="A108:B108"/>
    <mergeCell ref="A109:B109"/>
    <mergeCell ref="A110:B110"/>
    <mergeCell ref="A111:B111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9:B139"/>
    <mergeCell ref="A140:B140"/>
    <mergeCell ref="A141:B141"/>
    <mergeCell ref="A142:B142"/>
    <mergeCell ref="A143:B143"/>
    <mergeCell ref="A144:B144"/>
    <mergeCell ref="A131:B131"/>
    <mergeCell ref="A132:B132"/>
    <mergeCell ref="A133:B133"/>
    <mergeCell ref="A134:B134"/>
    <mergeCell ref="A135:B135"/>
    <mergeCell ref="A136:B136"/>
    <mergeCell ref="A155:B155"/>
    <mergeCell ref="A157:B157"/>
    <mergeCell ref="A158:B158"/>
    <mergeCell ref="A145:B145"/>
    <mergeCell ref="A146:B146"/>
    <mergeCell ref="A147:B147"/>
    <mergeCell ref="A149:B149"/>
    <mergeCell ref="A150:B150"/>
    <mergeCell ref="A151:B151"/>
    <mergeCell ref="A192:B192"/>
    <mergeCell ref="A180:B180"/>
    <mergeCell ref="A181:B181"/>
    <mergeCell ref="A182:B182"/>
    <mergeCell ref="A183:B183"/>
    <mergeCell ref="A184:B184"/>
    <mergeCell ref="A185:B185"/>
    <mergeCell ref="A173:B173"/>
    <mergeCell ref="A174:B174"/>
    <mergeCell ref="A175:B175"/>
    <mergeCell ref="A176:B176"/>
    <mergeCell ref="A178:B178"/>
    <mergeCell ref="A179:B179"/>
    <mergeCell ref="A1:P1"/>
    <mergeCell ref="A2:P2"/>
    <mergeCell ref="A3:P3"/>
    <mergeCell ref="A4:P4"/>
    <mergeCell ref="A186:B186"/>
    <mergeCell ref="A188:B188"/>
    <mergeCell ref="A189:B189"/>
    <mergeCell ref="A190:B190"/>
    <mergeCell ref="A191:B191"/>
    <mergeCell ref="A167:B167"/>
    <mergeCell ref="A168:B168"/>
    <mergeCell ref="A169:B169"/>
    <mergeCell ref="A170:B170"/>
    <mergeCell ref="A171:B171"/>
    <mergeCell ref="A172:B172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205:P20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Normal="100" workbookViewId="0">
      <pane ySplit="8" topLeftCell="A9" activePane="bottomLeft" state="frozen"/>
      <selection pane="bottomLeft" sqref="A1:P1"/>
    </sheetView>
  </sheetViews>
  <sheetFormatPr defaultColWidth="9.140625" defaultRowHeight="12" customHeight="1" x14ac:dyDescent="0.2"/>
  <cols>
    <col min="1" max="1" width="2.7109375" style="21" customWidth="1"/>
    <col min="2" max="2" width="26.28515625" style="21" customWidth="1"/>
    <col min="3" max="16" width="9.42578125" style="22" customWidth="1"/>
    <col min="17" max="16384" width="9.140625" style="21"/>
  </cols>
  <sheetData>
    <row r="1" spans="1:16" s="31" customFormat="1" ht="12.7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49" customFormat="1" ht="12.75" customHeight="1" x14ac:dyDescent="0.2">
      <c r="A2" s="60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" customFormat="1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s="35" customFormat="1" ht="12" customHeight="1" x14ac:dyDescent="0.2">
      <c r="A5" s="68"/>
      <c r="B5" s="68"/>
      <c r="C5" s="33">
        <v>2010</v>
      </c>
      <c r="D5" s="33">
        <v>2011</v>
      </c>
      <c r="E5" s="33">
        <v>2012</v>
      </c>
      <c r="F5" s="33">
        <v>2013</v>
      </c>
      <c r="G5" s="33">
        <v>2014</v>
      </c>
      <c r="H5" s="33">
        <v>2015</v>
      </c>
      <c r="I5" s="44">
        <v>2016</v>
      </c>
      <c r="J5" s="44">
        <v>2017</v>
      </c>
      <c r="K5" s="44">
        <v>2018</v>
      </c>
      <c r="L5" s="44">
        <v>2019</v>
      </c>
      <c r="M5" s="44">
        <v>2020</v>
      </c>
      <c r="N5" s="44">
        <v>2021</v>
      </c>
      <c r="O5" s="44">
        <v>2022</v>
      </c>
      <c r="P5" s="44">
        <v>2023</v>
      </c>
    </row>
    <row r="6" spans="1:16" s="35" customFormat="1" ht="12" customHeight="1" x14ac:dyDescent="0.2">
      <c r="A6" s="36"/>
      <c r="B6" s="36"/>
      <c r="C6" s="45"/>
      <c r="D6" s="45"/>
      <c r="E6" s="46"/>
      <c r="F6" s="46"/>
      <c r="G6" s="46"/>
      <c r="H6" s="46"/>
      <c r="I6" s="47"/>
      <c r="J6" s="47"/>
      <c r="K6" s="47"/>
      <c r="L6" s="47"/>
      <c r="M6" s="47"/>
      <c r="N6" s="48"/>
      <c r="O6" s="48"/>
      <c r="P6" s="48"/>
    </row>
    <row r="7" spans="1:16" s="35" customFormat="1" ht="12" customHeight="1" x14ac:dyDescent="0.2">
      <c r="A7" s="63"/>
      <c r="B7" s="63"/>
      <c r="C7" s="40"/>
      <c r="D7" s="40"/>
    </row>
    <row r="8" spans="1:16" s="43" customFormat="1" ht="12" customHeight="1" x14ac:dyDescent="0.2">
      <c r="A8" s="41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s="17" customFormat="1" ht="12" customHeight="1" x14ac:dyDescent="0.2">
      <c r="A9" s="72" t="s">
        <v>0</v>
      </c>
      <c r="B9" s="72"/>
      <c r="C9" s="2">
        <f t="shared" ref="C9:M9" si="0">C11+C22+C37+C41+C51</f>
        <v>43282</v>
      </c>
      <c r="D9" s="2">
        <f t="shared" si="0"/>
        <v>44674</v>
      </c>
      <c r="E9" s="2">
        <f t="shared" si="0"/>
        <v>45771</v>
      </c>
      <c r="F9" s="2">
        <f t="shared" si="0"/>
        <v>46584</v>
      </c>
      <c r="G9" s="2">
        <f t="shared" si="0"/>
        <v>47241</v>
      </c>
      <c r="H9" s="2">
        <f t="shared" si="0"/>
        <v>47975</v>
      </c>
      <c r="I9" s="2">
        <f t="shared" si="0"/>
        <v>48726</v>
      </c>
      <c r="J9" s="2">
        <f t="shared" si="0"/>
        <v>49002</v>
      </c>
      <c r="K9" s="2">
        <f t="shared" si="0"/>
        <v>48722</v>
      </c>
      <c r="L9" s="2">
        <f t="shared" si="0"/>
        <v>48116</v>
      </c>
      <c r="M9" s="2">
        <f t="shared" si="0"/>
        <v>47695</v>
      </c>
      <c r="N9" s="2">
        <v>48016</v>
      </c>
      <c r="O9" s="2">
        <v>48128</v>
      </c>
      <c r="P9" s="2">
        <v>48899</v>
      </c>
    </row>
    <row r="10" spans="1:16" s="17" customFormat="1" ht="12" customHeight="1" x14ac:dyDescent="0.2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18" customFormat="1" ht="12" customHeight="1" x14ac:dyDescent="0.2">
      <c r="A11" s="69" t="s">
        <v>1</v>
      </c>
      <c r="B11" s="69"/>
      <c r="C11" s="5">
        <f t="shared" ref="C11:M11" si="1">C12+C16+C20</f>
        <v>2198</v>
      </c>
      <c r="D11" s="5">
        <f t="shared" si="1"/>
        <v>2236</v>
      </c>
      <c r="E11" s="5">
        <f t="shared" si="1"/>
        <v>2269</v>
      </c>
      <c r="F11" s="5">
        <f t="shared" si="1"/>
        <v>2308</v>
      </c>
      <c r="G11" s="5">
        <f t="shared" si="1"/>
        <v>2330</v>
      </c>
      <c r="H11" s="5">
        <f t="shared" si="1"/>
        <v>2408</v>
      </c>
      <c r="I11" s="5">
        <f t="shared" si="1"/>
        <v>2461</v>
      </c>
      <c r="J11" s="5">
        <f t="shared" si="1"/>
        <v>2416</v>
      </c>
      <c r="K11" s="5">
        <f t="shared" si="1"/>
        <v>2453</v>
      </c>
      <c r="L11" s="5">
        <f t="shared" si="1"/>
        <v>2419</v>
      </c>
      <c r="M11" s="5">
        <f t="shared" si="1"/>
        <v>2398</v>
      </c>
      <c r="N11" s="5">
        <v>2486</v>
      </c>
      <c r="O11" s="5">
        <v>2513</v>
      </c>
      <c r="P11" s="5">
        <v>2525</v>
      </c>
    </row>
    <row r="12" spans="1:16" s="16" customFormat="1" ht="12" customHeight="1" x14ac:dyDescent="0.2">
      <c r="A12" s="70" t="s">
        <v>2</v>
      </c>
      <c r="B12" s="70"/>
      <c r="C12" s="6">
        <f t="shared" ref="C12:M12" si="2">C13+C14+C15</f>
        <v>853</v>
      </c>
      <c r="D12" s="6">
        <f t="shared" si="2"/>
        <v>863</v>
      </c>
      <c r="E12" s="6">
        <f t="shared" si="2"/>
        <v>879</v>
      </c>
      <c r="F12" s="6">
        <f t="shared" si="2"/>
        <v>895</v>
      </c>
      <c r="G12" s="6">
        <f t="shared" si="2"/>
        <v>891</v>
      </c>
      <c r="H12" s="6">
        <f t="shared" si="2"/>
        <v>904</v>
      </c>
      <c r="I12" s="6">
        <f t="shared" si="2"/>
        <v>907</v>
      </c>
      <c r="J12" s="6">
        <f t="shared" si="2"/>
        <v>869</v>
      </c>
      <c r="K12" s="6">
        <f t="shared" si="2"/>
        <v>896</v>
      </c>
      <c r="L12" s="6">
        <f t="shared" si="2"/>
        <v>876</v>
      </c>
      <c r="M12" s="6">
        <f t="shared" si="2"/>
        <v>884</v>
      </c>
      <c r="N12" s="6">
        <v>898</v>
      </c>
      <c r="O12" s="6">
        <v>885</v>
      </c>
      <c r="P12" s="6">
        <v>893</v>
      </c>
    </row>
    <row r="13" spans="1:16" s="16" customFormat="1" ht="12" customHeight="1" x14ac:dyDescent="0.2">
      <c r="A13" s="7"/>
      <c r="B13" s="8" t="s">
        <v>3</v>
      </c>
      <c r="C13" s="6">
        <f>C167+C168+C170+C175+C176</f>
        <v>275</v>
      </c>
      <c r="D13" s="6">
        <f t="shared" ref="D13:M13" si="3">D167+D168+D170+D175+D176</f>
        <v>269</v>
      </c>
      <c r="E13" s="6">
        <f t="shared" si="3"/>
        <v>293</v>
      </c>
      <c r="F13" s="6">
        <f t="shared" si="3"/>
        <v>299</v>
      </c>
      <c r="G13" s="6">
        <f t="shared" si="3"/>
        <v>298</v>
      </c>
      <c r="H13" s="6">
        <f t="shared" si="3"/>
        <v>311</v>
      </c>
      <c r="I13" s="6">
        <f t="shared" si="3"/>
        <v>311</v>
      </c>
      <c r="J13" s="6">
        <f t="shared" si="3"/>
        <v>297</v>
      </c>
      <c r="K13" s="6">
        <f t="shared" si="3"/>
        <v>317</v>
      </c>
      <c r="L13" s="6">
        <f t="shared" si="3"/>
        <v>302</v>
      </c>
      <c r="M13" s="6">
        <f t="shared" si="3"/>
        <v>298</v>
      </c>
      <c r="N13" s="6">
        <v>305</v>
      </c>
      <c r="O13" s="6">
        <v>302</v>
      </c>
      <c r="P13" s="6">
        <v>305</v>
      </c>
    </row>
    <row r="14" spans="1:16" s="16" customFormat="1" ht="12" customHeight="1" x14ac:dyDescent="0.2">
      <c r="A14" s="7"/>
      <c r="B14" s="8" t="s">
        <v>4</v>
      </c>
      <c r="C14" s="6">
        <f>+C171</f>
        <v>274</v>
      </c>
      <c r="D14" s="6">
        <f t="shared" ref="D14:M14" si="4">+D171</f>
        <v>292</v>
      </c>
      <c r="E14" s="6">
        <f t="shared" si="4"/>
        <v>292</v>
      </c>
      <c r="F14" s="6">
        <f t="shared" si="4"/>
        <v>289</v>
      </c>
      <c r="G14" s="6">
        <f t="shared" si="4"/>
        <v>290</v>
      </c>
      <c r="H14" s="6">
        <f t="shared" si="4"/>
        <v>297</v>
      </c>
      <c r="I14" s="6">
        <f t="shared" si="4"/>
        <v>302</v>
      </c>
      <c r="J14" s="6">
        <f t="shared" si="4"/>
        <v>285</v>
      </c>
      <c r="K14" s="6">
        <f t="shared" si="4"/>
        <v>279</v>
      </c>
      <c r="L14" s="6">
        <f t="shared" si="4"/>
        <v>274</v>
      </c>
      <c r="M14" s="6">
        <f t="shared" si="4"/>
        <v>277</v>
      </c>
      <c r="N14" s="6">
        <v>279</v>
      </c>
      <c r="O14" s="6">
        <v>287</v>
      </c>
      <c r="P14" s="6">
        <v>300</v>
      </c>
    </row>
    <row r="15" spans="1:16" s="16" customFormat="1" ht="12" customHeight="1" x14ac:dyDescent="0.2">
      <c r="A15" s="7"/>
      <c r="B15" s="9" t="s">
        <v>5</v>
      </c>
      <c r="C15" s="6">
        <f>C169+C172+C173+C174</f>
        <v>304</v>
      </c>
      <c r="D15" s="6">
        <f t="shared" ref="D15:M15" si="5">D169+D172+D173+D174</f>
        <v>302</v>
      </c>
      <c r="E15" s="6">
        <f t="shared" si="5"/>
        <v>294</v>
      </c>
      <c r="F15" s="6">
        <f t="shared" si="5"/>
        <v>307</v>
      </c>
      <c r="G15" s="6">
        <f t="shared" si="5"/>
        <v>303</v>
      </c>
      <c r="H15" s="6">
        <f t="shared" si="5"/>
        <v>296</v>
      </c>
      <c r="I15" s="6">
        <f t="shared" si="5"/>
        <v>294</v>
      </c>
      <c r="J15" s="6">
        <f t="shared" si="5"/>
        <v>287</v>
      </c>
      <c r="K15" s="6">
        <f t="shared" si="5"/>
        <v>300</v>
      </c>
      <c r="L15" s="6">
        <f t="shared" si="5"/>
        <v>300</v>
      </c>
      <c r="M15" s="6">
        <f t="shared" si="5"/>
        <v>309</v>
      </c>
      <c r="N15" s="6">
        <v>314</v>
      </c>
      <c r="O15" s="6">
        <v>296</v>
      </c>
      <c r="P15" s="6">
        <v>288</v>
      </c>
    </row>
    <row r="16" spans="1:16" s="16" customFormat="1" ht="12" customHeight="1" x14ac:dyDescent="0.2">
      <c r="A16" s="70" t="s">
        <v>6</v>
      </c>
      <c r="B16" s="70"/>
      <c r="C16" s="6">
        <f t="shared" ref="C16:M16" si="6">C17+C18+C19</f>
        <v>524</v>
      </c>
      <c r="D16" s="6">
        <f t="shared" si="6"/>
        <v>522</v>
      </c>
      <c r="E16" s="6">
        <f t="shared" si="6"/>
        <v>508</v>
      </c>
      <c r="F16" s="6">
        <f t="shared" si="6"/>
        <v>499</v>
      </c>
      <c r="G16" s="6">
        <f t="shared" si="6"/>
        <v>519</v>
      </c>
      <c r="H16" s="6">
        <f t="shared" si="6"/>
        <v>531</v>
      </c>
      <c r="I16" s="6">
        <f t="shared" si="6"/>
        <v>552</v>
      </c>
      <c r="J16" s="6">
        <f t="shared" si="6"/>
        <v>557</v>
      </c>
      <c r="K16" s="6">
        <f t="shared" si="6"/>
        <v>565</v>
      </c>
      <c r="L16" s="6">
        <f t="shared" si="6"/>
        <v>579</v>
      </c>
      <c r="M16" s="6">
        <f t="shared" si="6"/>
        <v>571</v>
      </c>
      <c r="N16" s="6">
        <v>595</v>
      </c>
      <c r="O16" s="6">
        <v>614</v>
      </c>
      <c r="P16" s="6">
        <v>589</v>
      </c>
    </row>
    <row r="17" spans="1:16" s="16" customFormat="1" ht="12" customHeight="1" x14ac:dyDescent="0.2">
      <c r="A17" s="7"/>
      <c r="B17" s="8" t="s">
        <v>7</v>
      </c>
      <c r="C17" s="6">
        <f>+C163</f>
        <v>173</v>
      </c>
      <c r="D17" s="6">
        <f t="shared" ref="D17:M17" si="7">+D163</f>
        <v>164</v>
      </c>
      <c r="E17" s="6">
        <f t="shared" si="7"/>
        <v>159</v>
      </c>
      <c r="F17" s="6">
        <f t="shared" si="7"/>
        <v>151</v>
      </c>
      <c r="G17" s="6">
        <f t="shared" si="7"/>
        <v>157</v>
      </c>
      <c r="H17" s="6">
        <f t="shared" si="7"/>
        <v>175</v>
      </c>
      <c r="I17" s="6">
        <f t="shared" si="7"/>
        <v>175</v>
      </c>
      <c r="J17" s="6">
        <f t="shared" si="7"/>
        <v>195</v>
      </c>
      <c r="K17" s="6">
        <f t="shared" si="7"/>
        <v>201</v>
      </c>
      <c r="L17" s="6">
        <f t="shared" si="7"/>
        <v>201</v>
      </c>
      <c r="M17" s="6">
        <f t="shared" si="7"/>
        <v>191</v>
      </c>
      <c r="N17" s="6">
        <v>198</v>
      </c>
      <c r="O17" s="6">
        <v>182</v>
      </c>
      <c r="P17" s="6">
        <v>177</v>
      </c>
    </row>
    <row r="18" spans="1:16" s="16" customFormat="1" ht="12" customHeight="1" x14ac:dyDescent="0.2">
      <c r="A18" s="7"/>
      <c r="B18" s="8" t="s">
        <v>8</v>
      </c>
      <c r="C18" s="6">
        <f>+C162</f>
        <v>164</v>
      </c>
      <c r="D18" s="6">
        <f t="shared" ref="D18:M18" si="8">+D162</f>
        <v>171</v>
      </c>
      <c r="E18" s="6">
        <f t="shared" si="8"/>
        <v>160</v>
      </c>
      <c r="F18" s="6">
        <f t="shared" si="8"/>
        <v>158</v>
      </c>
      <c r="G18" s="6">
        <f t="shared" si="8"/>
        <v>157</v>
      </c>
      <c r="H18" s="6">
        <f t="shared" si="8"/>
        <v>142</v>
      </c>
      <c r="I18" s="6">
        <f t="shared" si="8"/>
        <v>154</v>
      </c>
      <c r="J18" s="6">
        <f t="shared" si="8"/>
        <v>150</v>
      </c>
      <c r="K18" s="6">
        <f t="shared" si="8"/>
        <v>161</v>
      </c>
      <c r="L18" s="6">
        <f t="shared" si="8"/>
        <v>164</v>
      </c>
      <c r="M18" s="6">
        <f t="shared" si="8"/>
        <v>166</v>
      </c>
      <c r="N18" s="6">
        <v>181</v>
      </c>
      <c r="O18" s="6">
        <v>199</v>
      </c>
      <c r="P18" s="6">
        <v>203</v>
      </c>
    </row>
    <row r="19" spans="1:16" s="16" customFormat="1" ht="12" customHeight="1" x14ac:dyDescent="0.2">
      <c r="A19" s="10"/>
      <c r="B19" s="8" t="s">
        <v>9</v>
      </c>
      <c r="C19" s="6">
        <f>C164</f>
        <v>187</v>
      </c>
      <c r="D19" s="6">
        <f t="shared" ref="D19:M19" si="9">D164</f>
        <v>187</v>
      </c>
      <c r="E19" s="6">
        <f t="shared" si="9"/>
        <v>189</v>
      </c>
      <c r="F19" s="6">
        <f t="shared" si="9"/>
        <v>190</v>
      </c>
      <c r="G19" s="6">
        <f t="shared" si="9"/>
        <v>205</v>
      </c>
      <c r="H19" s="6">
        <f t="shared" si="9"/>
        <v>214</v>
      </c>
      <c r="I19" s="6">
        <f t="shared" si="9"/>
        <v>223</v>
      </c>
      <c r="J19" s="6">
        <f t="shared" si="9"/>
        <v>212</v>
      </c>
      <c r="K19" s="6">
        <f t="shared" si="9"/>
        <v>203</v>
      </c>
      <c r="L19" s="6">
        <f t="shared" si="9"/>
        <v>214</v>
      </c>
      <c r="M19" s="6">
        <f t="shared" si="9"/>
        <v>214</v>
      </c>
      <c r="N19" s="6">
        <v>216</v>
      </c>
      <c r="O19" s="6">
        <v>233</v>
      </c>
      <c r="P19" s="6">
        <v>209</v>
      </c>
    </row>
    <row r="20" spans="1:16" s="16" customFormat="1" ht="12" customHeight="1" x14ac:dyDescent="0.2">
      <c r="A20" s="71" t="s">
        <v>10</v>
      </c>
      <c r="B20" s="71"/>
      <c r="C20" s="11">
        <f>C158+C159</f>
        <v>821</v>
      </c>
      <c r="D20" s="11">
        <f t="shared" ref="D20:M20" si="10">D158+D159</f>
        <v>851</v>
      </c>
      <c r="E20" s="11">
        <f t="shared" si="10"/>
        <v>882</v>
      </c>
      <c r="F20" s="11">
        <f t="shared" si="10"/>
        <v>914</v>
      </c>
      <c r="G20" s="11">
        <f t="shared" si="10"/>
        <v>920</v>
      </c>
      <c r="H20" s="11">
        <f t="shared" si="10"/>
        <v>973</v>
      </c>
      <c r="I20" s="11">
        <f t="shared" si="10"/>
        <v>1002</v>
      </c>
      <c r="J20" s="11">
        <f t="shared" si="10"/>
        <v>990</v>
      </c>
      <c r="K20" s="11">
        <f t="shared" si="10"/>
        <v>992</v>
      </c>
      <c r="L20" s="11">
        <f t="shared" si="10"/>
        <v>964</v>
      </c>
      <c r="M20" s="11">
        <f t="shared" si="10"/>
        <v>943</v>
      </c>
      <c r="N20" s="11">
        <v>993</v>
      </c>
      <c r="O20" s="11">
        <v>1014</v>
      </c>
      <c r="P20" s="11">
        <v>1043</v>
      </c>
    </row>
    <row r="21" spans="1:16" s="16" customFormat="1" ht="12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8" customFormat="1" ht="12" customHeight="1" x14ac:dyDescent="0.2">
      <c r="A22" s="69" t="s">
        <v>11</v>
      </c>
      <c r="B22" s="69"/>
      <c r="C22" s="5">
        <f t="shared" ref="C22:M22" si="11">C23+C24+C25+C28+C31+C32</f>
        <v>8419</v>
      </c>
      <c r="D22" s="5">
        <f t="shared" si="11"/>
        <v>8668</v>
      </c>
      <c r="E22" s="5">
        <f t="shared" si="11"/>
        <v>8860</v>
      </c>
      <c r="F22" s="5">
        <f t="shared" si="11"/>
        <v>8998</v>
      </c>
      <c r="G22" s="5">
        <f t="shared" si="11"/>
        <v>9172</v>
      </c>
      <c r="H22" s="5">
        <f t="shared" si="11"/>
        <v>9224</v>
      </c>
      <c r="I22" s="5">
        <f t="shared" si="11"/>
        <v>9380</v>
      </c>
      <c r="J22" s="5">
        <f t="shared" si="11"/>
        <v>9338</v>
      </c>
      <c r="K22" s="5">
        <f t="shared" si="11"/>
        <v>9177</v>
      </c>
      <c r="L22" s="5">
        <f t="shared" si="11"/>
        <v>9033</v>
      </c>
      <c r="M22" s="5">
        <f t="shared" si="11"/>
        <v>9077</v>
      </c>
      <c r="N22" s="5">
        <v>9147</v>
      </c>
      <c r="O22" s="5">
        <v>9117</v>
      </c>
      <c r="P22" s="5">
        <v>9265</v>
      </c>
    </row>
    <row r="23" spans="1:16" s="16" customFormat="1" ht="12" customHeight="1" x14ac:dyDescent="0.2">
      <c r="A23" s="70" t="s">
        <v>12</v>
      </c>
      <c r="B23" s="70"/>
      <c r="C23" s="6">
        <f t="shared" ref="C23:M23" si="12">C119+C120+C121+C127+C128+C130+C131+C133+C134</f>
        <v>5143</v>
      </c>
      <c r="D23" s="6">
        <f t="shared" si="12"/>
        <v>5251</v>
      </c>
      <c r="E23" s="6">
        <f t="shared" si="12"/>
        <v>5327</v>
      </c>
      <c r="F23" s="6">
        <f t="shared" si="12"/>
        <v>5405</v>
      </c>
      <c r="G23" s="6">
        <f t="shared" si="12"/>
        <v>5478</v>
      </c>
      <c r="H23" s="6">
        <f t="shared" si="12"/>
        <v>5444</v>
      </c>
      <c r="I23" s="6">
        <f t="shared" si="12"/>
        <v>5503</v>
      </c>
      <c r="J23" s="6">
        <f t="shared" si="12"/>
        <v>5485</v>
      </c>
      <c r="K23" s="6">
        <f t="shared" si="12"/>
        <v>5420</v>
      </c>
      <c r="L23" s="6">
        <f t="shared" si="12"/>
        <v>5282</v>
      </c>
      <c r="M23" s="6">
        <f t="shared" si="12"/>
        <v>5284</v>
      </c>
      <c r="N23" s="6">
        <v>5212</v>
      </c>
      <c r="O23" s="6">
        <v>5198</v>
      </c>
      <c r="P23" s="6">
        <v>5272</v>
      </c>
    </row>
    <row r="24" spans="1:16" s="16" customFormat="1" ht="12" customHeight="1" x14ac:dyDescent="0.2">
      <c r="A24" s="70" t="s">
        <v>13</v>
      </c>
      <c r="B24" s="70"/>
      <c r="C24" s="6">
        <f t="shared" ref="C24:M24" si="13">C124</f>
        <v>593</v>
      </c>
      <c r="D24" s="6">
        <f t="shared" si="13"/>
        <v>639</v>
      </c>
      <c r="E24" s="6">
        <f t="shared" si="13"/>
        <v>667</v>
      </c>
      <c r="F24" s="6">
        <f t="shared" si="13"/>
        <v>664</v>
      </c>
      <c r="G24" s="6">
        <f t="shared" si="13"/>
        <v>672</v>
      </c>
      <c r="H24" s="6">
        <f t="shared" si="13"/>
        <v>694</v>
      </c>
      <c r="I24" s="6">
        <f t="shared" si="13"/>
        <v>691</v>
      </c>
      <c r="J24" s="6">
        <f t="shared" si="13"/>
        <v>674</v>
      </c>
      <c r="K24" s="6">
        <f t="shared" si="13"/>
        <v>660</v>
      </c>
      <c r="L24" s="6">
        <f t="shared" si="13"/>
        <v>660</v>
      </c>
      <c r="M24" s="6">
        <f t="shared" si="13"/>
        <v>661</v>
      </c>
      <c r="N24" s="6">
        <v>690</v>
      </c>
      <c r="O24" s="6">
        <v>702</v>
      </c>
      <c r="P24" s="6">
        <v>743</v>
      </c>
    </row>
    <row r="25" spans="1:16" s="16" customFormat="1" ht="12" customHeight="1" x14ac:dyDescent="0.2">
      <c r="A25" s="70" t="s">
        <v>14</v>
      </c>
      <c r="B25" s="70"/>
      <c r="C25" s="6">
        <f t="shared" ref="C25:M25" si="14">C26+C27</f>
        <v>1511</v>
      </c>
      <c r="D25" s="6">
        <f t="shared" si="14"/>
        <v>1557</v>
      </c>
      <c r="E25" s="6">
        <f t="shared" si="14"/>
        <v>1597</v>
      </c>
      <c r="F25" s="6">
        <f t="shared" si="14"/>
        <v>1665</v>
      </c>
      <c r="G25" s="6">
        <f t="shared" si="14"/>
        <v>1729</v>
      </c>
      <c r="H25" s="6">
        <f t="shared" si="14"/>
        <v>1766</v>
      </c>
      <c r="I25" s="6">
        <f t="shared" si="14"/>
        <v>1807</v>
      </c>
      <c r="J25" s="6">
        <f t="shared" si="14"/>
        <v>1819</v>
      </c>
      <c r="K25" s="6">
        <f t="shared" si="14"/>
        <v>1780</v>
      </c>
      <c r="L25" s="6">
        <f t="shared" si="14"/>
        <v>1808</v>
      </c>
      <c r="M25" s="6">
        <f t="shared" si="14"/>
        <v>1793</v>
      </c>
      <c r="N25" s="6">
        <v>1876</v>
      </c>
      <c r="O25" s="6">
        <v>1881</v>
      </c>
      <c r="P25" s="6">
        <v>1896</v>
      </c>
    </row>
    <row r="26" spans="1:16" s="16" customFormat="1" ht="12" customHeight="1" x14ac:dyDescent="0.2">
      <c r="A26" s="12"/>
      <c r="B26" s="8" t="s">
        <v>15</v>
      </c>
      <c r="C26" s="6">
        <f>+C129+C137</f>
        <v>76</v>
      </c>
      <c r="D26" s="6">
        <f t="shared" ref="D26:M26" si="15">+D129+D137</f>
        <v>79</v>
      </c>
      <c r="E26" s="6">
        <f t="shared" si="15"/>
        <v>91</v>
      </c>
      <c r="F26" s="6">
        <f t="shared" si="15"/>
        <v>91</v>
      </c>
      <c r="G26" s="6">
        <f t="shared" si="15"/>
        <v>90</v>
      </c>
      <c r="H26" s="6">
        <f t="shared" si="15"/>
        <v>94</v>
      </c>
      <c r="I26" s="6">
        <f t="shared" si="15"/>
        <v>98</v>
      </c>
      <c r="J26" s="6">
        <f t="shared" si="15"/>
        <v>106</v>
      </c>
      <c r="K26" s="6">
        <f t="shared" si="15"/>
        <v>104</v>
      </c>
      <c r="L26" s="6">
        <f t="shared" si="15"/>
        <v>96</v>
      </c>
      <c r="M26" s="6">
        <f t="shared" si="15"/>
        <v>97</v>
      </c>
      <c r="N26" s="6">
        <v>103</v>
      </c>
      <c r="O26" s="6">
        <v>104</v>
      </c>
      <c r="P26" s="6">
        <v>93</v>
      </c>
    </row>
    <row r="27" spans="1:16" s="16" customFormat="1" ht="12" customHeight="1" x14ac:dyDescent="0.2">
      <c r="A27" s="10"/>
      <c r="B27" s="8" t="s">
        <v>16</v>
      </c>
      <c r="C27" s="6">
        <f t="shared" ref="C27:M27" si="16">C123+C125+C126+C135</f>
        <v>1435</v>
      </c>
      <c r="D27" s="6">
        <f t="shared" si="16"/>
        <v>1478</v>
      </c>
      <c r="E27" s="6">
        <f t="shared" si="16"/>
        <v>1506</v>
      </c>
      <c r="F27" s="6">
        <f t="shared" si="16"/>
        <v>1574</v>
      </c>
      <c r="G27" s="6">
        <f t="shared" si="16"/>
        <v>1639</v>
      </c>
      <c r="H27" s="6">
        <f t="shared" si="16"/>
        <v>1672</v>
      </c>
      <c r="I27" s="6">
        <f t="shared" si="16"/>
        <v>1709</v>
      </c>
      <c r="J27" s="6">
        <f t="shared" si="16"/>
        <v>1713</v>
      </c>
      <c r="K27" s="6">
        <f t="shared" si="16"/>
        <v>1676</v>
      </c>
      <c r="L27" s="6">
        <f t="shared" si="16"/>
        <v>1712</v>
      </c>
      <c r="M27" s="6">
        <f t="shared" si="16"/>
        <v>1696</v>
      </c>
      <c r="N27" s="6">
        <v>1773</v>
      </c>
      <c r="O27" s="6">
        <v>1777</v>
      </c>
      <c r="P27" s="6">
        <v>1803</v>
      </c>
    </row>
    <row r="28" spans="1:16" s="16" customFormat="1" ht="12" customHeight="1" x14ac:dyDescent="0.2">
      <c r="A28" s="70" t="s">
        <v>17</v>
      </c>
      <c r="B28" s="70"/>
      <c r="C28" s="6">
        <f t="shared" ref="C28:M28" si="17">C29+C30</f>
        <v>526</v>
      </c>
      <c r="D28" s="6">
        <f t="shared" si="17"/>
        <v>535</v>
      </c>
      <c r="E28" s="6">
        <f t="shared" si="17"/>
        <v>579</v>
      </c>
      <c r="F28" s="6">
        <f t="shared" si="17"/>
        <v>561</v>
      </c>
      <c r="G28" s="6">
        <f t="shared" si="17"/>
        <v>583</v>
      </c>
      <c r="H28" s="6">
        <f t="shared" si="17"/>
        <v>588</v>
      </c>
      <c r="I28" s="6">
        <f t="shared" si="17"/>
        <v>624</v>
      </c>
      <c r="J28" s="6">
        <f t="shared" si="17"/>
        <v>634</v>
      </c>
      <c r="K28" s="6">
        <f t="shared" si="17"/>
        <v>603</v>
      </c>
      <c r="L28" s="6">
        <f t="shared" si="17"/>
        <v>571</v>
      </c>
      <c r="M28" s="6">
        <f t="shared" si="17"/>
        <v>590</v>
      </c>
      <c r="N28" s="6">
        <v>602</v>
      </c>
      <c r="O28" s="6">
        <v>586</v>
      </c>
      <c r="P28" s="6">
        <v>603</v>
      </c>
    </row>
    <row r="29" spans="1:16" s="16" customFormat="1" ht="12" customHeight="1" x14ac:dyDescent="0.2">
      <c r="A29" s="12"/>
      <c r="B29" s="8" t="s">
        <v>18</v>
      </c>
      <c r="C29" s="6">
        <f t="shared" ref="C29:M29" si="18">+C122</f>
        <v>139</v>
      </c>
      <c r="D29" s="6">
        <f t="shared" si="18"/>
        <v>137</v>
      </c>
      <c r="E29" s="6">
        <f t="shared" si="18"/>
        <v>149</v>
      </c>
      <c r="F29" s="6">
        <f t="shared" si="18"/>
        <v>146</v>
      </c>
      <c r="G29" s="6">
        <f t="shared" si="18"/>
        <v>149</v>
      </c>
      <c r="H29" s="6">
        <f t="shared" si="18"/>
        <v>150</v>
      </c>
      <c r="I29" s="6">
        <f t="shared" si="18"/>
        <v>153</v>
      </c>
      <c r="J29" s="6">
        <f t="shared" si="18"/>
        <v>167</v>
      </c>
      <c r="K29" s="6">
        <f t="shared" si="18"/>
        <v>169</v>
      </c>
      <c r="L29" s="6">
        <f t="shared" si="18"/>
        <v>167</v>
      </c>
      <c r="M29" s="6">
        <f t="shared" si="18"/>
        <v>166</v>
      </c>
      <c r="N29" s="6">
        <v>164</v>
      </c>
      <c r="O29" s="6">
        <v>154</v>
      </c>
      <c r="P29" s="6">
        <v>157</v>
      </c>
    </row>
    <row r="30" spans="1:16" s="16" customFormat="1" ht="12" customHeight="1" x14ac:dyDescent="0.2">
      <c r="A30" s="10"/>
      <c r="B30" s="8" t="s">
        <v>19</v>
      </c>
      <c r="C30" s="6">
        <f t="shared" ref="C30:M30" si="19">C136</f>
        <v>387</v>
      </c>
      <c r="D30" s="6">
        <f t="shared" si="19"/>
        <v>398</v>
      </c>
      <c r="E30" s="6">
        <f t="shared" si="19"/>
        <v>430</v>
      </c>
      <c r="F30" s="6">
        <f t="shared" si="19"/>
        <v>415</v>
      </c>
      <c r="G30" s="6">
        <f t="shared" si="19"/>
        <v>434</v>
      </c>
      <c r="H30" s="6">
        <f t="shared" si="19"/>
        <v>438</v>
      </c>
      <c r="I30" s="6">
        <f t="shared" si="19"/>
        <v>471</v>
      </c>
      <c r="J30" s="6">
        <f t="shared" si="19"/>
        <v>467</v>
      </c>
      <c r="K30" s="6">
        <f t="shared" si="19"/>
        <v>434</v>
      </c>
      <c r="L30" s="6">
        <f t="shared" si="19"/>
        <v>404</v>
      </c>
      <c r="M30" s="6">
        <f t="shared" si="19"/>
        <v>424</v>
      </c>
      <c r="N30" s="6">
        <v>438</v>
      </c>
      <c r="O30" s="6">
        <v>432</v>
      </c>
      <c r="P30" s="6">
        <v>446</v>
      </c>
    </row>
    <row r="31" spans="1:16" s="16" customFormat="1" ht="12" customHeight="1" x14ac:dyDescent="0.2">
      <c r="A31" s="70" t="s">
        <v>20</v>
      </c>
      <c r="B31" s="70"/>
      <c r="C31" s="6">
        <f>C132</f>
        <v>58</v>
      </c>
      <c r="D31" s="6">
        <f t="shared" ref="D31:M31" si="20">D132</f>
        <v>63</v>
      </c>
      <c r="E31" s="6">
        <f t="shared" si="20"/>
        <v>63</v>
      </c>
      <c r="F31" s="6">
        <f t="shared" si="20"/>
        <v>62</v>
      </c>
      <c r="G31" s="6">
        <f t="shared" si="20"/>
        <v>65</v>
      </c>
      <c r="H31" s="6">
        <f t="shared" si="20"/>
        <v>74</v>
      </c>
      <c r="I31" s="6">
        <f t="shared" si="20"/>
        <v>72</v>
      </c>
      <c r="J31" s="6">
        <f t="shared" si="20"/>
        <v>67</v>
      </c>
      <c r="K31" s="6">
        <f t="shared" si="20"/>
        <v>63</v>
      </c>
      <c r="L31" s="6">
        <f t="shared" si="20"/>
        <v>62</v>
      </c>
      <c r="M31" s="6">
        <f t="shared" si="20"/>
        <v>66</v>
      </c>
      <c r="N31" s="6">
        <v>69</v>
      </c>
      <c r="O31" s="6">
        <v>66</v>
      </c>
      <c r="P31" s="6">
        <v>69</v>
      </c>
    </row>
    <row r="32" spans="1:16" s="16" customFormat="1" ht="12" customHeight="1" x14ac:dyDescent="0.2">
      <c r="A32" s="70" t="s">
        <v>21</v>
      </c>
      <c r="B32" s="70"/>
      <c r="C32" s="6">
        <f t="shared" ref="C32:M32" si="21">C33+C34+C35</f>
        <v>588</v>
      </c>
      <c r="D32" s="6">
        <f t="shared" si="21"/>
        <v>623</v>
      </c>
      <c r="E32" s="6">
        <f t="shared" si="21"/>
        <v>627</v>
      </c>
      <c r="F32" s="6">
        <f t="shared" si="21"/>
        <v>641</v>
      </c>
      <c r="G32" s="6">
        <f t="shared" si="21"/>
        <v>645</v>
      </c>
      <c r="H32" s="6">
        <f t="shared" si="21"/>
        <v>658</v>
      </c>
      <c r="I32" s="6">
        <f t="shared" si="21"/>
        <v>683</v>
      </c>
      <c r="J32" s="6">
        <f t="shared" si="21"/>
        <v>659</v>
      </c>
      <c r="K32" s="6">
        <f t="shared" si="21"/>
        <v>651</v>
      </c>
      <c r="L32" s="6">
        <f t="shared" si="21"/>
        <v>650</v>
      </c>
      <c r="M32" s="6">
        <f t="shared" si="21"/>
        <v>683</v>
      </c>
      <c r="N32" s="6">
        <v>698</v>
      </c>
      <c r="O32" s="6">
        <v>684</v>
      </c>
      <c r="P32" s="6">
        <v>682</v>
      </c>
    </row>
    <row r="33" spans="1:16" s="16" customFormat="1" ht="12" customHeight="1" x14ac:dyDescent="0.2">
      <c r="A33" s="12"/>
      <c r="B33" s="8" t="s">
        <v>22</v>
      </c>
      <c r="C33" s="6">
        <f t="shared" ref="C33:M33" si="22">C145</f>
        <v>55</v>
      </c>
      <c r="D33" s="6">
        <f t="shared" si="22"/>
        <v>57</v>
      </c>
      <c r="E33" s="6">
        <f t="shared" si="22"/>
        <v>65</v>
      </c>
      <c r="F33" s="6">
        <f t="shared" si="22"/>
        <v>57</v>
      </c>
      <c r="G33" s="6">
        <f t="shared" si="22"/>
        <v>52</v>
      </c>
      <c r="H33" s="6">
        <f t="shared" si="22"/>
        <v>49</v>
      </c>
      <c r="I33" s="6">
        <f t="shared" si="22"/>
        <v>49</v>
      </c>
      <c r="J33" s="6">
        <f t="shared" si="22"/>
        <v>49</v>
      </c>
      <c r="K33" s="6">
        <f t="shared" si="22"/>
        <v>60</v>
      </c>
      <c r="L33" s="6">
        <f t="shared" si="22"/>
        <v>55</v>
      </c>
      <c r="M33" s="6">
        <f t="shared" si="22"/>
        <v>60</v>
      </c>
      <c r="N33" s="6">
        <v>66</v>
      </c>
      <c r="O33" s="6">
        <v>58</v>
      </c>
      <c r="P33" s="6">
        <v>54</v>
      </c>
    </row>
    <row r="34" spans="1:16" s="16" customFormat="1" ht="12" customHeight="1" x14ac:dyDescent="0.2">
      <c r="A34" s="7"/>
      <c r="B34" s="8" t="s">
        <v>23</v>
      </c>
      <c r="C34" s="6">
        <f t="shared" ref="C34:M34" si="23">C141+C142+C143+C146</f>
        <v>13</v>
      </c>
      <c r="D34" s="6">
        <f t="shared" si="23"/>
        <v>15</v>
      </c>
      <c r="E34" s="6">
        <f t="shared" si="23"/>
        <v>13</v>
      </c>
      <c r="F34" s="6">
        <f t="shared" si="23"/>
        <v>16</v>
      </c>
      <c r="G34" s="6">
        <f t="shared" si="23"/>
        <v>18</v>
      </c>
      <c r="H34" s="6">
        <f t="shared" si="23"/>
        <v>19</v>
      </c>
      <c r="I34" s="6">
        <f t="shared" si="23"/>
        <v>19</v>
      </c>
      <c r="J34" s="6">
        <f t="shared" si="23"/>
        <v>15</v>
      </c>
      <c r="K34" s="6">
        <f t="shared" si="23"/>
        <v>16</v>
      </c>
      <c r="L34" s="6">
        <f t="shared" si="23"/>
        <v>12</v>
      </c>
      <c r="M34" s="6">
        <f t="shared" si="23"/>
        <v>16</v>
      </c>
      <c r="N34" s="6">
        <v>16</v>
      </c>
      <c r="O34" s="6">
        <v>15</v>
      </c>
      <c r="P34" s="6">
        <v>11</v>
      </c>
    </row>
    <row r="35" spans="1:16" s="16" customFormat="1" ht="12" customHeight="1" x14ac:dyDescent="0.2">
      <c r="A35" s="7"/>
      <c r="B35" s="13" t="s">
        <v>24</v>
      </c>
      <c r="C35" s="11">
        <f t="shared" ref="C35:M35" si="24">C140+C144+C147</f>
        <v>520</v>
      </c>
      <c r="D35" s="11">
        <f t="shared" si="24"/>
        <v>551</v>
      </c>
      <c r="E35" s="11">
        <f t="shared" si="24"/>
        <v>549</v>
      </c>
      <c r="F35" s="11">
        <f t="shared" si="24"/>
        <v>568</v>
      </c>
      <c r="G35" s="11">
        <f t="shared" si="24"/>
        <v>575</v>
      </c>
      <c r="H35" s="11">
        <f t="shared" si="24"/>
        <v>590</v>
      </c>
      <c r="I35" s="11">
        <f t="shared" si="24"/>
        <v>615</v>
      </c>
      <c r="J35" s="11">
        <f t="shared" si="24"/>
        <v>595</v>
      </c>
      <c r="K35" s="11">
        <f t="shared" si="24"/>
        <v>575</v>
      </c>
      <c r="L35" s="11">
        <f t="shared" si="24"/>
        <v>583</v>
      </c>
      <c r="M35" s="11">
        <f t="shared" si="24"/>
        <v>607</v>
      </c>
      <c r="N35" s="11">
        <v>616</v>
      </c>
      <c r="O35" s="11">
        <v>611</v>
      </c>
      <c r="P35" s="11">
        <v>617</v>
      </c>
    </row>
    <row r="36" spans="1:16" s="16" customFormat="1" ht="12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8" customFormat="1" ht="12" customHeight="1" x14ac:dyDescent="0.2">
      <c r="A37" s="69" t="s">
        <v>25</v>
      </c>
      <c r="B37" s="69"/>
      <c r="C37" s="5">
        <f t="shared" ref="C37:M37" si="25">C38+C39</f>
        <v>5533</v>
      </c>
      <c r="D37" s="5">
        <f t="shared" si="25"/>
        <v>5772</v>
      </c>
      <c r="E37" s="5">
        <f t="shared" si="25"/>
        <v>5934</v>
      </c>
      <c r="F37" s="5">
        <f t="shared" si="25"/>
        <v>5978</v>
      </c>
      <c r="G37" s="5">
        <f t="shared" si="25"/>
        <v>6007</v>
      </c>
      <c r="H37" s="5">
        <f t="shared" si="25"/>
        <v>6114</v>
      </c>
      <c r="I37" s="5">
        <f t="shared" si="25"/>
        <v>6201</v>
      </c>
      <c r="J37" s="5">
        <f t="shared" si="25"/>
        <v>6241</v>
      </c>
      <c r="K37" s="5">
        <f t="shared" si="25"/>
        <v>6117</v>
      </c>
      <c r="L37" s="5">
        <f t="shared" si="25"/>
        <v>6185</v>
      </c>
      <c r="M37" s="5">
        <f t="shared" si="25"/>
        <v>6160</v>
      </c>
      <c r="N37" s="5">
        <v>6238</v>
      </c>
      <c r="O37" s="5">
        <v>6254</v>
      </c>
      <c r="P37" s="5">
        <v>6341</v>
      </c>
    </row>
    <row r="38" spans="1:16" s="16" customFormat="1" ht="12" customHeight="1" x14ac:dyDescent="0.2">
      <c r="A38" s="70" t="s">
        <v>26</v>
      </c>
      <c r="B38" s="70"/>
      <c r="C38" s="6">
        <f>C150+C151+C154</f>
        <v>5016</v>
      </c>
      <c r="D38" s="6">
        <f t="shared" ref="D38:M38" si="26">D150+D151+D154</f>
        <v>5215</v>
      </c>
      <c r="E38" s="6">
        <f t="shared" si="26"/>
        <v>5343</v>
      </c>
      <c r="F38" s="6">
        <f t="shared" si="26"/>
        <v>5423</v>
      </c>
      <c r="G38" s="6">
        <f t="shared" si="26"/>
        <v>5431</v>
      </c>
      <c r="H38" s="6">
        <f t="shared" si="26"/>
        <v>5523</v>
      </c>
      <c r="I38" s="6">
        <f t="shared" si="26"/>
        <v>5569</v>
      </c>
      <c r="J38" s="6">
        <f t="shared" si="26"/>
        <v>5579</v>
      </c>
      <c r="K38" s="6">
        <f t="shared" si="26"/>
        <v>5460</v>
      </c>
      <c r="L38" s="6">
        <f t="shared" si="26"/>
        <v>5527</v>
      </c>
      <c r="M38" s="6">
        <f t="shared" si="26"/>
        <v>5473</v>
      </c>
      <c r="N38" s="6">
        <v>5512</v>
      </c>
      <c r="O38" s="6">
        <v>5534</v>
      </c>
      <c r="P38" s="6">
        <v>5592</v>
      </c>
    </row>
    <row r="39" spans="1:16" s="16" customFormat="1" ht="12" customHeight="1" x14ac:dyDescent="0.2">
      <c r="A39" s="71" t="s">
        <v>27</v>
      </c>
      <c r="B39" s="71"/>
      <c r="C39" s="11">
        <f>+C152+C155</f>
        <v>517</v>
      </c>
      <c r="D39" s="11">
        <f t="shared" ref="D39:M39" si="27">+D152+D155</f>
        <v>557</v>
      </c>
      <c r="E39" s="11">
        <f t="shared" si="27"/>
        <v>591</v>
      </c>
      <c r="F39" s="11">
        <f t="shared" si="27"/>
        <v>555</v>
      </c>
      <c r="G39" s="11">
        <f t="shared" si="27"/>
        <v>576</v>
      </c>
      <c r="H39" s="11">
        <f t="shared" si="27"/>
        <v>591</v>
      </c>
      <c r="I39" s="11">
        <f t="shared" si="27"/>
        <v>632</v>
      </c>
      <c r="J39" s="11">
        <f t="shared" si="27"/>
        <v>662</v>
      </c>
      <c r="K39" s="11">
        <f t="shared" si="27"/>
        <v>657</v>
      </c>
      <c r="L39" s="11">
        <f t="shared" si="27"/>
        <v>658</v>
      </c>
      <c r="M39" s="11">
        <f t="shared" si="27"/>
        <v>687</v>
      </c>
      <c r="N39" s="11">
        <v>726</v>
      </c>
      <c r="O39" s="11">
        <v>720</v>
      </c>
      <c r="P39" s="11">
        <v>749</v>
      </c>
    </row>
    <row r="40" spans="1:16" s="16" customFormat="1" ht="12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8" customFormat="1" ht="12" customHeight="1" x14ac:dyDescent="0.2">
      <c r="A41" s="69" t="s">
        <v>28</v>
      </c>
      <c r="B41" s="69"/>
      <c r="C41" s="5">
        <f t="shared" ref="C41:M41" si="28">C42+C43+C46</f>
        <v>19225</v>
      </c>
      <c r="D41" s="5">
        <f t="shared" si="28"/>
        <v>19782</v>
      </c>
      <c r="E41" s="5">
        <f t="shared" si="28"/>
        <v>20287</v>
      </c>
      <c r="F41" s="5">
        <f t="shared" si="28"/>
        <v>20765</v>
      </c>
      <c r="G41" s="5">
        <f t="shared" si="28"/>
        <v>21038</v>
      </c>
      <c r="H41" s="5">
        <f t="shared" si="28"/>
        <v>21412</v>
      </c>
      <c r="I41" s="5">
        <f t="shared" si="28"/>
        <v>21740</v>
      </c>
      <c r="J41" s="5">
        <f t="shared" si="28"/>
        <v>21950</v>
      </c>
      <c r="K41" s="5">
        <f t="shared" si="28"/>
        <v>22001</v>
      </c>
      <c r="L41" s="5">
        <f t="shared" si="28"/>
        <v>21681</v>
      </c>
      <c r="M41" s="5">
        <f t="shared" si="28"/>
        <v>21384</v>
      </c>
      <c r="N41" s="5">
        <v>21487</v>
      </c>
      <c r="O41" s="5">
        <v>21575</v>
      </c>
      <c r="P41" s="5">
        <v>22013</v>
      </c>
    </row>
    <row r="42" spans="1:16" s="16" customFormat="1" ht="12" customHeight="1" x14ac:dyDescent="0.2">
      <c r="A42" s="70" t="s">
        <v>29</v>
      </c>
      <c r="B42" s="70"/>
      <c r="C42" s="6">
        <f>C81+C82+C85+C86+C87+C89+C91+C92+C95+C96+C100+C101+C105+C107+C109+C110+C115+C116</f>
        <v>12762</v>
      </c>
      <c r="D42" s="6">
        <f t="shared" ref="D42:M42" si="29">D81+D82+D85+D86+D87+D89+D91+D92+D95+D96+D100+D101+D105+D107+D109+D110+D115+D116</f>
        <v>13120</v>
      </c>
      <c r="E42" s="6">
        <f t="shared" si="29"/>
        <v>13404</v>
      </c>
      <c r="F42" s="6">
        <f t="shared" si="29"/>
        <v>13652</v>
      </c>
      <c r="G42" s="6">
        <f t="shared" si="29"/>
        <v>13775</v>
      </c>
      <c r="H42" s="6">
        <f t="shared" si="29"/>
        <v>13921</v>
      </c>
      <c r="I42" s="6">
        <f t="shared" si="29"/>
        <v>14037</v>
      </c>
      <c r="J42" s="6">
        <f t="shared" si="29"/>
        <v>14166</v>
      </c>
      <c r="K42" s="6">
        <f t="shared" si="29"/>
        <v>14215</v>
      </c>
      <c r="L42" s="6">
        <f t="shared" si="29"/>
        <v>13952</v>
      </c>
      <c r="M42" s="6">
        <f t="shared" si="29"/>
        <v>13738</v>
      </c>
      <c r="N42" s="6">
        <v>13850</v>
      </c>
      <c r="O42" s="6">
        <v>13890</v>
      </c>
      <c r="P42" s="6">
        <v>14067</v>
      </c>
    </row>
    <row r="43" spans="1:16" s="16" customFormat="1" ht="12" customHeight="1" x14ac:dyDescent="0.2">
      <c r="A43" s="73" t="s">
        <v>30</v>
      </c>
      <c r="B43" s="73"/>
      <c r="C43" s="6">
        <f t="shared" ref="C43:M43" si="30">C44+C45</f>
        <v>3067</v>
      </c>
      <c r="D43" s="6">
        <f t="shared" si="30"/>
        <v>3160</v>
      </c>
      <c r="E43" s="6">
        <f t="shared" si="30"/>
        <v>3271</v>
      </c>
      <c r="F43" s="6">
        <f t="shared" si="30"/>
        <v>3356</v>
      </c>
      <c r="G43" s="6">
        <f t="shared" si="30"/>
        <v>3406</v>
      </c>
      <c r="H43" s="6">
        <f t="shared" si="30"/>
        <v>3540</v>
      </c>
      <c r="I43" s="6">
        <f t="shared" si="30"/>
        <v>3624</v>
      </c>
      <c r="J43" s="6">
        <f t="shared" si="30"/>
        <v>3712</v>
      </c>
      <c r="K43" s="6">
        <f t="shared" si="30"/>
        <v>3743</v>
      </c>
      <c r="L43" s="6">
        <f t="shared" si="30"/>
        <v>3715</v>
      </c>
      <c r="M43" s="6">
        <f t="shared" si="30"/>
        <v>3731</v>
      </c>
      <c r="N43" s="6">
        <v>3713</v>
      </c>
      <c r="O43" s="6">
        <v>3773</v>
      </c>
      <c r="P43" s="6">
        <v>3941</v>
      </c>
    </row>
    <row r="44" spans="1:16" s="16" customFormat="1" ht="12" customHeight="1" x14ac:dyDescent="0.2">
      <c r="A44" s="13"/>
      <c r="B44" s="8" t="s">
        <v>31</v>
      </c>
      <c r="C44" s="6">
        <f>C75+C99+C90+C153+C94+C97+C111</f>
        <v>1679</v>
      </c>
      <c r="D44" s="6">
        <f t="shared" ref="D44:M44" si="31">D75+D99+D90+D153+D94+D97+D111</f>
        <v>1750</v>
      </c>
      <c r="E44" s="6">
        <f t="shared" si="31"/>
        <v>1812</v>
      </c>
      <c r="F44" s="6">
        <f t="shared" si="31"/>
        <v>1848</v>
      </c>
      <c r="G44" s="6">
        <f t="shared" si="31"/>
        <v>1867</v>
      </c>
      <c r="H44" s="6">
        <f t="shared" si="31"/>
        <v>1944</v>
      </c>
      <c r="I44" s="6">
        <f t="shared" si="31"/>
        <v>1992</v>
      </c>
      <c r="J44" s="6">
        <f t="shared" si="31"/>
        <v>2080</v>
      </c>
      <c r="K44" s="6">
        <f t="shared" si="31"/>
        <v>2107</v>
      </c>
      <c r="L44" s="6">
        <f t="shared" si="31"/>
        <v>2088</v>
      </c>
      <c r="M44" s="6">
        <f t="shared" si="31"/>
        <v>2115</v>
      </c>
      <c r="N44" s="6">
        <v>2128</v>
      </c>
      <c r="O44" s="6">
        <v>2177</v>
      </c>
      <c r="P44" s="6">
        <v>2260</v>
      </c>
    </row>
    <row r="45" spans="1:16" s="16" customFormat="1" ht="12" customHeight="1" x14ac:dyDescent="0.2">
      <c r="A45" s="13"/>
      <c r="B45" s="8" t="s">
        <v>32</v>
      </c>
      <c r="C45" s="6">
        <f>C83+C104+C106</f>
        <v>1388</v>
      </c>
      <c r="D45" s="6">
        <f t="shared" ref="D45:M45" si="32">D83+D104+D106</f>
        <v>1410</v>
      </c>
      <c r="E45" s="6">
        <f t="shared" si="32"/>
        <v>1459</v>
      </c>
      <c r="F45" s="6">
        <f t="shared" si="32"/>
        <v>1508</v>
      </c>
      <c r="G45" s="6">
        <f t="shared" si="32"/>
        <v>1539</v>
      </c>
      <c r="H45" s="6">
        <f t="shared" si="32"/>
        <v>1596</v>
      </c>
      <c r="I45" s="6">
        <f t="shared" si="32"/>
        <v>1632</v>
      </c>
      <c r="J45" s="6">
        <f t="shared" si="32"/>
        <v>1632</v>
      </c>
      <c r="K45" s="6">
        <f t="shared" si="32"/>
        <v>1636</v>
      </c>
      <c r="L45" s="6">
        <f t="shared" si="32"/>
        <v>1627</v>
      </c>
      <c r="M45" s="6">
        <f t="shared" si="32"/>
        <v>1616</v>
      </c>
      <c r="N45" s="6">
        <v>1585</v>
      </c>
      <c r="O45" s="6">
        <v>1596</v>
      </c>
      <c r="P45" s="6">
        <v>1681</v>
      </c>
    </row>
    <row r="46" spans="1:16" s="16" customFormat="1" ht="12" customHeight="1" x14ac:dyDescent="0.2">
      <c r="A46" s="70" t="s">
        <v>33</v>
      </c>
      <c r="B46" s="70"/>
      <c r="C46" s="6">
        <f t="shared" ref="C46:M46" si="33">C47+C48+C49</f>
        <v>3396</v>
      </c>
      <c r="D46" s="6">
        <f t="shared" si="33"/>
        <v>3502</v>
      </c>
      <c r="E46" s="6">
        <f t="shared" si="33"/>
        <v>3612</v>
      </c>
      <c r="F46" s="6">
        <f t="shared" si="33"/>
        <v>3757</v>
      </c>
      <c r="G46" s="6">
        <f t="shared" si="33"/>
        <v>3857</v>
      </c>
      <c r="H46" s="6">
        <f t="shared" si="33"/>
        <v>3951</v>
      </c>
      <c r="I46" s="6">
        <f t="shared" si="33"/>
        <v>4079</v>
      </c>
      <c r="J46" s="6">
        <f t="shared" si="33"/>
        <v>4072</v>
      </c>
      <c r="K46" s="6">
        <f t="shared" si="33"/>
        <v>4043</v>
      </c>
      <c r="L46" s="6">
        <f t="shared" si="33"/>
        <v>4014</v>
      </c>
      <c r="M46" s="6">
        <f t="shared" si="33"/>
        <v>3915</v>
      </c>
      <c r="N46" s="6">
        <v>3924</v>
      </c>
      <c r="O46" s="6">
        <v>3912</v>
      </c>
      <c r="P46" s="6">
        <v>4005</v>
      </c>
    </row>
    <row r="47" spans="1:16" s="16" customFormat="1" ht="12" customHeight="1" x14ac:dyDescent="0.2">
      <c r="A47" s="13"/>
      <c r="B47" s="8" t="s">
        <v>34</v>
      </c>
      <c r="C47" s="6">
        <f>+C71+C72+C80+C98</f>
        <v>340</v>
      </c>
      <c r="D47" s="6">
        <f t="shared" ref="D47:M47" si="34">+D71+D72+D80+D98</f>
        <v>358</v>
      </c>
      <c r="E47" s="6">
        <f t="shared" si="34"/>
        <v>385</v>
      </c>
      <c r="F47" s="6">
        <f t="shared" si="34"/>
        <v>392</v>
      </c>
      <c r="G47" s="6">
        <f t="shared" si="34"/>
        <v>412</v>
      </c>
      <c r="H47" s="6">
        <f t="shared" si="34"/>
        <v>419</v>
      </c>
      <c r="I47" s="6">
        <f t="shared" si="34"/>
        <v>437</v>
      </c>
      <c r="J47" s="6">
        <f t="shared" si="34"/>
        <v>437</v>
      </c>
      <c r="K47" s="6">
        <f t="shared" si="34"/>
        <v>450</v>
      </c>
      <c r="L47" s="6">
        <f t="shared" si="34"/>
        <v>445</v>
      </c>
      <c r="M47" s="6">
        <f t="shared" si="34"/>
        <v>434</v>
      </c>
      <c r="N47" s="6">
        <v>438</v>
      </c>
      <c r="O47" s="6">
        <v>426</v>
      </c>
      <c r="P47" s="6">
        <v>426</v>
      </c>
    </row>
    <row r="48" spans="1:16" s="16" customFormat="1" ht="12" customHeight="1" x14ac:dyDescent="0.2">
      <c r="A48" s="13"/>
      <c r="B48" s="8" t="s">
        <v>35</v>
      </c>
      <c r="C48" s="6">
        <f>C74+C76+C88+C103+C108+C112</f>
        <v>1188</v>
      </c>
      <c r="D48" s="6">
        <f t="shared" ref="D48:M48" si="35">D74+D76+D88+D103+D108+D112</f>
        <v>1238</v>
      </c>
      <c r="E48" s="6">
        <f t="shared" si="35"/>
        <v>1263</v>
      </c>
      <c r="F48" s="6">
        <f t="shared" si="35"/>
        <v>1330</v>
      </c>
      <c r="G48" s="6">
        <f t="shared" si="35"/>
        <v>1349</v>
      </c>
      <c r="H48" s="6">
        <f t="shared" si="35"/>
        <v>1365</v>
      </c>
      <c r="I48" s="6">
        <f t="shared" si="35"/>
        <v>1393</v>
      </c>
      <c r="J48" s="6">
        <f t="shared" si="35"/>
        <v>1383</v>
      </c>
      <c r="K48" s="6">
        <f t="shared" si="35"/>
        <v>1381</v>
      </c>
      <c r="L48" s="6">
        <f t="shared" si="35"/>
        <v>1337</v>
      </c>
      <c r="M48" s="6">
        <f t="shared" si="35"/>
        <v>1300</v>
      </c>
      <c r="N48" s="6">
        <v>1285</v>
      </c>
      <c r="O48" s="6">
        <v>1287</v>
      </c>
      <c r="P48" s="6">
        <v>1321</v>
      </c>
    </row>
    <row r="49" spans="1:16" s="16" customFormat="1" ht="12" customHeight="1" x14ac:dyDescent="0.2">
      <c r="A49" s="13"/>
      <c r="B49" s="13" t="s">
        <v>36</v>
      </c>
      <c r="C49" s="11">
        <f>C70+C77+C84+C93+C102+C114</f>
        <v>1868</v>
      </c>
      <c r="D49" s="11">
        <f t="shared" ref="D49:M49" si="36">D70+D77+D84+D93+D102+D114</f>
        <v>1906</v>
      </c>
      <c r="E49" s="11">
        <f t="shared" si="36"/>
        <v>1964</v>
      </c>
      <c r="F49" s="11">
        <f t="shared" si="36"/>
        <v>2035</v>
      </c>
      <c r="G49" s="11">
        <f t="shared" si="36"/>
        <v>2096</v>
      </c>
      <c r="H49" s="11">
        <f t="shared" si="36"/>
        <v>2167</v>
      </c>
      <c r="I49" s="11">
        <f t="shared" si="36"/>
        <v>2249</v>
      </c>
      <c r="J49" s="11">
        <f t="shared" si="36"/>
        <v>2252</v>
      </c>
      <c r="K49" s="11">
        <f t="shared" si="36"/>
        <v>2212</v>
      </c>
      <c r="L49" s="11">
        <f t="shared" si="36"/>
        <v>2232</v>
      </c>
      <c r="M49" s="11">
        <f t="shared" si="36"/>
        <v>2181</v>
      </c>
      <c r="N49" s="11">
        <v>2201</v>
      </c>
      <c r="O49" s="11">
        <v>2199</v>
      </c>
      <c r="P49" s="11">
        <v>2258</v>
      </c>
    </row>
    <row r="50" spans="1:16" s="16" customFormat="1" ht="12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s="18" customFormat="1" ht="12" customHeight="1" x14ac:dyDescent="0.2">
      <c r="A51" s="69" t="s">
        <v>37</v>
      </c>
      <c r="B51" s="69"/>
      <c r="C51" s="5">
        <f t="shared" ref="C51:M51" si="37">C52+C53+C54</f>
        <v>7907</v>
      </c>
      <c r="D51" s="5">
        <f t="shared" si="37"/>
        <v>8216</v>
      </c>
      <c r="E51" s="5">
        <f t="shared" si="37"/>
        <v>8421</v>
      </c>
      <c r="F51" s="5">
        <f t="shared" si="37"/>
        <v>8535</v>
      </c>
      <c r="G51" s="5">
        <f t="shared" si="37"/>
        <v>8694</v>
      </c>
      <c r="H51" s="5">
        <f t="shared" si="37"/>
        <v>8817</v>
      </c>
      <c r="I51" s="5">
        <f t="shared" si="37"/>
        <v>8944</v>
      </c>
      <c r="J51" s="5">
        <f t="shared" si="37"/>
        <v>9057</v>
      </c>
      <c r="K51" s="5">
        <f t="shared" si="37"/>
        <v>8974</v>
      </c>
      <c r="L51" s="5">
        <f t="shared" si="37"/>
        <v>8798</v>
      </c>
      <c r="M51" s="5">
        <f t="shared" si="37"/>
        <v>8676</v>
      </c>
      <c r="N51" s="5">
        <v>8658</v>
      </c>
      <c r="O51" s="5">
        <v>8669</v>
      </c>
      <c r="P51" s="5">
        <v>8755</v>
      </c>
    </row>
    <row r="52" spans="1:16" s="16" customFormat="1" ht="12" customHeight="1" x14ac:dyDescent="0.2">
      <c r="A52" s="70" t="s">
        <v>38</v>
      </c>
      <c r="B52" s="70"/>
      <c r="C52" s="6">
        <f t="shared" ref="C52:M52" si="38">C57+C60+C63+C67</f>
        <v>2574</v>
      </c>
      <c r="D52" s="6">
        <f t="shared" si="38"/>
        <v>2644</v>
      </c>
      <c r="E52" s="6">
        <f t="shared" si="38"/>
        <v>2645</v>
      </c>
      <c r="F52" s="6">
        <f t="shared" si="38"/>
        <v>2693</v>
      </c>
      <c r="G52" s="6">
        <f t="shared" si="38"/>
        <v>2724</v>
      </c>
      <c r="H52" s="6">
        <f t="shared" si="38"/>
        <v>2736</v>
      </c>
      <c r="I52" s="6">
        <f t="shared" si="38"/>
        <v>2727</v>
      </c>
      <c r="J52" s="6">
        <f t="shared" si="38"/>
        <v>2776</v>
      </c>
      <c r="K52" s="6">
        <f t="shared" si="38"/>
        <v>2753</v>
      </c>
      <c r="L52" s="6">
        <f t="shared" si="38"/>
        <v>2663</v>
      </c>
      <c r="M52" s="6">
        <f t="shared" si="38"/>
        <v>2572</v>
      </c>
      <c r="N52" s="6">
        <v>2551</v>
      </c>
      <c r="O52" s="6">
        <v>2531</v>
      </c>
      <c r="P52" s="6">
        <v>2556</v>
      </c>
    </row>
    <row r="53" spans="1:16" s="16" customFormat="1" ht="12" customHeight="1" x14ac:dyDescent="0.2">
      <c r="A53" s="70" t="s">
        <v>39</v>
      </c>
      <c r="B53" s="70"/>
      <c r="C53" s="6">
        <f>C73+C78+C79+C61+C62+C64+C65+C66+C113</f>
        <v>4594</v>
      </c>
      <c r="D53" s="6">
        <f t="shared" ref="D53:M53" si="39">D73+D78+D79+D61+D62+D64+D65+D66+D113</f>
        <v>4793</v>
      </c>
      <c r="E53" s="6">
        <f t="shared" si="39"/>
        <v>4968</v>
      </c>
      <c r="F53" s="6">
        <f t="shared" si="39"/>
        <v>5013</v>
      </c>
      <c r="G53" s="6">
        <f t="shared" si="39"/>
        <v>5155</v>
      </c>
      <c r="H53" s="6">
        <f t="shared" si="39"/>
        <v>5227</v>
      </c>
      <c r="I53" s="6">
        <f t="shared" si="39"/>
        <v>5343</v>
      </c>
      <c r="J53" s="6">
        <f t="shared" si="39"/>
        <v>5375</v>
      </c>
      <c r="K53" s="6">
        <f t="shared" si="39"/>
        <v>5349</v>
      </c>
      <c r="L53" s="6">
        <f t="shared" si="39"/>
        <v>5293</v>
      </c>
      <c r="M53" s="6">
        <f t="shared" si="39"/>
        <v>5261</v>
      </c>
      <c r="N53" s="6">
        <v>5242</v>
      </c>
      <c r="O53" s="6">
        <v>5258</v>
      </c>
      <c r="P53" s="6">
        <v>5322</v>
      </c>
    </row>
    <row r="54" spans="1:16" s="16" customFormat="1" ht="12" customHeight="1" x14ac:dyDescent="0.2">
      <c r="A54" s="71" t="s">
        <v>40</v>
      </c>
      <c r="B54" s="71"/>
      <c r="C54" s="11">
        <f>C59+C58</f>
        <v>739</v>
      </c>
      <c r="D54" s="11">
        <f t="shared" ref="D54:M54" si="40">D59+D58</f>
        <v>779</v>
      </c>
      <c r="E54" s="11">
        <f t="shared" si="40"/>
        <v>808</v>
      </c>
      <c r="F54" s="11">
        <f t="shared" si="40"/>
        <v>829</v>
      </c>
      <c r="G54" s="11">
        <f t="shared" si="40"/>
        <v>815</v>
      </c>
      <c r="H54" s="11">
        <f t="shared" si="40"/>
        <v>854</v>
      </c>
      <c r="I54" s="11">
        <f t="shared" si="40"/>
        <v>874</v>
      </c>
      <c r="J54" s="11">
        <f t="shared" si="40"/>
        <v>906</v>
      </c>
      <c r="K54" s="11">
        <f t="shared" si="40"/>
        <v>872</v>
      </c>
      <c r="L54" s="11">
        <f t="shared" si="40"/>
        <v>842</v>
      </c>
      <c r="M54" s="11">
        <f t="shared" si="40"/>
        <v>843</v>
      </c>
      <c r="N54" s="11">
        <v>865</v>
      </c>
      <c r="O54" s="11">
        <v>880</v>
      </c>
      <c r="P54" s="11">
        <v>877</v>
      </c>
    </row>
    <row r="55" spans="1:16" s="16" customFormat="1" ht="12" customHeight="1" x14ac:dyDescent="0.2">
      <c r="A55" s="9"/>
      <c r="B55" s="29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6" customFormat="1" ht="12" customHeight="1" x14ac:dyDescent="0.2">
      <c r="A56" s="74" t="s">
        <v>41</v>
      </c>
      <c r="B56" s="74"/>
      <c r="C56" s="4">
        <f t="shared" ref="C56:M56" si="41">SUM(C57:C67)</f>
        <v>7093</v>
      </c>
      <c r="D56" s="4">
        <f t="shared" si="41"/>
        <v>7366</v>
      </c>
      <c r="E56" s="4">
        <f t="shared" si="41"/>
        <v>7555</v>
      </c>
      <c r="F56" s="4">
        <f t="shared" si="41"/>
        <v>7691</v>
      </c>
      <c r="G56" s="4">
        <f t="shared" si="41"/>
        <v>7823</v>
      </c>
      <c r="H56" s="4">
        <f t="shared" si="41"/>
        <v>7911</v>
      </c>
      <c r="I56" s="4">
        <f t="shared" si="41"/>
        <v>7979</v>
      </c>
      <c r="J56" s="4">
        <f t="shared" si="41"/>
        <v>8084</v>
      </c>
      <c r="K56" s="4">
        <f t="shared" si="41"/>
        <v>7951</v>
      </c>
      <c r="L56" s="4">
        <f t="shared" si="41"/>
        <v>7789</v>
      </c>
      <c r="M56" s="4">
        <f t="shared" si="41"/>
        <v>7688</v>
      </c>
      <c r="N56" s="4">
        <v>7707</v>
      </c>
      <c r="O56" s="4">
        <v>7712</v>
      </c>
      <c r="P56" s="4">
        <v>7773</v>
      </c>
    </row>
    <row r="57" spans="1:16" s="16" customFormat="1" ht="12" customHeight="1" x14ac:dyDescent="0.2">
      <c r="A57" s="70" t="s">
        <v>42</v>
      </c>
      <c r="B57" s="70"/>
      <c r="C57" s="6">
        <v>510</v>
      </c>
      <c r="D57" s="6">
        <v>528</v>
      </c>
      <c r="E57" s="6">
        <v>536</v>
      </c>
      <c r="F57" s="6">
        <v>538</v>
      </c>
      <c r="G57" s="6">
        <v>537</v>
      </c>
      <c r="H57" s="6">
        <v>536</v>
      </c>
      <c r="I57" s="6">
        <v>543</v>
      </c>
      <c r="J57" s="6">
        <v>558</v>
      </c>
      <c r="K57" s="6">
        <v>572</v>
      </c>
      <c r="L57" s="6">
        <v>526</v>
      </c>
      <c r="M57" s="6">
        <v>520</v>
      </c>
      <c r="N57" s="6">
        <v>530</v>
      </c>
      <c r="O57" s="6">
        <v>530</v>
      </c>
      <c r="P57" s="6">
        <v>537</v>
      </c>
    </row>
    <row r="58" spans="1:16" s="16" customFormat="1" ht="12" customHeight="1" x14ac:dyDescent="0.2">
      <c r="A58" s="70" t="s">
        <v>43</v>
      </c>
      <c r="B58" s="70"/>
      <c r="C58" s="6">
        <v>326</v>
      </c>
      <c r="D58" s="6">
        <v>359</v>
      </c>
      <c r="E58" s="6">
        <v>367</v>
      </c>
      <c r="F58" s="6">
        <v>392</v>
      </c>
      <c r="G58" s="6">
        <v>369</v>
      </c>
      <c r="H58" s="6">
        <v>390</v>
      </c>
      <c r="I58" s="6">
        <v>405</v>
      </c>
      <c r="J58" s="6">
        <v>418</v>
      </c>
      <c r="K58" s="6">
        <v>392</v>
      </c>
      <c r="L58" s="6">
        <v>391</v>
      </c>
      <c r="M58" s="6">
        <v>396</v>
      </c>
      <c r="N58" s="6">
        <v>395</v>
      </c>
      <c r="O58" s="6">
        <v>395</v>
      </c>
      <c r="P58" s="6">
        <v>391</v>
      </c>
    </row>
    <row r="59" spans="1:16" s="16" customFormat="1" ht="12" customHeight="1" x14ac:dyDescent="0.2">
      <c r="A59" s="70" t="s">
        <v>44</v>
      </c>
      <c r="B59" s="70"/>
      <c r="C59" s="6">
        <v>413</v>
      </c>
      <c r="D59" s="6">
        <v>420</v>
      </c>
      <c r="E59" s="6">
        <v>441</v>
      </c>
      <c r="F59" s="6">
        <v>437</v>
      </c>
      <c r="G59" s="6">
        <v>446</v>
      </c>
      <c r="H59" s="6">
        <v>464</v>
      </c>
      <c r="I59" s="6">
        <v>469</v>
      </c>
      <c r="J59" s="6">
        <v>488</v>
      </c>
      <c r="K59" s="6">
        <v>480</v>
      </c>
      <c r="L59" s="6">
        <v>451</v>
      </c>
      <c r="M59" s="6">
        <v>447</v>
      </c>
      <c r="N59" s="6">
        <v>470</v>
      </c>
      <c r="O59" s="6">
        <v>485</v>
      </c>
      <c r="P59" s="6">
        <v>486</v>
      </c>
    </row>
    <row r="60" spans="1:16" s="16" customFormat="1" ht="12" customHeight="1" x14ac:dyDescent="0.2">
      <c r="A60" s="70" t="s">
        <v>45</v>
      </c>
      <c r="B60" s="70"/>
      <c r="C60" s="6">
        <v>854</v>
      </c>
      <c r="D60" s="6">
        <v>872</v>
      </c>
      <c r="E60" s="6">
        <v>863</v>
      </c>
      <c r="F60" s="6">
        <v>863</v>
      </c>
      <c r="G60" s="6">
        <v>857</v>
      </c>
      <c r="H60" s="6">
        <v>870</v>
      </c>
      <c r="I60" s="6">
        <v>862</v>
      </c>
      <c r="J60" s="6">
        <v>874</v>
      </c>
      <c r="K60" s="6">
        <v>857</v>
      </c>
      <c r="L60" s="6">
        <v>831</v>
      </c>
      <c r="M60" s="6">
        <v>819</v>
      </c>
      <c r="N60" s="6">
        <v>796</v>
      </c>
      <c r="O60" s="6">
        <v>772</v>
      </c>
      <c r="P60" s="6">
        <v>774</v>
      </c>
    </row>
    <row r="61" spans="1:16" s="16" customFormat="1" ht="12" customHeight="1" x14ac:dyDescent="0.2">
      <c r="A61" s="70" t="s">
        <v>46</v>
      </c>
      <c r="B61" s="70"/>
      <c r="C61" s="6">
        <v>448</v>
      </c>
      <c r="D61" s="6">
        <v>469</v>
      </c>
      <c r="E61" s="6">
        <v>485</v>
      </c>
      <c r="F61" s="6">
        <v>469</v>
      </c>
      <c r="G61" s="6">
        <v>470</v>
      </c>
      <c r="H61" s="6">
        <v>475</v>
      </c>
      <c r="I61" s="6">
        <v>486</v>
      </c>
      <c r="J61" s="6">
        <v>471</v>
      </c>
      <c r="K61" s="6">
        <v>470</v>
      </c>
      <c r="L61" s="6">
        <v>452</v>
      </c>
      <c r="M61" s="6">
        <v>430</v>
      </c>
      <c r="N61" s="6">
        <v>437</v>
      </c>
      <c r="O61" s="6">
        <v>429</v>
      </c>
      <c r="P61" s="6">
        <v>418</v>
      </c>
    </row>
    <row r="62" spans="1:16" s="16" customFormat="1" ht="12" customHeight="1" x14ac:dyDescent="0.2">
      <c r="A62" s="70" t="s">
        <v>47</v>
      </c>
      <c r="B62" s="70"/>
      <c r="C62" s="6">
        <v>2003</v>
      </c>
      <c r="D62" s="6">
        <v>2094</v>
      </c>
      <c r="E62" s="6">
        <v>2173</v>
      </c>
      <c r="F62" s="6">
        <v>2243</v>
      </c>
      <c r="G62" s="6">
        <v>2326</v>
      </c>
      <c r="H62" s="6">
        <v>2357</v>
      </c>
      <c r="I62" s="6">
        <v>2378</v>
      </c>
      <c r="J62" s="6">
        <v>2401</v>
      </c>
      <c r="K62" s="6">
        <v>2333</v>
      </c>
      <c r="L62" s="6">
        <v>2328</v>
      </c>
      <c r="M62" s="6">
        <v>2351</v>
      </c>
      <c r="N62" s="6">
        <v>2317</v>
      </c>
      <c r="O62" s="6">
        <v>2310</v>
      </c>
      <c r="P62" s="6">
        <v>2375</v>
      </c>
    </row>
    <row r="63" spans="1:16" s="16" customFormat="1" ht="12" customHeight="1" x14ac:dyDescent="0.2">
      <c r="A63" s="70" t="s">
        <v>48</v>
      </c>
      <c r="B63" s="70"/>
      <c r="C63" s="6">
        <v>718</v>
      </c>
      <c r="D63" s="6">
        <v>744</v>
      </c>
      <c r="E63" s="6">
        <v>753</v>
      </c>
      <c r="F63" s="6">
        <v>783</v>
      </c>
      <c r="G63" s="6">
        <v>802</v>
      </c>
      <c r="H63" s="6">
        <v>779</v>
      </c>
      <c r="I63" s="6">
        <v>778</v>
      </c>
      <c r="J63" s="6">
        <v>763</v>
      </c>
      <c r="K63" s="6">
        <v>753</v>
      </c>
      <c r="L63" s="6">
        <v>744</v>
      </c>
      <c r="M63" s="6">
        <v>687</v>
      </c>
      <c r="N63" s="6">
        <v>673</v>
      </c>
      <c r="O63" s="6">
        <v>676</v>
      </c>
      <c r="P63" s="6">
        <v>681</v>
      </c>
    </row>
    <row r="64" spans="1:16" s="16" customFormat="1" ht="12" customHeight="1" x14ac:dyDescent="0.2">
      <c r="A64" s="70" t="s">
        <v>49</v>
      </c>
      <c r="B64" s="70"/>
      <c r="C64" s="6">
        <v>351</v>
      </c>
      <c r="D64" s="6">
        <v>373</v>
      </c>
      <c r="E64" s="6">
        <v>396</v>
      </c>
      <c r="F64" s="6">
        <v>397</v>
      </c>
      <c r="G64" s="6">
        <v>392</v>
      </c>
      <c r="H64" s="6">
        <v>386</v>
      </c>
      <c r="I64" s="6">
        <v>405</v>
      </c>
      <c r="J64" s="6">
        <v>414</v>
      </c>
      <c r="K64" s="6">
        <v>421</v>
      </c>
      <c r="L64" s="6">
        <v>401</v>
      </c>
      <c r="M64" s="6">
        <v>395</v>
      </c>
      <c r="N64" s="6">
        <v>411</v>
      </c>
      <c r="O64" s="6">
        <v>408</v>
      </c>
      <c r="P64" s="6">
        <v>400</v>
      </c>
    </row>
    <row r="65" spans="1:16" s="16" customFormat="1" ht="12" customHeight="1" x14ac:dyDescent="0.2">
      <c r="A65" s="70" t="s">
        <v>50</v>
      </c>
      <c r="B65" s="70"/>
      <c r="C65" s="6">
        <v>386</v>
      </c>
      <c r="D65" s="6">
        <v>395</v>
      </c>
      <c r="E65" s="6">
        <v>419</v>
      </c>
      <c r="F65" s="6">
        <v>425</v>
      </c>
      <c r="G65" s="6">
        <v>428</v>
      </c>
      <c r="H65" s="6">
        <v>429</v>
      </c>
      <c r="I65" s="6">
        <v>436</v>
      </c>
      <c r="J65" s="6">
        <v>429</v>
      </c>
      <c r="K65" s="6">
        <v>418</v>
      </c>
      <c r="L65" s="6">
        <v>423</v>
      </c>
      <c r="M65" s="6">
        <v>408</v>
      </c>
      <c r="N65" s="6">
        <v>417</v>
      </c>
      <c r="O65" s="6">
        <v>439</v>
      </c>
      <c r="P65" s="6">
        <v>428</v>
      </c>
    </row>
    <row r="66" spans="1:16" s="16" customFormat="1" ht="12" customHeight="1" x14ac:dyDescent="0.2">
      <c r="A66" s="70" t="s">
        <v>51</v>
      </c>
      <c r="B66" s="70"/>
      <c r="C66" s="6">
        <v>592</v>
      </c>
      <c r="D66" s="6">
        <v>612</v>
      </c>
      <c r="E66" s="6">
        <v>629</v>
      </c>
      <c r="F66" s="6">
        <v>635</v>
      </c>
      <c r="G66" s="6">
        <v>668</v>
      </c>
      <c r="H66" s="6">
        <v>674</v>
      </c>
      <c r="I66" s="6">
        <v>673</v>
      </c>
      <c r="J66" s="6">
        <v>687</v>
      </c>
      <c r="K66" s="6">
        <v>684</v>
      </c>
      <c r="L66" s="6">
        <v>680</v>
      </c>
      <c r="M66" s="6">
        <v>689</v>
      </c>
      <c r="N66" s="6">
        <v>709</v>
      </c>
      <c r="O66" s="6">
        <v>715</v>
      </c>
      <c r="P66" s="6">
        <v>719</v>
      </c>
    </row>
    <row r="67" spans="1:16" s="16" customFormat="1" ht="12" customHeight="1" x14ac:dyDescent="0.2">
      <c r="A67" s="71" t="s">
        <v>52</v>
      </c>
      <c r="B67" s="71"/>
      <c r="C67" s="11">
        <v>492</v>
      </c>
      <c r="D67" s="11">
        <v>500</v>
      </c>
      <c r="E67" s="11">
        <v>493</v>
      </c>
      <c r="F67" s="11">
        <v>509</v>
      </c>
      <c r="G67" s="11">
        <v>528</v>
      </c>
      <c r="H67" s="11">
        <v>551</v>
      </c>
      <c r="I67" s="11">
        <v>544</v>
      </c>
      <c r="J67" s="11">
        <v>581</v>
      </c>
      <c r="K67" s="11">
        <v>571</v>
      </c>
      <c r="L67" s="11">
        <v>562</v>
      </c>
      <c r="M67" s="11">
        <v>546</v>
      </c>
      <c r="N67" s="11">
        <v>552</v>
      </c>
      <c r="O67" s="11">
        <v>553</v>
      </c>
      <c r="P67" s="11">
        <v>564</v>
      </c>
    </row>
    <row r="68" spans="1:16" s="16" customFormat="1" ht="12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16" customFormat="1" ht="12" customHeight="1" x14ac:dyDescent="0.2">
      <c r="A69" s="69" t="s">
        <v>53</v>
      </c>
      <c r="B69" s="69"/>
      <c r="C69" s="5">
        <f>SUM(C70:C116)</f>
        <v>20000</v>
      </c>
      <c r="D69" s="5">
        <f t="shared" ref="D69:M69" si="42">SUM(D70:D116)</f>
        <v>20597</v>
      </c>
      <c r="E69" s="5">
        <f t="shared" si="42"/>
        <v>21119</v>
      </c>
      <c r="F69" s="5">
        <f t="shared" si="42"/>
        <v>21577</v>
      </c>
      <c r="G69" s="5">
        <f t="shared" si="42"/>
        <v>21877</v>
      </c>
      <c r="H69" s="5">
        <f t="shared" si="42"/>
        <v>22281</v>
      </c>
      <c r="I69" s="5">
        <f t="shared" si="42"/>
        <v>22666</v>
      </c>
      <c r="J69" s="5">
        <f t="shared" si="42"/>
        <v>22882</v>
      </c>
      <c r="K69" s="5">
        <f t="shared" si="42"/>
        <v>22987</v>
      </c>
      <c r="L69" s="5">
        <f t="shared" si="42"/>
        <v>22650</v>
      </c>
      <c r="M69" s="5">
        <f t="shared" si="42"/>
        <v>22333</v>
      </c>
      <c r="N69" s="5">
        <v>22390</v>
      </c>
      <c r="O69" s="5">
        <v>22488</v>
      </c>
      <c r="P69" s="5">
        <v>22951</v>
      </c>
    </row>
    <row r="70" spans="1:16" s="16" customFormat="1" ht="12" customHeight="1" x14ac:dyDescent="0.2">
      <c r="A70" s="70" t="s">
        <v>54</v>
      </c>
      <c r="B70" s="70"/>
      <c r="C70" s="6">
        <v>549</v>
      </c>
      <c r="D70" s="6">
        <v>564</v>
      </c>
      <c r="E70" s="6">
        <v>572</v>
      </c>
      <c r="F70" s="6">
        <v>614</v>
      </c>
      <c r="G70" s="6">
        <v>633</v>
      </c>
      <c r="H70" s="6">
        <v>655</v>
      </c>
      <c r="I70" s="6">
        <v>692</v>
      </c>
      <c r="J70" s="6">
        <v>689</v>
      </c>
      <c r="K70" s="6">
        <v>660</v>
      </c>
      <c r="L70" s="6">
        <v>704</v>
      </c>
      <c r="M70" s="6">
        <v>688</v>
      </c>
      <c r="N70" s="6">
        <v>674</v>
      </c>
      <c r="O70" s="6">
        <v>655</v>
      </c>
      <c r="P70" s="6">
        <v>686</v>
      </c>
    </row>
    <row r="71" spans="1:16" s="16" customFormat="1" ht="12" customHeight="1" x14ac:dyDescent="0.2">
      <c r="A71" s="70" t="s">
        <v>55</v>
      </c>
      <c r="B71" s="70"/>
      <c r="C71" s="6">
        <v>171</v>
      </c>
      <c r="D71" s="6">
        <v>179</v>
      </c>
      <c r="E71" s="6">
        <v>193</v>
      </c>
      <c r="F71" s="6">
        <v>192</v>
      </c>
      <c r="G71" s="6">
        <v>207</v>
      </c>
      <c r="H71" s="6">
        <v>213</v>
      </c>
      <c r="I71" s="6">
        <v>215</v>
      </c>
      <c r="J71" s="6">
        <v>206</v>
      </c>
      <c r="K71" s="6">
        <v>209</v>
      </c>
      <c r="L71" s="6">
        <v>209</v>
      </c>
      <c r="M71" s="6">
        <v>207</v>
      </c>
      <c r="N71" s="6">
        <v>211</v>
      </c>
      <c r="O71" s="6">
        <v>207</v>
      </c>
      <c r="P71" s="6">
        <v>207</v>
      </c>
    </row>
    <row r="72" spans="1:16" s="16" customFormat="1" ht="12" customHeight="1" x14ac:dyDescent="0.2">
      <c r="A72" s="70" t="s">
        <v>56</v>
      </c>
      <c r="B72" s="70"/>
      <c r="C72" s="6">
        <v>46</v>
      </c>
      <c r="D72" s="6">
        <v>45</v>
      </c>
      <c r="E72" s="6">
        <v>52</v>
      </c>
      <c r="F72" s="6">
        <v>55</v>
      </c>
      <c r="G72" s="6">
        <v>51</v>
      </c>
      <c r="H72" s="6">
        <v>55</v>
      </c>
      <c r="I72" s="6">
        <v>66</v>
      </c>
      <c r="J72" s="6">
        <v>72</v>
      </c>
      <c r="K72" s="6">
        <v>79</v>
      </c>
      <c r="L72" s="6">
        <v>76</v>
      </c>
      <c r="M72" s="6">
        <v>75</v>
      </c>
      <c r="N72" s="6">
        <v>69</v>
      </c>
      <c r="O72" s="6">
        <v>67</v>
      </c>
      <c r="P72" s="6">
        <v>65</v>
      </c>
    </row>
    <row r="73" spans="1:16" s="16" customFormat="1" ht="12" customHeight="1" x14ac:dyDescent="0.2">
      <c r="A73" s="70" t="s">
        <v>57</v>
      </c>
      <c r="B73" s="70"/>
      <c r="C73" s="6">
        <v>181</v>
      </c>
      <c r="D73" s="6">
        <v>186</v>
      </c>
      <c r="E73" s="6">
        <v>190</v>
      </c>
      <c r="F73" s="6">
        <v>179</v>
      </c>
      <c r="G73" s="6">
        <v>196</v>
      </c>
      <c r="H73" s="6">
        <v>200</v>
      </c>
      <c r="I73" s="6">
        <v>209</v>
      </c>
      <c r="J73" s="6">
        <v>200</v>
      </c>
      <c r="K73" s="6">
        <v>205</v>
      </c>
      <c r="L73" s="6">
        <v>197</v>
      </c>
      <c r="M73" s="6">
        <v>192</v>
      </c>
      <c r="N73" s="6">
        <v>184</v>
      </c>
      <c r="O73" s="6">
        <v>183</v>
      </c>
      <c r="P73" s="6">
        <v>193</v>
      </c>
    </row>
    <row r="74" spans="1:16" s="16" customFormat="1" ht="12" customHeight="1" x14ac:dyDescent="0.2">
      <c r="A74" s="70" t="s">
        <v>58</v>
      </c>
      <c r="B74" s="70"/>
      <c r="C74" s="6">
        <v>43</v>
      </c>
      <c r="D74" s="6">
        <v>50</v>
      </c>
      <c r="E74" s="6">
        <v>52</v>
      </c>
      <c r="F74" s="6">
        <v>55</v>
      </c>
      <c r="G74" s="6">
        <v>53</v>
      </c>
      <c r="H74" s="6">
        <v>56</v>
      </c>
      <c r="I74" s="6">
        <v>56</v>
      </c>
      <c r="J74" s="6">
        <v>60</v>
      </c>
      <c r="K74" s="6">
        <v>64</v>
      </c>
      <c r="L74" s="6">
        <v>58</v>
      </c>
      <c r="M74" s="6">
        <v>56</v>
      </c>
      <c r="N74" s="6">
        <v>50</v>
      </c>
      <c r="O74" s="6">
        <v>53</v>
      </c>
      <c r="P74" s="6">
        <v>52</v>
      </c>
    </row>
    <row r="75" spans="1:16" s="16" customFormat="1" ht="12" customHeight="1" x14ac:dyDescent="0.2">
      <c r="A75" s="70" t="s">
        <v>59</v>
      </c>
      <c r="B75" s="70"/>
      <c r="C75" s="6">
        <v>230</v>
      </c>
      <c r="D75" s="6">
        <v>240</v>
      </c>
      <c r="E75" s="6">
        <v>250</v>
      </c>
      <c r="F75" s="6">
        <v>261</v>
      </c>
      <c r="G75" s="6">
        <v>261</v>
      </c>
      <c r="H75" s="6">
        <v>269</v>
      </c>
      <c r="I75" s="6">
        <v>270</v>
      </c>
      <c r="J75" s="6">
        <v>271</v>
      </c>
      <c r="K75" s="6">
        <v>272</v>
      </c>
      <c r="L75" s="6">
        <v>277</v>
      </c>
      <c r="M75" s="6">
        <v>280</v>
      </c>
      <c r="N75" s="6">
        <v>274</v>
      </c>
      <c r="O75" s="6">
        <v>263</v>
      </c>
      <c r="P75" s="6">
        <v>265</v>
      </c>
    </row>
    <row r="76" spans="1:16" s="16" customFormat="1" ht="12" customHeight="1" x14ac:dyDescent="0.2">
      <c r="A76" s="70" t="s">
        <v>60</v>
      </c>
      <c r="B76" s="70"/>
      <c r="C76" s="6">
        <v>105</v>
      </c>
      <c r="D76" s="6">
        <v>119</v>
      </c>
      <c r="E76" s="6">
        <v>126</v>
      </c>
      <c r="F76" s="6">
        <v>124</v>
      </c>
      <c r="G76" s="6">
        <v>110</v>
      </c>
      <c r="H76" s="6">
        <v>111</v>
      </c>
      <c r="I76" s="6">
        <v>122</v>
      </c>
      <c r="J76" s="6">
        <v>128</v>
      </c>
      <c r="K76" s="6">
        <v>127</v>
      </c>
      <c r="L76" s="6">
        <v>114</v>
      </c>
      <c r="M76" s="6">
        <v>101</v>
      </c>
      <c r="N76" s="6">
        <v>100</v>
      </c>
      <c r="O76" s="6">
        <v>105</v>
      </c>
      <c r="P76" s="6">
        <v>146</v>
      </c>
    </row>
    <row r="77" spans="1:16" s="16" customFormat="1" ht="12" customHeight="1" x14ac:dyDescent="0.2">
      <c r="A77" s="70" t="s">
        <v>61</v>
      </c>
      <c r="B77" s="70"/>
      <c r="C77" s="6">
        <v>371</v>
      </c>
      <c r="D77" s="6">
        <v>357</v>
      </c>
      <c r="E77" s="6">
        <v>374</v>
      </c>
      <c r="F77" s="6">
        <v>391</v>
      </c>
      <c r="G77" s="6">
        <v>401</v>
      </c>
      <c r="H77" s="6">
        <v>420</v>
      </c>
      <c r="I77" s="6">
        <v>461</v>
      </c>
      <c r="J77" s="6">
        <v>476</v>
      </c>
      <c r="K77" s="6">
        <v>476</v>
      </c>
      <c r="L77" s="6">
        <v>462</v>
      </c>
      <c r="M77" s="6">
        <v>468</v>
      </c>
      <c r="N77" s="6">
        <v>481</v>
      </c>
      <c r="O77" s="6">
        <v>496</v>
      </c>
      <c r="P77" s="6">
        <v>499</v>
      </c>
    </row>
    <row r="78" spans="1:16" s="16" customFormat="1" ht="12" customHeight="1" x14ac:dyDescent="0.2">
      <c r="A78" s="70" t="s">
        <v>62</v>
      </c>
      <c r="B78" s="70"/>
      <c r="C78" s="6">
        <v>157</v>
      </c>
      <c r="D78" s="6">
        <v>167</v>
      </c>
      <c r="E78" s="6">
        <v>166</v>
      </c>
      <c r="F78" s="6">
        <v>165</v>
      </c>
      <c r="G78" s="6">
        <v>172</v>
      </c>
      <c r="H78" s="6">
        <v>170</v>
      </c>
      <c r="I78" s="6">
        <v>207</v>
      </c>
      <c r="J78" s="6">
        <v>211</v>
      </c>
      <c r="K78" s="6">
        <v>222</v>
      </c>
      <c r="L78" s="6">
        <v>227</v>
      </c>
      <c r="M78" s="6">
        <v>224</v>
      </c>
      <c r="N78" s="6">
        <v>225</v>
      </c>
      <c r="O78" s="6">
        <v>193</v>
      </c>
      <c r="P78" s="6">
        <v>196</v>
      </c>
    </row>
    <row r="79" spans="1:16" s="16" customFormat="1" ht="12" customHeight="1" x14ac:dyDescent="0.2">
      <c r="A79" s="70" t="s">
        <v>63</v>
      </c>
      <c r="B79" s="70"/>
      <c r="C79" s="6">
        <v>57</v>
      </c>
      <c r="D79" s="6">
        <v>61</v>
      </c>
      <c r="E79" s="6">
        <v>61</v>
      </c>
      <c r="F79" s="6">
        <v>64</v>
      </c>
      <c r="G79" s="6">
        <v>66</v>
      </c>
      <c r="H79" s="6">
        <v>76</v>
      </c>
      <c r="I79" s="6">
        <v>66</v>
      </c>
      <c r="J79" s="6">
        <v>63</v>
      </c>
      <c r="K79" s="6">
        <v>70</v>
      </c>
      <c r="L79" s="6">
        <v>59</v>
      </c>
      <c r="M79" s="6">
        <v>58</v>
      </c>
      <c r="N79" s="6">
        <v>59</v>
      </c>
      <c r="O79" s="6">
        <v>62</v>
      </c>
      <c r="P79" s="6">
        <v>73</v>
      </c>
    </row>
    <row r="80" spans="1:16" s="16" customFormat="1" ht="12" customHeight="1" x14ac:dyDescent="0.2">
      <c r="A80" s="70" t="s">
        <v>64</v>
      </c>
      <c r="B80" s="70"/>
      <c r="C80" s="6">
        <v>77</v>
      </c>
      <c r="D80" s="6">
        <v>83</v>
      </c>
      <c r="E80" s="6">
        <v>93</v>
      </c>
      <c r="F80" s="6">
        <v>96</v>
      </c>
      <c r="G80" s="6">
        <v>103</v>
      </c>
      <c r="H80" s="6">
        <v>106</v>
      </c>
      <c r="I80" s="6">
        <v>105</v>
      </c>
      <c r="J80" s="6">
        <v>106</v>
      </c>
      <c r="K80" s="6">
        <v>110</v>
      </c>
      <c r="L80" s="6">
        <v>115</v>
      </c>
      <c r="M80" s="6">
        <v>106</v>
      </c>
      <c r="N80" s="6">
        <v>108</v>
      </c>
      <c r="O80" s="6">
        <v>102</v>
      </c>
      <c r="P80" s="6">
        <v>107</v>
      </c>
    </row>
    <row r="81" spans="1:16" s="16" customFormat="1" ht="12" customHeight="1" x14ac:dyDescent="0.2">
      <c r="A81" s="70" t="s">
        <v>65</v>
      </c>
      <c r="B81" s="70"/>
      <c r="C81" s="6">
        <v>176</v>
      </c>
      <c r="D81" s="6">
        <v>207</v>
      </c>
      <c r="E81" s="6">
        <v>225</v>
      </c>
      <c r="F81" s="6">
        <v>224</v>
      </c>
      <c r="G81" s="6">
        <v>236</v>
      </c>
      <c r="H81" s="6">
        <v>243</v>
      </c>
      <c r="I81" s="6">
        <v>248</v>
      </c>
      <c r="J81" s="6">
        <v>255</v>
      </c>
      <c r="K81" s="6">
        <v>253</v>
      </c>
      <c r="L81" s="6">
        <v>237</v>
      </c>
      <c r="M81" s="6">
        <v>231</v>
      </c>
      <c r="N81" s="6">
        <v>221</v>
      </c>
      <c r="O81" s="6">
        <v>222</v>
      </c>
      <c r="P81" s="6">
        <v>231</v>
      </c>
    </row>
    <row r="82" spans="1:16" s="16" customFormat="1" ht="12" customHeight="1" x14ac:dyDescent="0.2">
      <c r="A82" s="70" t="s">
        <v>66</v>
      </c>
      <c r="B82" s="70"/>
      <c r="C82" s="6">
        <v>322</v>
      </c>
      <c r="D82" s="6">
        <v>322</v>
      </c>
      <c r="E82" s="6">
        <v>317</v>
      </c>
      <c r="F82" s="6">
        <v>344</v>
      </c>
      <c r="G82" s="6">
        <v>342</v>
      </c>
      <c r="H82" s="6">
        <v>348</v>
      </c>
      <c r="I82" s="6">
        <v>359</v>
      </c>
      <c r="J82" s="6">
        <v>371</v>
      </c>
      <c r="K82" s="6">
        <v>401</v>
      </c>
      <c r="L82" s="6">
        <v>398</v>
      </c>
      <c r="M82" s="6">
        <v>385</v>
      </c>
      <c r="N82" s="6">
        <v>413</v>
      </c>
      <c r="O82" s="6">
        <v>392</v>
      </c>
      <c r="P82" s="6">
        <v>407</v>
      </c>
    </row>
    <row r="83" spans="1:16" s="16" customFormat="1" ht="12" customHeight="1" x14ac:dyDescent="0.2">
      <c r="A83" s="70" t="s">
        <v>67</v>
      </c>
      <c r="B83" s="70"/>
      <c r="C83" s="6">
        <v>914</v>
      </c>
      <c r="D83" s="6">
        <v>938</v>
      </c>
      <c r="E83" s="6">
        <v>957</v>
      </c>
      <c r="F83" s="6">
        <v>991</v>
      </c>
      <c r="G83" s="6">
        <v>1038</v>
      </c>
      <c r="H83" s="6">
        <v>1066</v>
      </c>
      <c r="I83" s="6">
        <v>1074</v>
      </c>
      <c r="J83" s="6">
        <v>1065</v>
      </c>
      <c r="K83" s="6">
        <v>1076</v>
      </c>
      <c r="L83" s="6">
        <v>1069</v>
      </c>
      <c r="M83" s="6">
        <v>1058</v>
      </c>
      <c r="N83" s="6">
        <v>1044</v>
      </c>
      <c r="O83" s="6">
        <v>1059</v>
      </c>
      <c r="P83" s="6">
        <v>1132</v>
      </c>
    </row>
    <row r="84" spans="1:16" s="16" customFormat="1" ht="12" customHeight="1" x14ac:dyDescent="0.2">
      <c r="A84" s="70" t="s">
        <v>68</v>
      </c>
      <c r="B84" s="70"/>
      <c r="C84" s="6">
        <v>540</v>
      </c>
      <c r="D84" s="6">
        <v>567</v>
      </c>
      <c r="E84" s="6">
        <v>576</v>
      </c>
      <c r="F84" s="6">
        <v>587</v>
      </c>
      <c r="G84" s="6">
        <v>591</v>
      </c>
      <c r="H84" s="6">
        <v>605</v>
      </c>
      <c r="I84" s="6">
        <v>597</v>
      </c>
      <c r="J84" s="6">
        <v>590</v>
      </c>
      <c r="K84" s="6">
        <v>580</v>
      </c>
      <c r="L84" s="6">
        <v>575</v>
      </c>
      <c r="M84" s="6">
        <v>542</v>
      </c>
      <c r="N84" s="6">
        <v>555</v>
      </c>
      <c r="O84" s="6">
        <v>561</v>
      </c>
      <c r="P84" s="6">
        <v>582</v>
      </c>
    </row>
    <row r="85" spans="1:16" s="16" customFormat="1" ht="12" customHeight="1" x14ac:dyDescent="0.2">
      <c r="A85" s="70" t="s">
        <v>69</v>
      </c>
      <c r="B85" s="70"/>
      <c r="C85" s="6">
        <v>709</v>
      </c>
      <c r="D85" s="6">
        <v>744</v>
      </c>
      <c r="E85" s="6">
        <v>786</v>
      </c>
      <c r="F85" s="6">
        <v>815</v>
      </c>
      <c r="G85" s="6">
        <v>839</v>
      </c>
      <c r="H85" s="6">
        <v>876</v>
      </c>
      <c r="I85" s="6">
        <v>918</v>
      </c>
      <c r="J85" s="6">
        <v>948</v>
      </c>
      <c r="K85" s="6">
        <v>945</v>
      </c>
      <c r="L85" s="6">
        <v>919</v>
      </c>
      <c r="M85" s="6">
        <v>905</v>
      </c>
      <c r="N85" s="6">
        <v>911</v>
      </c>
      <c r="O85" s="6">
        <v>927</v>
      </c>
      <c r="P85" s="6">
        <v>928</v>
      </c>
    </row>
    <row r="86" spans="1:16" s="16" customFormat="1" ht="12" customHeight="1" x14ac:dyDescent="0.2">
      <c r="A86" s="70" t="s">
        <v>70</v>
      </c>
      <c r="B86" s="70"/>
      <c r="C86" s="6">
        <v>350</v>
      </c>
      <c r="D86" s="6">
        <v>350</v>
      </c>
      <c r="E86" s="6">
        <v>343</v>
      </c>
      <c r="F86" s="6">
        <v>348</v>
      </c>
      <c r="G86" s="6">
        <v>364</v>
      </c>
      <c r="H86" s="6">
        <v>368</v>
      </c>
      <c r="I86" s="6">
        <v>362</v>
      </c>
      <c r="J86" s="6">
        <v>383</v>
      </c>
      <c r="K86" s="6">
        <v>383</v>
      </c>
      <c r="L86" s="6">
        <v>400</v>
      </c>
      <c r="M86" s="6">
        <v>419</v>
      </c>
      <c r="N86" s="6">
        <v>421</v>
      </c>
      <c r="O86" s="6">
        <v>422</v>
      </c>
      <c r="P86" s="6">
        <v>440</v>
      </c>
    </row>
    <row r="87" spans="1:16" s="16" customFormat="1" ht="12" customHeight="1" x14ac:dyDescent="0.2">
      <c r="A87" s="70" t="s">
        <v>71</v>
      </c>
      <c r="B87" s="70"/>
      <c r="C87" s="6">
        <v>213</v>
      </c>
      <c r="D87" s="6">
        <v>213</v>
      </c>
      <c r="E87" s="6">
        <v>216</v>
      </c>
      <c r="F87" s="6">
        <v>209</v>
      </c>
      <c r="G87" s="6">
        <v>217</v>
      </c>
      <c r="H87" s="6">
        <v>236</v>
      </c>
      <c r="I87" s="6">
        <v>245</v>
      </c>
      <c r="J87" s="6">
        <v>231</v>
      </c>
      <c r="K87" s="6">
        <v>252</v>
      </c>
      <c r="L87" s="6">
        <v>244</v>
      </c>
      <c r="M87" s="6">
        <v>256</v>
      </c>
      <c r="N87" s="6">
        <v>259</v>
      </c>
      <c r="O87" s="6">
        <v>255</v>
      </c>
      <c r="P87" s="6">
        <v>270</v>
      </c>
    </row>
    <row r="88" spans="1:16" s="16" customFormat="1" ht="12" customHeight="1" x14ac:dyDescent="0.2">
      <c r="A88" s="70" t="s">
        <v>72</v>
      </c>
      <c r="B88" s="70"/>
      <c r="C88" s="6">
        <v>115</v>
      </c>
      <c r="D88" s="6">
        <v>120</v>
      </c>
      <c r="E88" s="6">
        <v>129</v>
      </c>
      <c r="F88" s="6">
        <v>134</v>
      </c>
      <c r="G88" s="6">
        <v>142</v>
      </c>
      <c r="H88" s="6">
        <v>142</v>
      </c>
      <c r="I88" s="6">
        <v>149</v>
      </c>
      <c r="J88" s="6">
        <v>147</v>
      </c>
      <c r="K88" s="6">
        <v>145</v>
      </c>
      <c r="L88" s="6">
        <v>144</v>
      </c>
      <c r="M88" s="6">
        <v>150</v>
      </c>
      <c r="N88" s="6">
        <v>150</v>
      </c>
      <c r="O88" s="6">
        <v>146</v>
      </c>
      <c r="P88" s="6">
        <v>154</v>
      </c>
    </row>
    <row r="89" spans="1:16" s="16" customFormat="1" ht="12" customHeight="1" x14ac:dyDescent="0.2">
      <c r="A89" s="70" t="s">
        <v>73</v>
      </c>
      <c r="B89" s="70"/>
      <c r="C89" s="6">
        <v>117</v>
      </c>
      <c r="D89" s="6">
        <v>122</v>
      </c>
      <c r="E89" s="6">
        <v>135</v>
      </c>
      <c r="F89" s="6">
        <v>145</v>
      </c>
      <c r="G89" s="6">
        <v>134</v>
      </c>
      <c r="H89" s="6">
        <v>123</v>
      </c>
      <c r="I89" s="6">
        <v>128</v>
      </c>
      <c r="J89" s="6">
        <v>123</v>
      </c>
      <c r="K89" s="6">
        <v>118</v>
      </c>
      <c r="L89" s="6">
        <v>106</v>
      </c>
      <c r="M89" s="6">
        <v>99</v>
      </c>
      <c r="N89" s="6">
        <v>107</v>
      </c>
      <c r="O89" s="6">
        <v>105</v>
      </c>
      <c r="P89" s="6">
        <v>103</v>
      </c>
    </row>
    <row r="90" spans="1:16" s="16" customFormat="1" ht="12" customHeight="1" x14ac:dyDescent="0.2">
      <c r="A90" s="70" t="s">
        <v>74</v>
      </c>
      <c r="B90" s="70"/>
      <c r="C90" s="6">
        <v>191</v>
      </c>
      <c r="D90" s="6">
        <v>211</v>
      </c>
      <c r="E90" s="6">
        <v>205</v>
      </c>
      <c r="F90" s="6">
        <v>198</v>
      </c>
      <c r="G90" s="6">
        <v>197</v>
      </c>
      <c r="H90" s="6">
        <v>207</v>
      </c>
      <c r="I90" s="6">
        <v>226</v>
      </c>
      <c r="J90" s="6">
        <v>220</v>
      </c>
      <c r="K90" s="6">
        <v>238</v>
      </c>
      <c r="L90" s="6">
        <v>236</v>
      </c>
      <c r="M90" s="6">
        <v>231</v>
      </c>
      <c r="N90" s="6">
        <v>218</v>
      </c>
      <c r="O90" s="6">
        <v>230</v>
      </c>
      <c r="P90" s="6">
        <v>234</v>
      </c>
    </row>
    <row r="91" spans="1:16" s="16" customFormat="1" ht="12" customHeight="1" x14ac:dyDescent="0.2">
      <c r="A91" s="70" t="s">
        <v>75</v>
      </c>
      <c r="B91" s="70"/>
      <c r="C91" s="6">
        <v>228</v>
      </c>
      <c r="D91" s="6">
        <v>261</v>
      </c>
      <c r="E91" s="6">
        <v>263</v>
      </c>
      <c r="F91" s="6">
        <v>274</v>
      </c>
      <c r="G91" s="6">
        <v>280</v>
      </c>
      <c r="H91" s="6">
        <v>280</v>
      </c>
      <c r="I91" s="6">
        <v>281</v>
      </c>
      <c r="J91" s="6">
        <v>273</v>
      </c>
      <c r="K91" s="6">
        <v>253</v>
      </c>
      <c r="L91" s="6">
        <v>249</v>
      </c>
      <c r="M91" s="6">
        <v>251</v>
      </c>
      <c r="N91" s="6">
        <v>269</v>
      </c>
      <c r="O91" s="6">
        <v>281</v>
      </c>
      <c r="P91" s="6">
        <v>280</v>
      </c>
    </row>
    <row r="92" spans="1:16" s="16" customFormat="1" ht="12" customHeight="1" x14ac:dyDescent="0.2">
      <c r="A92" s="70" t="s">
        <v>76</v>
      </c>
      <c r="B92" s="70"/>
      <c r="C92" s="6">
        <v>8080</v>
      </c>
      <c r="D92" s="6">
        <v>8312</v>
      </c>
      <c r="E92" s="6">
        <v>8480</v>
      </c>
      <c r="F92" s="6">
        <v>8587</v>
      </c>
      <c r="G92" s="6">
        <v>8665</v>
      </c>
      <c r="H92" s="6">
        <v>8711</v>
      </c>
      <c r="I92" s="6">
        <v>8745</v>
      </c>
      <c r="J92" s="6">
        <v>8812</v>
      </c>
      <c r="K92" s="6">
        <v>8815</v>
      </c>
      <c r="L92" s="6">
        <v>8636</v>
      </c>
      <c r="M92" s="6">
        <v>8456</v>
      </c>
      <c r="N92" s="6">
        <v>8447</v>
      </c>
      <c r="O92" s="6">
        <v>8390</v>
      </c>
      <c r="P92" s="6">
        <v>8476</v>
      </c>
    </row>
    <row r="93" spans="1:16" s="16" customFormat="1" ht="12" customHeight="1" x14ac:dyDescent="0.2">
      <c r="A93" s="70" t="s">
        <v>77</v>
      </c>
      <c r="B93" s="70"/>
      <c r="C93" s="6">
        <v>236</v>
      </c>
      <c r="D93" s="6">
        <v>242</v>
      </c>
      <c r="E93" s="6">
        <v>253</v>
      </c>
      <c r="F93" s="6">
        <v>261</v>
      </c>
      <c r="G93" s="6">
        <v>270</v>
      </c>
      <c r="H93" s="6">
        <v>285</v>
      </c>
      <c r="I93" s="6">
        <v>284</v>
      </c>
      <c r="J93" s="6">
        <v>270</v>
      </c>
      <c r="K93" s="6">
        <v>275</v>
      </c>
      <c r="L93" s="6">
        <v>272</v>
      </c>
      <c r="M93" s="6">
        <v>259</v>
      </c>
      <c r="N93" s="6">
        <v>252</v>
      </c>
      <c r="O93" s="6">
        <v>259</v>
      </c>
      <c r="P93" s="6">
        <v>257</v>
      </c>
    </row>
    <row r="94" spans="1:16" s="16" customFormat="1" ht="12" customHeight="1" x14ac:dyDescent="0.2">
      <c r="A94" s="70" t="s">
        <v>78</v>
      </c>
      <c r="B94" s="70"/>
      <c r="C94" s="6">
        <v>208</v>
      </c>
      <c r="D94" s="6">
        <v>207</v>
      </c>
      <c r="E94" s="6">
        <v>211</v>
      </c>
      <c r="F94" s="6">
        <v>228</v>
      </c>
      <c r="G94" s="6">
        <v>246</v>
      </c>
      <c r="H94" s="6">
        <v>254</v>
      </c>
      <c r="I94" s="6">
        <v>263</v>
      </c>
      <c r="J94" s="6">
        <v>289</v>
      </c>
      <c r="K94" s="6">
        <v>297</v>
      </c>
      <c r="L94" s="6">
        <v>274</v>
      </c>
      <c r="M94" s="6">
        <v>259</v>
      </c>
      <c r="N94" s="6">
        <v>269</v>
      </c>
      <c r="O94" s="6">
        <v>299</v>
      </c>
      <c r="P94" s="6">
        <v>316</v>
      </c>
    </row>
    <row r="95" spans="1:16" s="16" customFormat="1" ht="12" customHeight="1" x14ac:dyDescent="0.2">
      <c r="A95" s="70" t="s">
        <v>79</v>
      </c>
      <c r="B95" s="70"/>
      <c r="C95" s="6">
        <v>619</v>
      </c>
      <c r="D95" s="6">
        <v>603</v>
      </c>
      <c r="E95" s="6">
        <v>596</v>
      </c>
      <c r="F95" s="6">
        <v>629</v>
      </c>
      <c r="G95" s="6">
        <v>641</v>
      </c>
      <c r="H95" s="6">
        <v>659</v>
      </c>
      <c r="I95" s="6">
        <v>652</v>
      </c>
      <c r="J95" s="6">
        <v>674</v>
      </c>
      <c r="K95" s="6">
        <v>673</v>
      </c>
      <c r="L95" s="6">
        <v>671</v>
      </c>
      <c r="M95" s="6">
        <v>659</v>
      </c>
      <c r="N95" s="6">
        <v>657</v>
      </c>
      <c r="O95" s="6">
        <v>699</v>
      </c>
      <c r="P95" s="6">
        <v>703</v>
      </c>
    </row>
    <row r="96" spans="1:16" s="16" customFormat="1" ht="12" customHeight="1" x14ac:dyDescent="0.2">
      <c r="A96" s="70" t="s">
        <v>80</v>
      </c>
      <c r="B96" s="70"/>
      <c r="C96" s="6">
        <v>214</v>
      </c>
      <c r="D96" s="6">
        <v>223</v>
      </c>
      <c r="E96" s="6">
        <v>245</v>
      </c>
      <c r="F96" s="6">
        <v>245</v>
      </c>
      <c r="G96" s="6">
        <v>243</v>
      </c>
      <c r="H96" s="6">
        <v>254</v>
      </c>
      <c r="I96" s="6">
        <v>259</v>
      </c>
      <c r="J96" s="6">
        <v>266</v>
      </c>
      <c r="K96" s="6">
        <v>259</v>
      </c>
      <c r="L96" s="6">
        <v>251</v>
      </c>
      <c r="M96" s="6">
        <v>252</v>
      </c>
      <c r="N96" s="6">
        <v>246</v>
      </c>
      <c r="O96" s="6">
        <v>251</v>
      </c>
      <c r="P96" s="6">
        <v>248</v>
      </c>
    </row>
    <row r="97" spans="1:16" s="16" customFormat="1" ht="12" customHeight="1" x14ac:dyDescent="0.2">
      <c r="A97" s="70" t="s">
        <v>81</v>
      </c>
      <c r="B97" s="70"/>
      <c r="C97" s="6">
        <v>142</v>
      </c>
      <c r="D97" s="6">
        <v>158</v>
      </c>
      <c r="E97" s="6">
        <v>173</v>
      </c>
      <c r="F97" s="6">
        <v>181</v>
      </c>
      <c r="G97" s="6">
        <v>186</v>
      </c>
      <c r="H97" s="6">
        <v>187</v>
      </c>
      <c r="I97" s="6">
        <v>189</v>
      </c>
      <c r="J97" s="6">
        <v>203</v>
      </c>
      <c r="K97" s="6">
        <v>217</v>
      </c>
      <c r="L97" s="6">
        <v>224</v>
      </c>
      <c r="M97" s="6">
        <v>230</v>
      </c>
      <c r="N97" s="6">
        <v>232</v>
      </c>
      <c r="O97" s="6">
        <v>243</v>
      </c>
      <c r="P97" s="6">
        <v>264</v>
      </c>
    </row>
    <row r="98" spans="1:16" s="16" customFormat="1" ht="12" customHeight="1" x14ac:dyDescent="0.2">
      <c r="A98" s="70" t="s">
        <v>82</v>
      </c>
      <c r="B98" s="70"/>
      <c r="C98" s="6">
        <v>46</v>
      </c>
      <c r="D98" s="6">
        <v>51</v>
      </c>
      <c r="E98" s="6">
        <v>47</v>
      </c>
      <c r="F98" s="6">
        <v>49</v>
      </c>
      <c r="G98" s="6">
        <v>51</v>
      </c>
      <c r="H98" s="6">
        <v>45</v>
      </c>
      <c r="I98" s="6">
        <v>51</v>
      </c>
      <c r="J98" s="6">
        <v>53</v>
      </c>
      <c r="K98" s="6">
        <v>52</v>
      </c>
      <c r="L98" s="6">
        <v>45</v>
      </c>
      <c r="M98" s="6">
        <v>46</v>
      </c>
      <c r="N98" s="6">
        <v>50</v>
      </c>
      <c r="O98" s="6">
        <v>50</v>
      </c>
      <c r="P98" s="6">
        <v>47</v>
      </c>
    </row>
    <row r="99" spans="1:16" s="16" customFormat="1" ht="12" customHeight="1" x14ac:dyDescent="0.2">
      <c r="A99" s="70" t="s">
        <v>83</v>
      </c>
      <c r="B99" s="70"/>
      <c r="C99" s="6">
        <v>475</v>
      </c>
      <c r="D99" s="6">
        <v>491</v>
      </c>
      <c r="E99" s="6">
        <v>525</v>
      </c>
      <c r="F99" s="6">
        <v>528</v>
      </c>
      <c r="G99" s="6">
        <v>529</v>
      </c>
      <c r="H99" s="6">
        <v>577</v>
      </c>
      <c r="I99" s="6">
        <v>601</v>
      </c>
      <c r="J99" s="6">
        <v>629</v>
      </c>
      <c r="K99" s="6">
        <v>622</v>
      </c>
      <c r="L99" s="6">
        <v>614</v>
      </c>
      <c r="M99" s="6">
        <v>628</v>
      </c>
      <c r="N99" s="6">
        <v>643</v>
      </c>
      <c r="O99" s="6">
        <v>659</v>
      </c>
      <c r="P99" s="6">
        <v>696</v>
      </c>
    </row>
    <row r="100" spans="1:16" s="16" customFormat="1" ht="12" customHeight="1" x14ac:dyDescent="0.2">
      <c r="A100" s="70" t="s">
        <v>84</v>
      </c>
      <c r="B100" s="70"/>
      <c r="C100" s="6">
        <v>108</v>
      </c>
      <c r="D100" s="6">
        <v>117</v>
      </c>
      <c r="E100" s="6">
        <v>126</v>
      </c>
      <c r="F100" s="6">
        <v>118</v>
      </c>
      <c r="G100" s="6">
        <v>111</v>
      </c>
      <c r="H100" s="6">
        <v>100</v>
      </c>
      <c r="I100" s="6">
        <v>111</v>
      </c>
      <c r="J100" s="6">
        <v>121</v>
      </c>
      <c r="K100" s="6">
        <v>123</v>
      </c>
      <c r="L100" s="6">
        <v>130</v>
      </c>
      <c r="M100" s="6">
        <v>114</v>
      </c>
      <c r="N100" s="6">
        <v>116</v>
      </c>
      <c r="O100" s="6">
        <v>109</v>
      </c>
      <c r="P100" s="6">
        <v>95</v>
      </c>
    </row>
    <row r="101" spans="1:16" s="16" customFormat="1" ht="12" customHeight="1" x14ac:dyDescent="0.2">
      <c r="A101" s="70" t="s">
        <v>85</v>
      </c>
      <c r="B101" s="70"/>
      <c r="C101" s="6">
        <v>186</v>
      </c>
      <c r="D101" s="6">
        <v>191</v>
      </c>
      <c r="E101" s="6">
        <v>206</v>
      </c>
      <c r="F101" s="6">
        <v>205</v>
      </c>
      <c r="G101" s="6">
        <v>197</v>
      </c>
      <c r="H101" s="6">
        <v>198</v>
      </c>
      <c r="I101" s="6">
        <v>201</v>
      </c>
      <c r="J101" s="6">
        <v>195</v>
      </c>
      <c r="K101" s="6">
        <v>215</v>
      </c>
      <c r="L101" s="6">
        <v>196</v>
      </c>
      <c r="M101" s="6">
        <v>186</v>
      </c>
      <c r="N101" s="6">
        <v>188</v>
      </c>
      <c r="O101" s="6">
        <v>182</v>
      </c>
      <c r="P101" s="6">
        <v>187</v>
      </c>
    </row>
    <row r="102" spans="1:16" s="16" customFormat="1" ht="12" customHeight="1" x14ac:dyDescent="0.2">
      <c r="A102" s="70" t="s">
        <v>86</v>
      </c>
      <c r="B102" s="70"/>
      <c r="C102" s="6">
        <v>87</v>
      </c>
      <c r="D102" s="6">
        <v>78</v>
      </c>
      <c r="E102" s="6">
        <v>87</v>
      </c>
      <c r="F102" s="6">
        <v>80</v>
      </c>
      <c r="G102" s="6">
        <v>89</v>
      </c>
      <c r="H102" s="6">
        <v>88</v>
      </c>
      <c r="I102" s="6">
        <v>95</v>
      </c>
      <c r="J102" s="6">
        <v>101</v>
      </c>
      <c r="K102" s="6">
        <v>96</v>
      </c>
      <c r="L102" s="6">
        <v>98</v>
      </c>
      <c r="M102" s="6">
        <v>102</v>
      </c>
      <c r="N102" s="6">
        <v>96</v>
      </c>
      <c r="O102" s="6">
        <v>90</v>
      </c>
      <c r="P102" s="6">
        <v>89</v>
      </c>
    </row>
    <row r="103" spans="1:16" s="16" customFormat="1" ht="12" customHeight="1" x14ac:dyDescent="0.2">
      <c r="A103" s="70" t="s">
        <v>87</v>
      </c>
      <c r="B103" s="70"/>
      <c r="C103" s="6">
        <v>141</v>
      </c>
      <c r="D103" s="6">
        <v>140</v>
      </c>
      <c r="E103" s="6">
        <v>141</v>
      </c>
      <c r="F103" s="6">
        <v>149</v>
      </c>
      <c r="G103" s="6">
        <v>167</v>
      </c>
      <c r="H103" s="6">
        <v>167</v>
      </c>
      <c r="I103" s="6">
        <v>167</v>
      </c>
      <c r="J103" s="6">
        <v>169</v>
      </c>
      <c r="K103" s="6">
        <v>164</v>
      </c>
      <c r="L103" s="6">
        <v>159</v>
      </c>
      <c r="M103" s="6">
        <v>155</v>
      </c>
      <c r="N103" s="6">
        <v>161</v>
      </c>
      <c r="O103" s="6">
        <v>179</v>
      </c>
      <c r="P103" s="6">
        <v>171</v>
      </c>
    </row>
    <row r="104" spans="1:16" s="16" customFormat="1" ht="12" customHeight="1" x14ac:dyDescent="0.2">
      <c r="A104" s="70" t="s">
        <v>88</v>
      </c>
      <c r="B104" s="70"/>
      <c r="C104" s="6">
        <v>193</v>
      </c>
      <c r="D104" s="6">
        <v>186</v>
      </c>
      <c r="E104" s="6">
        <v>190</v>
      </c>
      <c r="F104" s="6">
        <v>194</v>
      </c>
      <c r="G104" s="6">
        <v>193</v>
      </c>
      <c r="H104" s="6">
        <v>198</v>
      </c>
      <c r="I104" s="6">
        <v>211</v>
      </c>
      <c r="J104" s="6">
        <v>221</v>
      </c>
      <c r="K104" s="6">
        <v>228</v>
      </c>
      <c r="L104" s="6">
        <v>234</v>
      </c>
      <c r="M104" s="6">
        <v>246</v>
      </c>
      <c r="N104" s="6">
        <v>233</v>
      </c>
      <c r="O104" s="6">
        <v>228</v>
      </c>
      <c r="P104" s="6">
        <v>237</v>
      </c>
    </row>
    <row r="105" spans="1:16" s="16" customFormat="1" ht="12" customHeight="1" x14ac:dyDescent="0.2">
      <c r="A105" s="70" t="s">
        <v>89</v>
      </c>
      <c r="B105" s="70"/>
      <c r="C105" s="6">
        <v>396</v>
      </c>
      <c r="D105" s="6">
        <v>382</v>
      </c>
      <c r="E105" s="6">
        <v>385</v>
      </c>
      <c r="F105" s="6">
        <v>388</v>
      </c>
      <c r="G105" s="6">
        <v>381</v>
      </c>
      <c r="H105" s="6">
        <v>385</v>
      </c>
      <c r="I105" s="6">
        <v>376</v>
      </c>
      <c r="J105" s="6">
        <v>382</v>
      </c>
      <c r="K105" s="6">
        <v>387</v>
      </c>
      <c r="L105" s="6">
        <v>386</v>
      </c>
      <c r="M105" s="6">
        <v>395</v>
      </c>
      <c r="N105" s="6">
        <v>447</v>
      </c>
      <c r="O105" s="6">
        <v>456</v>
      </c>
      <c r="P105" s="6">
        <v>471</v>
      </c>
    </row>
    <row r="106" spans="1:16" s="16" customFormat="1" ht="12" customHeight="1" x14ac:dyDescent="0.2">
      <c r="A106" s="70" t="s">
        <v>90</v>
      </c>
      <c r="B106" s="70"/>
      <c r="C106" s="6">
        <v>281</v>
      </c>
      <c r="D106" s="6">
        <v>286</v>
      </c>
      <c r="E106" s="6">
        <v>312</v>
      </c>
      <c r="F106" s="6">
        <v>323</v>
      </c>
      <c r="G106" s="6">
        <v>308</v>
      </c>
      <c r="H106" s="6">
        <v>332</v>
      </c>
      <c r="I106" s="6">
        <v>347</v>
      </c>
      <c r="J106" s="6">
        <v>346</v>
      </c>
      <c r="K106" s="6">
        <v>332</v>
      </c>
      <c r="L106" s="6">
        <v>324</v>
      </c>
      <c r="M106" s="6">
        <v>312</v>
      </c>
      <c r="N106" s="6">
        <v>308</v>
      </c>
      <c r="O106" s="6">
        <v>309</v>
      </c>
      <c r="P106" s="6">
        <v>312</v>
      </c>
    </row>
    <row r="107" spans="1:16" s="16" customFormat="1" ht="12" customHeight="1" x14ac:dyDescent="0.2">
      <c r="A107" s="70" t="s">
        <v>91</v>
      </c>
      <c r="B107" s="70"/>
      <c r="C107" s="6">
        <v>250</v>
      </c>
      <c r="D107" s="6">
        <v>249</v>
      </c>
      <c r="E107" s="6">
        <v>256</v>
      </c>
      <c r="F107" s="6">
        <v>264</v>
      </c>
      <c r="G107" s="6">
        <v>269</v>
      </c>
      <c r="H107" s="6">
        <v>283</v>
      </c>
      <c r="I107" s="6">
        <v>287</v>
      </c>
      <c r="J107" s="6">
        <v>287</v>
      </c>
      <c r="K107" s="6">
        <v>304</v>
      </c>
      <c r="L107" s="6">
        <v>297</v>
      </c>
      <c r="M107" s="6">
        <v>292</v>
      </c>
      <c r="N107" s="6">
        <v>276</v>
      </c>
      <c r="O107" s="6">
        <v>286</v>
      </c>
      <c r="P107" s="6">
        <v>284</v>
      </c>
    </row>
    <row r="108" spans="1:16" s="16" customFormat="1" ht="12" customHeight="1" x14ac:dyDescent="0.2">
      <c r="A108" s="70" t="s">
        <v>92</v>
      </c>
      <c r="B108" s="70"/>
      <c r="C108" s="6">
        <v>207</v>
      </c>
      <c r="D108" s="6">
        <v>220</v>
      </c>
      <c r="E108" s="6">
        <v>213</v>
      </c>
      <c r="F108" s="6">
        <v>239</v>
      </c>
      <c r="G108" s="6">
        <v>248</v>
      </c>
      <c r="H108" s="6">
        <v>264</v>
      </c>
      <c r="I108" s="6">
        <v>282</v>
      </c>
      <c r="J108" s="6">
        <v>275</v>
      </c>
      <c r="K108" s="6">
        <v>271</v>
      </c>
      <c r="L108" s="6">
        <v>265</v>
      </c>
      <c r="M108" s="6">
        <v>251</v>
      </c>
      <c r="N108" s="6">
        <v>267</v>
      </c>
      <c r="O108" s="6">
        <v>267</v>
      </c>
      <c r="P108" s="6">
        <v>264</v>
      </c>
    </row>
    <row r="109" spans="1:16" s="16" customFormat="1" ht="12" customHeight="1" x14ac:dyDescent="0.2">
      <c r="A109" s="70" t="s">
        <v>93</v>
      </c>
      <c r="B109" s="70"/>
      <c r="C109" s="6">
        <v>250</v>
      </c>
      <c r="D109" s="6">
        <v>260</v>
      </c>
      <c r="E109" s="6">
        <v>258</v>
      </c>
      <c r="F109" s="6">
        <v>255</v>
      </c>
      <c r="G109" s="6">
        <v>272</v>
      </c>
      <c r="H109" s="6">
        <v>265</v>
      </c>
      <c r="I109" s="6">
        <v>269</v>
      </c>
      <c r="J109" s="6">
        <v>261</v>
      </c>
      <c r="K109" s="6">
        <v>257</v>
      </c>
      <c r="L109" s="6">
        <v>259</v>
      </c>
      <c r="M109" s="6">
        <v>258</v>
      </c>
      <c r="N109" s="6">
        <v>267</v>
      </c>
      <c r="O109" s="6">
        <v>278</v>
      </c>
      <c r="P109" s="6">
        <v>292</v>
      </c>
    </row>
    <row r="110" spans="1:16" s="16" customFormat="1" ht="12" customHeight="1" x14ac:dyDescent="0.2">
      <c r="A110" s="70" t="s">
        <v>94</v>
      </c>
      <c r="B110" s="70"/>
      <c r="C110" s="6">
        <v>222</v>
      </c>
      <c r="D110" s="6">
        <v>240</v>
      </c>
      <c r="E110" s="6">
        <v>235</v>
      </c>
      <c r="F110" s="6">
        <v>246</v>
      </c>
      <c r="G110" s="6">
        <v>235</v>
      </c>
      <c r="H110" s="6">
        <v>235</v>
      </c>
      <c r="I110" s="6">
        <v>237</v>
      </c>
      <c r="J110" s="6">
        <v>228</v>
      </c>
      <c r="K110" s="6">
        <v>229</v>
      </c>
      <c r="L110" s="6">
        <v>236</v>
      </c>
      <c r="M110" s="6">
        <v>235</v>
      </c>
      <c r="N110" s="6">
        <v>255</v>
      </c>
      <c r="O110" s="6">
        <v>263</v>
      </c>
      <c r="P110" s="6">
        <v>277</v>
      </c>
    </row>
    <row r="111" spans="1:16" s="16" customFormat="1" ht="12" customHeight="1" x14ac:dyDescent="0.2">
      <c r="A111" s="70" t="s">
        <v>95</v>
      </c>
      <c r="B111" s="70"/>
      <c r="C111" s="6">
        <v>394</v>
      </c>
      <c r="D111" s="6">
        <v>408</v>
      </c>
      <c r="E111" s="6">
        <v>414</v>
      </c>
      <c r="F111" s="6">
        <v>420</v>
      </c>
      <c r="G111" s="6">
        <v>416</v>
      </c>
      <c r="H111" s="6">
        <v>413</v>
      </c>
      <c r="I111" s="6">
        <v>404</v>
      </c>
      <c r="J111" s="6">
        <v>427</v>
      </c>
      <c r="K111" s="6">
        <v>424</v>
      </c>
      <c r="L111" s="6">
        <v>423</v>
      </c>
      <c r="M111" s="6">
        <v>448</v>
      </c>
      <c r="N111" s="6">
        <v>444</v>
      </c>
      <c r="O111" s="6">
        <v>439</v>
      </c>
      <c r="P111" s="6">
        <v>441</v>
      </c>
    </row>
    <row r="112" spans="1:16" s="16" customFormat="1" ht="12" customHeight="1" x14ac:dyDescent="0.2">
      <c r="A112" s="70" t="s">
        <v>169</v>
      </c>
      <c r="B112" s="76"/>
      <c r="C112" s="6">
        <v>577</v>
      </c>
      <c r="D112" s="6">
        <v>589</v>
      </c>
      <c r="E112" s="6">
        <v>602</v>
      </c>
      <c r="F112" s="6">
        <v>629</v>
      </c>
      <c r="G112" s="6">
        <v>629</v>
      </c>
      <c r="H112" s="6">
        <v>625</v>
      </c>
      <c r="I112" s="6">
        <v>617</v>
      </c>
      <c r="J112" s="6">
        <v>604</v>
      </c>
      <c r="K112" s="6">
        <v>610</v>
      </c>
      <c r="L112" s="6">
        <v>597</v>
      </c>
      <c r="M112" s="6">
        <v>587</v>
      </c>
      <c r="N112" s="6">
        <v>557</v>
      </c>
      <c r="O112" s="6">
        <v>537</v>
      </c>
      <c r="P112" s="6">
        <v>534</v>
      </c>
    </row>
    <row r="113" spans="1:16" s="16" customFormat="1" ht="12" customHeight="1" x14ac:dyDescent="0.2">
      <c r="A113" s="70" t="s">
        <v>171</v>
      </c>
      <c r="B113" s="76"/>
      <c r="C113" s="6">
        <v>419</v>
      </c>
      <c r="D113" s="6">
        <v>436</v>
      </c>
      <c r="E113" s="6">
        <v>449</v>
      </c>
      <c r="F113" s="6">
        <v>436</v>
      </c>
      <c r="G113" s="6">
        <v>437</v>
      </c>
      <c r="H113" s="6">
        <v>460</v>
      </c>
      <c r="I113" s="6">
        <v>483</v>
      </c>
      <c r="J113" s="6">
        <v>499</v>
      </c>
      <c r="K113" s="6">
        <v>526</v>
      </c>
      <c r="L113" s="6">
        <v>526</v>
      </c>
      <c r="M113" s="6">
        <v>514</v>
      </c>
      <c r="N113" s="6">
        <v>483</v>
      </c>
      <c r="O113" s="6">
        <v>519</v>
      </c>
      <c r="P113" s="6">
        <v>520</v>
      </c>
    </row>
    <row r="114" spans="1:16" s="16" customFormat="1" ht="12" customHeight="1" x14ac:dyDescent="0.2">
      <c r="A114" s="70" t="s">
        <v>96</v>
      </c>
      <c r="B114" s="70"/>
      <c r="C114" s="6">
        <v>85</v>
      </c>
      <c r="D114" s="6">
        <v>98</v>
      </c>
      <c r="E114" s="6">
        <v>102</v>
      </c>
      <c r="F114" s="6">
        <v>102</v>
      </c>
      <c r="G114" s="6">
        <v>112</v>
      </c>
      <c r="H114" s="6">
        <v>114</v>
      </c>
      <c r="I114" s="6">
        <v>120</v>
      </c>
      <c r="J114" s="6">
        <v>126</v>
      </c>
      <c r="K114" s="6">
        <v>125</v>
      </c>
      <c r="L114" s="6">
        <v>121</v>
      </c>
      <c r="M114" s="6">
        <v>122</v>
      </c>
      <c r="N114" s="6">
        <v>143</v>
      </c>
      <c r="O114" s="6">
        <v>138</v>
      </c>
      <c r="P114" s="6">
        <v>145</v>
      </c>
    </row>
    <row r="115" spans="1:16" s="16" customFormat="1" ht="12" customHeight="1" x14ac:dyDescent="0.2">
      <c r="A115" s="70" t="s">
        <v>97</v>
      </c>
      <c r="B115" s="70"/>
      <c r="C115" s="6">
        <v>256</v>
      </c>
      <c r="D115" s="6">
        <v>259</v>
      </c>
      <c r="E115" s="6">
        <v>262</v>
      </c>
      <c r="F115" s="6">
        <v>281</v>
      </c>
      <c r="G115" s="6">
        <v>271</v>
      </c>
      <c r="H115" s="6">
        <v>281</v>
      </c>
      <c r="I115" s="6">
        <v>274</v>
      </c>
      <c r="J115" s="6">
        <v>273</v>
      </c>
      <c r="K115" s="6">
        <v>266</v>
      </c>
      <c r="L115" s="6">
        <v>254</v>
      </c>
      <c r="M115" s="6">
        <v>262</v>
      </c>
      <c r="N115" s="6">
        <v>267</v>
      </c>
      <c r="O115" s="6">
        <v>292</v>
      </c>
      <c r="P115" s="6">
        <v>304</v>
      </c>
    </row>
    <row r="116" spans="1:16" s="16" customFormat="1" ht="12" customHeight="1" x14ac:dyDescent="0.2">
      <c r="A116" s="75" t="s">
        <v>98</v>
      </c>
      <c r="B116" s="75"/>
      <c r="C116" s="11">
        <v>66</v>
      </c>
      <c r="D116" s="11">
        <v>65</v>
      </c>
      <c r="E116" s="11">
        <v>70</v>
      </c>
      <c r="F116" s="11">
        <v>75</v>
      </c>
      <c r="G116" s="11">
        <v>78</v>
      </c>
      <c r="H116" s="11">
        <v>76</v>
      </c>
      <c r="I116" s="11">
        <v>85</v>
      </c>
      <c r="J116" s="11">
        <v>83</v>
      </c>
      <c r="K116" s="11">
        <v>82</v>
      </c>
      <c r="L116" s="11">
        <v>83</v>
      </c>
      <c r="M116" s="11">
        <v>83</v>
      </c>
      <c r="N116" s="11">
        <v>83</v>
      </c>
      <c r="O116" s="11">
        <v>80</v>
      </c>
      <c r="P116" s="11">
        <v>71</v>
      </c>
    </row>
    <row r="117" spans="1:16" s="16" customFormat="1" ht="12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s="16" customFormat="1" ht="12" customHeight="1" x14ac:dyDescent="0.2">
      <c r="A118" s="69" t="s">
        <v>99</v>
      </c>
      <c r="B118" s="69"/>
      <c r="C118" s="5">
        <f t="shared" ref="C118:M118" si="43">SUM(C119:C137)</f>
        <v>7831</v>
      </c>
      <c r="D118" s="5">
        <f t="shared" si="43"/>
        <v>8045</v>
      </c>
      <c r="E118" s="5">
        <f t="shared" si="43"/>
        <v>8233</v>
      </c>
      <c r="F118" s="5">
        <f t="shared" si="43"/>
        <v>8357</v>
      </c>
      <c r="G118" s="5">
        <f t="shared" si="43"/>
        <v>8527</v>
      </c>
      <c r="H118" s="5">
        <f t="shared" si="43"/>
        <v>8566</v>
      </c>
      <c r="I118" s="5">
        <f t="shared" si="43"/>
        <v>8697</v>
      </c>
      <c r="J118" s="5">
        <f t="shared" si="43"/>
        <v>8679</v>
      </c>
      <c r="K118" s="5">
        <f t="shared" si="43"/>
        <v>8526</v>
      </c>
      <c r="L118" s="5">
        <f t="shared" si="43"/>
        <v>8383</v>
      </c>
      <c r="M118" s="5">
        <f t="shared" si="43"/>
        <v>8394</v>
      </c>
      <c r="N118" s="5">
        <v>8449</v>
      </c>
      <c r="O118" s="5">
        <v>8433</v>
      </c>
      <c r="P118" s="5">
        <v>8583</v>
      </c>
    </row>
    <row r="119" spans="1:16" s="16" customFormat="1" ht="12" customHeight="1" x14ac:dyDescent="0.2">
      <c r="A119" s="70" t="s">
        <v>100</v>
      </c>
      <c r="B119" s="70"/>
      <c r="C119" s="6">
        <v>703</v>
      </c>
      <c r="D119" s="6">
        <v>723</v>
      </c>
      <c r="E119" s="6">
        <v>715</v>
      </c>
      <c r="F119" s="6">
        <v>720</v>
      </c>
      <c r="G119" s="6">
        <v>722</v>
      </c>
      <c r="H119" s="6">
        <v>728</v>
      </c>
      <c r="I119" s="6">
        <v>755</v>
      </c>
      <c r="J119" s="6">
        <v>740</v>
      </c>
      <c r="K119" s="6">
        <v>738</v>
      </c>
      <c r="L119" s="6">
        <v>737</v>
      </c>
      <c r="M119" s="6">
        <v>764</v>
      </c>
      <c r="N119" s="6">
        <v>747</v>
      </c>
      <c r="O119" s="6">
        <v>728</v>
      </c>
      <c r="P119" s="6">
        <v>736</v>
      </c>
    </row>
    <row r="120" spans="1:16" s="16" customFormat="1" ht="12" customHeight="1" x14ac:dyDescent="0.2">
      <c r="A120" s="70" t="s">
        <v>101</v>
      </c>
      <c r="B120" s="70"/>
      <c r="C120" s="6">
        <v>135</v>
      </c>
      <c r="D120" s="6">
        <v>140</v>
      </c>
      <c r="E120" s="6">
        <v>138</v>
      </c>
      <c r="F120" s="6">
        <v>134</v>
      </c>
      <c r="G120" s="6">
        <v>142</v>
      </c>
      <c r="H120" s="6">
        <v>136</v>
      </c>
      <c r="I120" s="6">
        <v>153</v>
      </c>
      <c r="J120" s="6">
        <v>143</v>
      </c>
      <c r="K120" s="6">
        <v>150</v>
      </c>
      <c r="L120" s="6">
        <v>130</v>
      </c>
      <c r="M120" s="6">
        <v>140</v>
      </c>
      <c r="N120" s="6">
        <v>127</v>
      </c>
      <c r="O120" s="6">
        <v>127</v>
      </c>
      <c r="P120" s="6">
        <v>139</v>
      </c>
    </row>
    <row r="121" spans="1:16" s="16" customFormat="1" ht="12" customHeight="1" x14ac:dyDescent="0.2">
      <c r="A121" s="70" t="s">
        <v>102</v>
      </c>
      <c r="B121" s="70"/>
      <c r="C121" s="6">
        <v>313</v>
      </c>
      <c r="D121" s="6">
        <v>312</v>
      </c>
      <c r="E121" s="6">
        <v>324</v>
      </c>
      <c r="F121" s="6">
        <v>334</v>
      </c>
      <c r="G121" s="6">
        <v>328</v>
      </c>
      <c r="H121" s="6">
        <v>329</v>
      </c>
      <c r="I121" s="6">
        <v>323</v>
      </c>
      <c r="J121" s="6">
        <v>309</v>
      </c>
      <c r="K121" s="6">
        <v>306</v>
      </c>
      <c r="L121" s="6">
        <v>301</v>
      </c>
      <c r="M121" s="6">
        <v>296</v>
      </c>
      <c r="N121" s="6">
        <v>275</v>
      </c>
      <c r="O121" s="6">
        <v>263</v>
      </c>
      <c r="P121" s="6">
        <v>272</v>
      </c>
    </row>
    <row r="122" spans="1:16" s="16" customFormat="1" ht="12" customHeight="1" x14ac:dyDescent="0.2">
      <c r="A122" s="70" t="s">
        <v>103</v>
      </c>
      <c r="B122" s="70"/>
      <c r="C122" s="6">
        <v>139</v>
      </c>
      <c r="D122" s="6">
        <v>137</v>
      </c>
      <c r="E122" s="6">
        <v>149</v>
      </c>
      <c r="F122" s="6">
        <v>146</v>
      </c>
      <c r="G122" s="6">
        <v>149</v>
      </c>
      <c r="H122" s="6">
        <v>150</v>
      </c>
      <c r="I122" s="6">
        <v>153</v>
      </c>
      <c r="J122" s="6">
        <v>167</v>
      </c>
      <c r="K122" s="6">
        <v>169</v>
      </c>
      <c r="L122" s="6">
        <v>167</v>
      </c>
      <c r="M122" s="6">
        <v>166</v>
      </c>
      <c r="N122" s="6">
        <v>164</v>
      </c>
      <c r="O122" s="6">
        <v>154</v>
      </c>
      <c r="P122" s="6">
        <v>157</v>
      </c>
    </row>
    <row r="123" spans="1:16" s="16" customFormat="1" ht="12" customHeight="1" x14ac:dyDescent="0.2">
      <c r="A123" s="70" t="s">
        <v>104</v>
      </c>
      <c r="B123" s="70"/>
      <c r="C123" s="6">
        <v>415</v>
      </c>
      <c r="D123" s="6">
        <v>429</v>
      </c>
      <c r="E123" s="6">
        <v>443</v>
      </c>
      <c r="F123" s="6">
        <v>476</v>
      </c>
      <c r="G123" s="6">
        <v>483</v>
      </c>
      <c r="H123" s="6">
        <v>501</v>
      </c>
      <c r="I123" s="6">
        <v>517</v>
      </c>
      <c r="J123" s="6">
        <v>515</v>
      </c>
      <c r="K123" s="6">
        <v>494</v>
      </c>
      <c r="L123" s="6">
        <v>506</v>
      </c>
      <c r="M123" s="6">
        <v>503</v>
      </c>
      <c r="N123" s="6">
        <v>521</v>
      </c>
      <c r="O123" s="6">
        <v>499</v>
      </c>
      <c r="P123" s="6">
        <v>505</v>
      </c>
    </row>
    <row r="124" spans="1:16" s="16" customFormat="1" ht="12" customHeight="1" x14ac:dyDescent="0.2">
      <c r="A124" s="70" t="s">
        <v>105</v>
      </c>
      <c r="B124" s="70"/>
      <c r="C124" s="6">
        <v>593</v>
      </c>
      <c r="D124" s="6">
        <v>639</v>
      </c>
      <c r="E124" s="6">
        <v>667</v>
      </c>
      <c r="F124" s="6">
        <v>664</v>
      </c>
      <c r="G124" s="6">
        <v>672</v>
      </c>
      <c r="H124" s="6">
        <v>694</v>
      </c>
      <c r="I124" s="6">
        <v>691</v>
      </c>
      <c r="J124" s="6">
        <v>674</v>
      </c>
      <c r="K124" s="6">
        <v>660</v>
      </c>
      <c r="L124" s="6">
        <v>660</v>
      </c>
      <c r="M124" s="6">
        <v>661</v>
      </c>
      <c r="N124" s="6">
        <v>690</v>
      </c>
      <c r="O124" s="6">
        <v>702</v>
      </c>
      <c r="P124" s="6">
        <v>743</v>
      </c>
    </row>
    <row r="125" spans="1:16" s="16" customFormat="1" ht="12" customHeight="1" x14ac:dyDescent="0.2">
      <c r="A125" s="70" t="s">
        <v>106</v>
      </c>
      <c r="B125" s="70"/>
      <c r="C125" s="6">
        <v>573</v>
      </c>
      <c r="D125" s="6">
        <v>587</v>
      </c>
      <c r="E125" s="6">
        <v>598</v>
      </c>
      <c r="F125" s="6">
        <v>608</v>
      </c>
      <c r="G125" s="6">
        <v>631</v>
      </c>
      <c r="H125" s="6">
        <v>629</v>
      </c>
      <c r="I125" s="6">
        <v>624</v>
      </c>
      <c r="J125" s="6">
        <v>627</v>
      </c>
      <c r="K125" s="6">
        <v>615</v>
      </c>
      <c r="L125" s="6">
        <v>616</v>
      </c>
      <c r="M125" s="6">
        <v>600</v>
      </c>
      <c r="N125" s="6">
        <v>639</v>
      </c>
      <c r="O125" s="6">
        <v>656</v>
      </c>
      <c r="P125" s="6">
        <v>661</v>
      </c>
    </row>
    <row r="126" spans="1:16" s="16" customFormat="1" ht="12" customHeight="1" x14ac:dyDescent="0.2">
      <c r="A126" s="70" t="s">
        <v>107</v>
      </c>
      <c r="B126" s="70"/>
      <c r="C126" s="6">
        <v>149</v>
      </c>
      <c r="D126" s="6">
        <v>157</v>
      </c>
      <c r="E126" s="6">
        <v>155</v>
      </c>
      <c r="F126" s="6">
        <v>156</v>
      </c>
      <c r="G126" s="6">
        <v>163</v>
      </c>
      <c r="H126" s="6">
        <v>175</v>
      </c>
      <c r="I126" s="6">
        <v>190</v>
      </c>
      <c r="J126" s="6">
        <v>185</v>
      </c>
      <c r="K126" s="6">
        <v>185</v>
      </c>
      <c r="L126" s="6">
        <v>205</v>
      </c>
      <c r="M126" s="6">
        <v>205</v>
      </c>
      <c r="N126" s="6">
        <v>208</v>
      </c>
      <c r="O126" s="6">
        <v>210</v>
      </c>
      <c r="P126" s="6">
        <v>224</v>
      </c>
    </row>
    <row r="127" spans="1:16" s="16" customFormat="1" ht="12" customHeight="1" x14ac:dyDescent="0.2">
      <c r="A127" s="70" t="s">
        <v>108</v>
      </c>
      <c r="B127" s="70"/>
      <c r="C127" s="6">
        <v>1600</v>
      </c>
      <c r="D127" s="6">
        <v>1643</v>
      </c>
      <c r="E127" s="6">
        <v>1627</v>
      </c>
      <c r="F127" s="6">
        <v>1654</v>
      </c>
      <c r="G127" s="6">
        <v>1684</v>
      </c>
      <c r="H127" s="6">
        <v>1663</v>
      </c>
      <c r="I127" s="6">
        <v>1693</v>
      </c>
      <c r="J127" s="6">
        <v>1724</v>
      </c>
      <c r="K127" s="6">
        <v>1666</v>
      </c>
      <c r="L127" s="6">
        <v>1630</v>
      </c>
      <c r="M127" s="6">
        <v>1647</v>
      </c>
      <c r="N127" s="6">
        <v>1626</v>
      </c>
      <c r="O127" s="6">
        <v>1649</v>
      </c>
      <c r="P127" s="6">
        <v>1655</v>
      </c>
    </row>
    <row r="128" spans="1:16" s="16" customFormat="1" ht="12" customHeight="1" x14ac:dyDescent="0.2">
      <c r="A128" s="70" t="s">
        <v>109</v>
      </c>
      <c r="B128" s="70"/>
      <c r="C128" s="6">
        <v>1030</v>
      </c>
      <c r="D128" s="6">
        <v>1040</v>
      </c>
      <c r="E128" s="6">
        <v>1061</v>
      </c>
      <c r="F128" s="6">
        <v>1085</v>
      </c>
      <c r="G128" s="6">
        <v>1116</v>
      </c>
      <c r="H128" s="6">
        <v>1105</v>
      </c>
      <c r="I128" s="6">
        <v>1091</v>
      </c>
      <c r="J128" s="6">
        <v>1076</v>
      </c>
      <c r="K128" s="6">
        <v>1099</v>
      </c>
      <c r="L128" s="6">
        <v>1044</v>
      </c>
      <c r="M128" s="6">
        <v>1026</v>
      </c>
      <c r="N128" s="6">
        <v>1011</v>
      </c>
      <c r="O128" s="6">
        <v>1042</v>
      </c>
      <c r="P128" s="6">
        <v>1058</v>
      </c>
    </row>
    <row r="129" spans="1:16" s="16" customFormat="1" ht="12" customHeight="1" x14ac:dyDescent="0.2">
      <c r="A129" s="70" t="s">
        <v>110</v>
      </c>
      <c r="B129" s="70"/>
      <c r="C129" s="6">
        <v>25</v>
      </c>
      <c r="D129" s="6">
        <v>26</v>
      </c>
      <c r="E129" s="6">
        <v>29</v>
      </c>
      <c r="F129" s="6">
        <v>31</v>
      </c>
      <c r="G129" s="6">
        <v>27</v>
      </c>
      <c r="H129" s="6">
        <v>32</v>
      </c>
      <c r="I129" s="6">
        <v>36</v>
      </c>
      <c r="J129" s="6">
        <v>37</v>
      </c>
      <c r="K129" s="6">
        <v>36</v>
      </c>
      <c r="L129" s="6">
        <v>31</v>
      </c>
      <c r="M129" s="6">
        <v>35</v>
      </c>
      <c r="N129" s="6">
        <v>35</v>
      </c>
      <c r="O129" s="6">
        <v>36</v>
      </c>
      <c r="P129" s="6">
        <v>31</v>
      </c>
    </row>
    <row r="130" spans="1:16" s="16" customFormat="1" ht="12" customHeight="1" x14ac:dyDescent="0.2">
      <c r="A130" s="70" t="s">
        <v>111</v>
      </c>
      <c r="B130" s="70"/>
      <c r="C130" s="6">
        <v>886</v>
      </c>
      <c r="D130" s="6">
        <v>906</v>
      </c>
      <c r="E130" s="6">
        <v>952</v>
      </c>
      <c r="F130" s="6">
        <v>957</v>
      </c>
      <c r="G130" s="6">
        <v>950</v>
      </c>
      <c r="H130" s="6">
        <v>954</v>
      </c>
      <c r="I130" s="6">
        <v>950</v>
      </c>
      <c r="J130" s="6">
        <v>944</v>
      </c>
      <c r="K130" s="6">
        <v>930</v>
      </c>
      <c r="L130" s="6">
        <v>916</v>
      </c>
      <c r="M130" s="6">
        <v>886</v>
      </c>
      <c r="N130" s="6">
        <v>898</v>
      </c>
      <c r="O130" s="6">
        <v>884</v>
      </c>
      <c r="P130" s="6">
        <v>917</v>
      </c>
    </row>
    <row r="131" spans="1:16" s="16" customFormat="1" ht="12" customHeight="1" x14ac:dyDescent="0.2">
      <c r="A131" s="70" t="s">
        <v>112</v>
      </c>
      <c r="B131" s="70"/>
      <c r="C131" s="6">
        <v>252</v>
      </c>
      <c r="D131" s="6">
        <v>260</v>
      </c>
      <c r="E131" s="6">
        <v>272</v>
      </c>
      <c r="F131" s="6">
        <v>269</v>
      </c>
      <c r="G131" s="6">
        <v>274</v>
      </c>
      <c r="H131" s="6">
        <v>269</v>
      </c>
      <c r="I131" s="6">
        <v>278</v>
      </c>
      <c r="J131" s="6">
        <v>283</v>
      </c>
      <c r="K131" s="6">
        <v>273</v>
      </c>
      <c r="L131" s="6">
        <v>272</v>
      </c>
      <c r="M131" s="6">
        <v>278</v>
      </c>
      <c r="N131" s="6">
        <v>282</v>
      </c>
      <c r="O131" s="6">
        <v>266</v>
      </c>
      <c r="P131" s="6">
        <v>269</v>
      </c>
    </row>
    <row r="132" spans="1:16" s="16" customFormat="1" ht="12" customHeight="1" x14ac:dyDescent="0.2">
      <c r="A132" s="70" t="s">
        <v>113</v>
      </c>
      <c r="B132" s="70"/>
      <c r="C132" s="6">
        <v>58</v>
      </c>
      <c r="D132" s="6">
        <v>63</v>
      </c>
      <c r="E132" s="6">
        <v>63</v>
      </c>
      <c r="F132" s="6">
        <v>62</v>
      </c>
      <c r="G132" s="6">
        <v>65</v>
      </c>
      <c r="H132" s="6">
        <v>74</v>
      </c>
      <c r="I132" s="6">
        <v>72</v>
      </c>
      <c r="J132" s="6">
        <v>67</v>
      </c>
      <c r="K132" s="6">
        <v>63</v>
      </c>
      <c r="L132" s="6">
        <v>62</v>
      </c>
      <c r="M132" s="6">
        <v>66</v>
      </c>
      <c r="N132" s="6">
        <v>69</v>
      </c>
      <c r="O132" s="6">
        <v>66</v>
      </c>
      <c r="P132" s="6">
        <v>69</v>
      </c>
    </row>
    <row r="133" spans="1:16" s="16" customFormat="1" ht="12" customHeight="1" x14ac:dyDescent="0.2">
      <c r="A133" s="70" t="s">
        <v>114</v>
      </c>
      <c r="B133" s="70"/>
      <c r="C133" s="6">
        <v>122</v>
      </c>
      <c r="D133" s="6">
        <v>121</v>
      </c>
      <c r="E133" s="6">
        <v>131</v>
      </c>
      <c r="F133" s="6">
        <v>149</v>
      </c>
      <c r="G133" s="6">
        <v>161</v>
      </c>
      <c r="H133" s="6">
        <v>163</v>
      </c>
      <c r="I133" s="6">
        <v>168</v>
      </c>
      <c r="J133" s="6">
        <v>165</v>
      </c>
      <c r="K133" s="6">
        <v>168</v>
      </c>
      <c r="L133" s="6">
        <v>164</v>
      </c>
      <c r="M133" s="6">
        <v>157</v>
      </c>
      <c r="N133" s="6">
        <v>156</v>
      </c>
      <c r="O133" s="6">
        <v>146</v>
      </c>
      <c r="P133" s="6">
        <v>140</v>
      </c>
    </row>
    <row r="134" spans="1:16" s="16" customFormat="1" ht="12" customHeight="1" x14ac:dyDescent="0.2">
      <c r="A134" s="70" t="s">
        <v>115</v>
      </c>
      <c r="B134" s="70"/>
      <c r="C134" s="6">
        <v>102</v>
      </c>
      <c r="D134" s="6">
        <v>106</v>
      </c>
      <c r="E134" s="6">
        <v>107</v>
      </c>
      <c r="F134" s="6">
        <v>103</v>
      </c>
      <c r="G134" s="6">
        <v>101</v>
      </c>
      <c r="H134" s="6">
        <v>97</v>
      </c>
      <c r="I134" s="6">
        <v>92</v>
      </c>
      <c r="J134" s="6">
        <v>101</v>
      </c>
      <c r="K134" s="6">
        <v>90</v>
      </c>
      <c r="L134" s="6">
        <v>88</v>
      </c>
      <c r="M134" s="6">
        <v>90</v>
      </c>
      <c r="N134" s="6">
        <v>90</v>
      </c>
      <c r="O134" s="6">
        <v>93</v>
      </c>
      <c r="P134" s="6">
        <v>86</v>
      </c>
    </row>
    <row r="135" spans="1:16" s="16" customFormat="1" ht="12" customHeight="1" x14ac:dyDescent="0.2">
      <c r="A135" s="70" t="s">
        <v>116</v>
      </c>
      <c r="B135" s="70"/>
      <c r="C135" s="6">
        <v>298</v>
      </c>
      <c r="D135" s="6">
        <v>305</v>
      </c>
      <c r="E135" s="6">
        <v>310</v>
      </c>
      <c r="F135" s="6">
        <v>334</v>
      </c>
      <c r="G135" s="6">
        <v>362</v>
      </c>
      <c r="H135" s="6">
        <v>367</v>
      </c>
      <c r="I135" s="6">
        <v>378</v>
      </c>
      <c r="J135" s="6">
        <v>386</v>
      </c>
      <c r="K135" s="6">
        <v>382</v>
      </c>
      <c r="L135" s="6">
        <v>385</v>
      </c>
      <c r="M135" s="6">
        <v>388</v>
      </c>
      <c r="N135" s="6">
        <v>405</v>
      </c>
      <c r="O135" s="6">
        <v>412</v>
      </c>
      <c r="P135" s="6">
        <v>413</v>
      </c>
    </row>
    <row r="136" spans="1:16" s="16" customFormat="1" ht="12" customHeight="1" x14ac:dyDescent="0.2">
      <c r="A136" s="70" t="s">
        <v>117</v>
      </c>
      <c r="B136" s="70"/>
      <c r="C136" s="6">
        <v>387</v>
      </c>
      <c r="D136" s="6">
        <v>398</v>
      </c>
      <c r="E136" s="6">
        <v>430</v>
      </c>
      <c r="F136" s="6">
        <v>415</v>
      </c>
      <c r="G136" s="6">
        <v>434</v>
      </c>
      <c r="H136" s="6">
        <v>438</v>
      </c>
      <c r="I136" s="6">
        <v>471</v>
      </c>
      <c r="J136" s="6">
        <v>467</v>
      </c>
      <c r="K136" s="6">
        <v>434</v>
      </c>
      <c r="L136" s="6">
        <v>404</v>
      </c>
      <c r="M136" s="6">
        <v>424</v>
      </c>
      <c r="N136" s="6">
        <v>438</v>
      </c>
      <c r="O136" s="6">
        <v>432</v>
      </c>
      <c r="P136" s="6">
        <v>446</v>
      </c>
    </row>
    <row r="137" spans="1:16" s="16" customFormat="1" ht="12" customHeight="1" x14ac:dyDescent="0.2">
      <c r="A137" s="28" t="s">
        <v>168</v>
      </c>
      <c r="B137" s="28"/>
      <c r="C137" s="11">
        <v>51</v>
      </c>
      <c r="D137" s="11">
        <v>53</v>
      </c>
      <c r="E137" s="11">
        <v>62</v>
      </c>
      <c r="F137" s="11">
        <v>60</v>
      </c>
      <c r="G137" s="11">
        <v>63</v>
      </c>
      <c r="H137" s="11">
        <v>62</v>
      </c>
      <c r="I137" s="11">
        <v>62</v>
      </c>
      <c r="J137" s="11">
        <v>69</v>
      </c>
      <c r="K137" s="11">
        <v>68</v>
      </c>
      <c r="L137" s="11">
        <v>65</v>
      </c>
      <c r="M137" s="11">
        <v>62</v>
      </c>
      <c r="N137" s="11">
        <v>68</v>
      </c>
      <c r="O137" s="11">
        <v>68</v>
      </c>
      <c r="P137" s="11">
        <v>62</v>
      </c>
    </row>
    <row r="138" spans="1:16" s="16" customFormat="1" ht="12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s="16" customFormat="1" ht="12" customHeight="1" x14ac:dyDescent="0.2">
      <c r="A139" s="69" t="s">
        <v>118</v>
      </c>
      <c r="B139" s="69"/>
      <c r="C139" s="5">
        <f t="shared" ref="C139:M139" si="44">SUM(C140:C147)</f>
        <v>588</v>
      </c>
      <c r="D139" s="5">
        <f t="shared" si="44"/>
        <v>623</v>
      </c>
      <c r="E139" s="5">
        <f t="shared" si="44"/>
        <v>627</v>
      </c>
      <c r="F139" s="5">
        <f t="shared" si="44"/>
        <v>641</v>
      </c>
      <c r="G139" s="5">
        <f t="shared" si="44"/>
        <v>645</v>
      </c>
      <c r="H139" s="5">
        <f t="shared" si="44"/>
        <v>658</v>
      </c>
      <c r="I139" s="5">
        <f t="shared" si="44"/>
        <v>683</v>
      </c>
      <c r="J139" s="5">
        <f t="shared" si="44"/>
        <v>659</v>
      </c>
      <c r="K139" s="5">
        <f t="shared" si="44"/>
        <v>651</v>
      </c>
      <c r="L139" s="5">
        <f t="shared" si="44"/>
        <v>650</v>
      </c>
      <c r="M139" s="5">
        <f t="shared" si="44"/>
        <v>683</v>
      </c>
      <c r="N139" s="5">
        <v>698</v>
      </c>
      <c r="O139" s="5">
        <v>684</v>
      </c>
      <c r="P139" s="5">
        <v>682</v>
      </c>
    </row>
    <row r="140" spans="1:16" s="16" customFormat="1" ht="12" customHeight="1" x14ac:dyDescent="0.2">
      <c r="A140" s="70" t="s">
        <v>119</v>
      </c>
      <c r="B140" s="70"/>
      <c r="C140" s="6">
        <v>145</v>
      </c>
      <c r="D140" s="6">
        <v>172</v>
      </c>
      <c r="E140" s="6">
        <v>170</v>
      </c>
      <c r="F140" s="6">
        <v>172</v>
      </c>
      <c r="G140" s="6">
        <v>162</v>
      </c>
      <c r="H140" s="6">
        <v>182</v>
      </c>
      <c r="I140" s="6">
        <v>196</v>
      </c>
      <c r="J140" s="6">
        <v>180</v>
      </c>
      <c r="K140" s="6">
        <v>169</v>
      </c>
      <c r="L140" s="6">
        <v>173</v>
      </c>
      <c r="M140" s="6">
        <v>176</v>
      </c>
      <c r="N140" s="6">
        <v>178</v>
      </c>
      <c r="O140" s="6">
        <v>178</v>
      </c>
      <c r="P140" s="6">
        <v>181</v>
      </c>
    </row>
    <row r="141" spans="1:16" s="16" customFormat="1" ht="12" customHeight="1" x14ac:dyDescent="0.2">
      <c r="A141" s="70" t="s">
        <v>120</v>
      </c>
      <c r="B141" s="70"/>
      <c r="C141" s="6">
        <v>2</v>
      </c>
      <c r="D141" s="6">
        <v>4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6</v>
      </c>
      <c r="K141" s="6">
        <v>6</v>
      </c>
      <c r="L141" s="6">
        <v>2</v>
      </c>
      <c r="M141" s="6">
        <v>4</v>
      </c>
      <c r="N141" s="6">
        <v>6</v>
      </c>
      <c r="O141" s="6">
        <v>4</v>
      </c>
      <c r="P141" s="6">
        <v>4</v>
      </c>
    </row>
    <row r="142" spans="1:16" s="16" customFormat="1" ht="12" customHeight="1" x14ac:dyDescent="0.2">
      <c r="A142" s="70" t="s">
        <v>121</v>
      </c>
      <c r="B142" s="70"/>
      <c r="C142" s="6">
        <v>2</v>
      </c>
      <c r="D142" s="6">
        <v>2</v>
      </c>
      <c r="E142" s="6">
        <v>2</v>
      </c>
      <c r="F142" s="6">
        <v>2</v>
      </c>
      <c r="G142" s="6">
        <v>2</v>
      </c>
      <c r="H142" s="6">
        <v>2</v>
      </c>
      <c r="I142" s="6">
        <v>3</v>
      </c>
      <c r="J142" s="6">
        <v>3</v>
      </c>
      <c r="K142" s="6">
        <v>3</v>
      </c>
      <c r="L142" s="6">
        <v>3</v>
      </c>
      <c r="M142" s="6">
        <v>3</v>
      </c>
      <c r="N142" s="6">
        <v>5</v>
      </c>
      <c r="O142" s="6">
        <v>4</v>
      </c>
      <c r="P142" s="6">
        <v>2</v>
      </c>
    </row>
    <row r="143" spans="1:16" s="16" customFormat="1" ht="12" customHeight="1" x14ac:dyDescent="0.2">
      <c r="A143" s="70" t="s">
        <v>122</v>
      </c>
      <c r="B143" s="70"/>
      <c r="C143" s="6">
        <v>5</v>
      </c>
      <c r="D143" s="6">
        <v>5</v>
      </c>
      <c r="E143" s="6">
        <v>4</v>
      </c>
      <c r="F143" s="6">
        <v>6</v>
      </c>
      <c r="G143" s="6">
        <v>6</v>
      </c>
      <c r="H143" s="6">
        <v>4</v>
      </c>
      <c r="I143" s="6">
        <v>4</v>
      </c>
      <c r="J143" s="6">
        <v>3</v>
      </c>
      <c r="K143" s="6">
        <v>3</v>
      </c>
      <c r="L143" s="6">
        <v>3</v>
      </c>
      <c r="M143" s="6">
        <v>4</v>
      </c>
      <c r="N143" s="6">
        <v>2</v>
      </c>
      <c r="O143" s="6">
        <v>1</v>
      </c>
      <c r="P143" s="6">
        <v>1</v>
      </c>
    </row>
    <row r="144" spans="1:16" s="16" customFormat="1" ht="12" customHeight="1" x14ac:dyDescent="0.2">
      <c r="A144" s="70" t="s">
        <v>123</v>
      </c>
      <c r="B144" s="70"/>
      <c r="C144" s="6">
        <v>133</v>
      </c>
      <c r="D144" s="6">
        <v>127</v>
      </c>
      <c r="E144" s="6">
        <v>132</v>
      </c>
      <c r="F144" s="6">
        <v>136</v>
      </c>
      <c r="G144" s="6">
        <v>144</v>
      </c>
      <c r="H144" s="6">
        <v>142</v>
      </c>
      <c r="I144" s="6">
        <v>132</v>
      </c>
      <c r="J144" s="6">
        <v>123</v>
      </c>
      <c r="K144" s="6">
        <v>121</v>
      </c>
      <c r="L144" s="6">
        <v>121</v>
      </c>
      <c r="M144" s="6">
        <v>124</v>
      </c>
      <c r="N144" s="6">
        <v>130</v>
      </c>
      <c r="O144" s="6">
        <v>122</v>
      </c>
      <c r="P144" s="6">
        <v>123</v>
      </c>
    </row>
    <row r="145" spans="1:16" s="16" customFormat="1" ht="12" customHeight="1" x14ac:dyDescent="0.2">
      <c r="A145" s="70" t="s">
        <v>124</v>
      </c>
      <c r="B145" s="70"/>
      <c r="C145" s="6">
        <v>55</v>
      </c>
      <c r="D145" s="6">
        <v>57</v>
      </c>
      <c r="E145" s="6">
        <v>65</v>
      </c>
      <c r="F145" s="6">
        <v>57</v>
      </c>
      <c r="G145" s="6">
        <v>52</v>
      </c>
      <c r="H145" s="6">
        <v>49</v>
      </c>
      <c r="I145" s="6">
        <v>49</v>
      </c>
      <c r="J145" s="6">
        <v>49</v>
      </c>
      <c r="K145" s="6">
        <v>60</v>
      </c>
      <c r="L145" s="6">
        <v>55</v>
      </c>
      <c r="M145" s="6">
        <v>60</v>
      </c>
      <c r="N145" s="6">
        <v>66</v>
      </c>
      <c r="O145" s="6">
        <v>58</v>
      </c>
      <c r="P145" s="6">
        <v>54</v>
      </c>
    </row>
    <row r="146" spans="1:16" s="16" customFormat="1" ht="12" customHeight="1" x14ac:dyDescent="0.2">
      <c r="A146" s="70" t="s">
        <v>125</v>
      </c>
      <c r="B146" s="70"/>
      <c r="C146" s="6">
        <v>4</v>
      </c>
      <c r="D146" s="6">
        <v>4</v>
      </c>
      <c r="E146" s="6">
        <v>3</v>
      </c>
      <c r="F146" s="6">
        <v>3</v>
      </c>
      <c r="G146" s="6">
        <v>4</v>
      </c>
      <c r="H146" s="6">
        <v>6</v>
      </c>
      <c r="I146" s="6">
        <v>4</v>
      </c>
      <c r="J146" s="6">
        <v>3</v>
      </c>
      <c r="K146" s="6">
        <v>4</v>
      </c>
      <c r="L146" s="6">
        <v>4</v>
      </c>
      <c r="M146" s="6">
        <v>5</v>
      </c>
      <c r="N146" s="6">
        <v>3</v>
      </c>
      <c r="O146" s="6">
        <v>6</v>
      </c>
      <c r="P146" s="6">
        <v>4</v>
      </c>
    </row>
    <row r="147" spans="1:16" s="16" customFormat="1" ht="12" customHeight="1" x14ac:dyDescent="0.2">
      <c r="A147" s="71" t="s">
        <v>126</v>
      </c>
      <c r="B147" s="71"/>
      <c r="C147" s="11">
        <v>242</v>
      </c>
      <c r="D147" s="11">
        <v>252</v>
      </c>
      <c r="E147" s="11">
        <v>247</v>
      </c>
      <c r="F147" s="11">
        <v>260</v>
      </c>
      <c r="G147" s="11">
        <v>269</v>
      </c>
      <c r="H147" s="11">
        <v>266</v>
      </c>
      <c r="I147" s="11">
        <v>287</v>
      </c>
      <c r="J147" s="11">
        <v>292</v>
      </c>
      <c r="K147" s="11">
        <v>285</v>
      </c>
      <c r="L147" s="11">
        <v>289</v>
      </c>
      <c r="M147" s="11">
        <v>307</v>
      </c>
      <c r="N147" s="11">
        <v>308</v>
      </c>
      <c r="O147" s="11">
        <v>311</v>
      </c>
      <c r="P147" s="11">
        <v>313</v>
      </c>
    </row>
    <row r="148" spans="1:16" s="16" customFormat="1" ht="12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s="16" customFormat="1" ht="12" customHeight="1" x14ac:dyDescent="0.2">
      <c r="A149" s="69" t="s">
        <v>127</v>
      </c>
      <c r="B149" s="69"/>
      <c r="C149" s="5">
        <f>SUM(C150:C155)</f>
        <v>5572</v>
      </c>
      <c r="D149" s="5">
        <f t="shared" ref="D149:M149" si="45">SUM(D150:D155)</f>
        <v>5807</v>
      </c>
      <c r="E149" s="5">
        <f t="shared" si="45"/>
        <v>5968</v>
      </c>
      <c r="F149" s="5">
        <f t="shared" si="45"/>
        <v>6010</v>
      </c>
      <c r="G149" s="5">
        <f t="shared" si="45"/>
        <v>6039</v>
      </c>
      <c r="H149" s="5">
        <f t="shared" si="45"/>
        <v>6151</v>
      </c>
      <c r="I149" s="5">
        <f t="shared" si="45"/>
        <v>6240</v>
      </c>
      <c r="J149" s="5">
        <f t="shared" si="45"/>
        <v>6282</v>
      </c>
      <c r="K149" s="5">
        <f t="shared" si="45"/>
        <v>6154</v>
      </c>
      <c r="L149" s="5">
        <f t="shared" si="45"/>
        <v>6225</v>
      </c>
      <c r="M149" s="5">
        <f t="shared" si="45"/>
        <v>6199</v>
      </c>
      <c r="N149" s="5">
        <v>6286</v>
      </c>
      <c r="O149" s="5">
        <v>6298</v>
      </c>
      <c r="P149" s="5">
        <v>6385</v>
      </c>
    </row>
    <row r="150" spans="1:16" s="16" customFormat="1" ht="12" customHeight="1" x14ac:dyDescent="0.2">
      <c r="A150" s="70" t="s">
        <v>128</v>
      </c>
      <c r="B150" s="70"/>
      <c r="C150" s="6">
        <v>500</v>
      </c>
      <c r="D150" s="6">
        <v>530</v>
      </c>
      <c r="E150" s="6">
        <v>534</v>
      </c>
      <c r="F150" s="6">
        <v>526</v>
      </c>
      <c r="G150" s="6">
        <v>539</v>
      </c>
      <c r="H150" s="6">
        <v>545</v>
      </c>
      <c r="I150" s="6">
        <v>574</v>
      </c>
      <c r="J150" s="6">
        <v>580</v>
      </c>
      <c r="K150" s="6">
        <v>576</v>
      </c>
      <c r="L150" s="6">
        <v>598</v>
      </c>
      <c r="M150" s="6">
        <v>587</v>
      </c>
      <c r="N150" s="6">
        <v>593</v>
      </c>
      <c r="O150" s="6">
        <v>569</v>
      </c>
      <c r="P150" s="6">
        <v>576</v>
      </c>
    </row>
    <row r="151" spans="1:16" s="16" customFormat="1" ht="12" customHeight="1" x14ac:dyDescent="0.2">
      <c r="A151" s="70" t="s">
        <v>129</v>
      </c>
      <c r="B151" s="70"/>
      <c r="C151" s="6">
        <v>4343</v>
      </c>
      <c r="D151" s="6">
        <v>4496</v>
      </c>
      <c r="E151" s="6">
        <v>4618</v>
      </c>
      <c r="F151" s="6">
        <v>4699</v>
      </c>
      <c r="G151" s="6">
        <v>4689</v>
      </c>
      <c r="H151" s="6">
        <v>4768</v>
      </c>
      <c r="I151" s="6">
        <v>4775</v>
      </c>
      <c r="J151" s="6">
        <v>4789</v>
      </c>
      <c r="K151" s="6">
        <v>4680</v>
      </c>
      <c r="L151" s="6">
        <v>4726</v>
      </c>
      <c r="M151" s="6">
        <v>4697</v>
      </c>
      <c r="N151" s="6">
        <v>4717</v>
      </c>
      <c r="O151" s="6">
        <v>4763</v>
      </c>
      <c r="P151" s="6">
        <v>4803</v>
      </c>
    </row>
    <row r="152" spans="1:16" s="16" customFormat="1" ht="12" customHeight="1" x14ac:dyDescent="0.2">
      <c r="A152" s="70" t="s">
        <v>130</v>
      </c>
      <c r="B152" s="70"/>
      <c r="C152" s="6">
        <v>242</v>
      </c>
      <c r="D152" s="6">
        <v>268</v>
      </c>
      <c r="E152" s="6">
        <v>285</v>
      </c>
      <c r="F152" s="6">
        <v>257</v>
      </c>
      <c r="G152" s="6">
        <v>253</v>
      </c>
      <c r="H152" s="6">
        <v>269</v>
      </c>
      <c r="I152" s="6">
        <v>287</v>
      </c>
      <c r="J152" s="6">
        <v>291</v>
      </c>
      <c r="K152" s="6">
        <v>293</v>
      </c>
      <c r="L152" s="6">
        <v>315</v>
      </c>
      <c r="M152" s="6">
        <v>329</v>
      </c>
      <c r="N152" s="6">
        <v>341</v>
      </c>
      <c r="O152" s="6">
        <v>352</v>
      </c>
      <c r="P152" s="6">
        <v>354</v>
      </c>
    </row>
    <row r="153" spans="1:16" s="16" customFormat="1" ht="12" customHeight="1" x14ac:dyDescent="0.2">
      <c r="A153" s="70" t="s">
        <v>131</v>
      </c>
      <c r="B153" s="70"/>
      <c r="C153" s="6">
        <v>39</v>
      </c>
      <c r="D153" s="6">
        <v>35</v>
      </c>
      <c r="E153" s="6">
        <v>34</v>
      </c>
      <c r="F153" s="6">
        <v>32</v>
      </c>
      <c r="G153" s="6">
        <v>32</v>
      </c>
      <c r="H153" s="6">
        <v>37</v>
      </c>
      <c r="I153" s="6">
        <v>39</v>
      </c>
      <c r="J153" s="6">
        <v>41</v>
      </c>
      <c r="K153" s="6">
        <v>37</v>
      </c>
      <c r="L153" s="6">
        <v>40</v>
      </c>
      <c r="M153" s="6">
        <v>39</v>
      </c>
      <c r="N153" s="6">
        <v>48</v>
      </c>
      <c r="O153" s="6">
        <v>44</v>
      </c>
      <c r="P153" s="6">
        <v>44</v>
      </c>
    </row>
    <row r="154" spans="1:16" s="16" customFormat="1" ht="12" customHeight="1" x14ac:dyDescent="0.2">
      <c r="A154" s="70" t="s">
        <v>132</v>
      </c>
      <c r="B154" s="70"/>
      <c r="C154" s="6">
        <v>173</v>
      </c>
      <c r="D154" s="6">
        <v>189</v>
      </c>
      <c r="E154" s="6">
        <v>191</v>
      </c>
      <c r="F154" s="6">
        <v>198</v>
      </c>
      <c r="G154" s="6">
        <v>203</v>
      </c>
      <c r="H154" s="6">
        <v>210</v>
      </c>
      <c r="I154" s="6">
        <v>220</v>
      </c>
      <c r="J154" s="6">
        <v>210</v>
      </c>
      <c r="K154" s="6">
        <v>204</v>
      </c>
      <c r="L154" s="6">
        <v>203</v>
      </c>
      <c r="M154" s="6">
        <v>189</v>
      </c>
      <c r="N154" s="6">
        <v>202</v>
      </c>
      <c r="O154" s="6">
        <v>202</v>
      </c>
      <c r="P154" s="6">
        <v>213</v>
      </c>
    </row>
    <row r="155" spans="1:16" s="16" customFormat="1" ht="12" customHeight="1" x14ac:dyDescent="0.2">
      <c r="A155" s="75" t="s">
        <v>133</v>
      </c>
      <c r="B155" s="75"/>
      <c r="C155" s="11">
        <v>275</v>
      </c>
      <c r="D155" s="11">
        <v>289</v>
      </c>
      <c r="E155" s="11">
        <v>306</v>
      </c>
      <c r="F155" s="11">
        <v>298</v>
      </c>
      <c r="G155" s="11">
        <v>323</v>
      </c>
      <c r="H155" s="11">
        <v>322</v>
      </c>
      <c r="I155" s="11">
        <v>345</v>
      </c>
      <c r="J155" s="11">
        <v>371</v>
      </c>
      <c r="K155" s="11">
        <v>364</v>
      </c>
      <c r="L155" s="11">
        <v>343</v>
      </c>
      <c r="M155" s="11">
        <v>358</v>
      </c>
      <c r="N155" s="11">
        <v>385</v>
      </c>
      <c r="O155" s="11">
        <v>368</v>
      </c>
      <c r="P155" s="11">
        <v>395</v>
      </c>
    </row>
    <row r="156" spans="1:16" s="16" customFormat="1" ht="12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s="16" customFormat="1" ht="12" customHeight="1" x14ac:dyDescent="0.2">
      <c r="A157" s="69" t="s">
        <v>134</v>
      </c>
      <c r="B157" s="69"/>
      <c r="C157" s="5">
        <f>SUM(C158:C159)</f>
        <v>821</v>
      </c>
      <c r="D157" s="5">
        <f t="shared" ref="D157:M157" si="46">SUM(D158:D159)</f>
        <v>851</v>
      </c>
      <c r="E157" s="5">
        <f t="shared" si="46"/>
        <v>882</v>
      </c>
      <c r="F157" s="5">
        <f t="shared" si="46"/>
        <v>914</v>
      </c>
      <c r="G157" s="5">
        <f t="shared" si="46"/>
        <v>920</v>
      </c>
      <c r="H157" s="5">
        <f t="shared" si="46"/>
        <v>973</v>
      </c>
      <c r="I157" s="5">
        <f t="shared" si="46"/>
        <v>1002</v>
      </c>
      <c r="J157" s="5">
        <f t="shared" si="46"/>
        <v>990</v>
      </c>
      <c r="K157" s="5">
        <f t="shared" si="46"/>
        <v>992</v>
      </c>
      <c r="L157" s="5">
        <f t="shared" si="46"/>
        <v>964</v>
      </c>
      <c r="M157" s="5">
        <f t="shared" si="46"/>
        <v>943</v>
      </c>
      <c r="N157" s="5">
        <v>993</v>
      </c>
      <c r="O157" s="5">
        <v>1014</v>
      </c>
      <c r="P157" s="5">
        <v>1043</v>
      </c>
    </row>
    <row r="158" spans="1:16" s="16" customFormat="1" ht="12" customHeight="1" x14ac:dyDescent="0.2">
      <c r="A158" s="70" t="s">
        <v>135</v>
      </c>
      <c r="B158" s="70"/>
      <c r="C158" s="6">
        <v>495</v>
      </c>
      <c r="D158" s="6">
        <v>519</v>
      </c>
      <c r="E158" s="6">
        <v>525</v>
      </c>
      <c r="F158" s="6">
        <v>540</v>
      </c>
      <c r="G158" s="6">
        <v>550</v>
      </c>
      <c r="H158" s="6">
        <v>600</v>
      </c>
      <c r="I158" s="6">
        <v>595</v>
      </c>
      <c r="J158" s="6">
        <v>567</v>
      </c>
      <c r="K158" s="6">
        <v>573</v>
      </c>
      <c r="L158" s="6">
        <v>545</v>
      </c>
      <c r="M158" s="6">
        <v>529</v>
      </c>
      <c r="N158" s="6">
        <v>547</v>
      </c>
      <c r="O158" s="6">
        <v>561</v>
      </c>
      <c r="P158" s="6">
        <v>573</v>
      </c>
    </row>
    <row r="159" spans="1:16" s="16" customFormat="1" ht="12" customHeight="1" x14ac:dyDescent="0.2">
      <c r="A159" s="75" t="s">
        <v>161</v>
      </c>
      <c r="B159" s="75"/>
      <c r="C159" s="11">
        <v>326</v>
      </c>
      <c r="D159" s="11">
        <v>332</v>
      </c>
      <c r="E159" s="11">
        <v>357</v>
      </c>
      <c r="F159" s="11">
        <v>374</v>
      </c>
      <c r="G159" s="11">
        <v>370</v>
      </c>
      <c r="H159" s="11">
        <v>373</v>
      </c>
      <c r="I159" s="11">
        <v>407</v>
      </c>
      <c r="J159" s="11">
        <v>423</v>
      </c>
      <c r="K159" s="11">
        <v>419</v>
      </c>
      <c r="L159" s="11">
        <v>419</v>
      </c>
      <c r="M159" s="11">
        <v>414</v>
      </c>
      <c r="N159" s="11">
        <v>446</v>
      </c>
      <c r="O159" s="11">
        <v>453</v>
      </c>
      <c r="P159" s="11">
        <v>470</v>
      </c>
    </row>
    <row r="160" spans="1:16" s="16" customFormat="1" ht="12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s="16" customFormat="1" ht="12" customHeight="1" x14ac:dyDescent="0.2">
      <c r="A161" s="69" t="s">
        <v>136</v>
      </c>
      <c r="B161" s="69"/>
      <c r="C161" s="5">
        <f t="shared" ref="C161:M161" si="47">SUM(C162:C164)</f>
        <v>524</v>
      </c>
      <c r="D161" s="5">
        <f t="shared" si="47"/>
        <v>522</v>
      </c>
      <c r="E161" s="5">
        <f t="shared" si="47"/>
        <v>508</v>
      </c>
      <c r="F161" s="5">
        <f t="shared" si="47"/>
        <v>499</v>
      </c>
      <c r="G161" s="5">
        <f t="shared" si="47"/>
        <v>519</v>
      </c>
      <c r="H161" s="5">
        <f t="shared" si="47"/>
        <v>531</v>
      </c>
      <c r="I161" s="5">
        <f t="shared" si="47"/>
        <v>552</v>
      </c>
      <c r="J161" s="5">
        <f t="shared" si="47"/>
        <v>557</v>
      </c>
      <c r="K161" s="5">
        <f t="shared" si="47"/>
        <v>565</v>
      </c>
      <c r="L161" s="5">
        <f t="shared" si="47"/>
        <v>579</v>
      </c>
      <c r="M161" s="5">
        <f t="shared" si="47"/>
        <v>571</v>
      </c>
      <c r="N161" s="5">
        <v>595</v>
      </c>
      <c r="O161" s="5">
        <v>614</v>
      </c>
      <c r="P161" s="5">
        <v>589</v>
      </c>
    </row>
    <row r="162" spans="1:16" s="16" customFormat="1" ht="12" customHeight="1" x14ac:dyDescent="0.2">
      <c r="A162" s="70" t="s">
        <v>137</v>
      </c>
      <c r="B162" s="70"/>
      <c r="C162" s="6">
        <v>164</v>
      </c>
      <c r="D162" s="6">
        <v>171</v>
      </c>
      <c r="E162" s="6">
        <v>160</v>
      </c>
      <c r="F162" s="6">
        <v>158</v>
      </c>
      <c r="G162" s="6">
        <v>157</v>
      </c>
      <c r="H162" s="6">
        <v>142</v>
      </c>
      <c r="I162" s="6">
        <v>154</v>
      </c>
      <c r="J162" s="6">
        <v>150</v>
      </c>
      <c r="K162" s="6">
        <v>161</v>
      </c>
      <c r="L162" s="6">
        <v>164</v>
      </c>
      <c r="M162" s="6">
        <v>166</v>
      </c>
      <c r="N162" s="6">
        <v>181</v>
      </c>
      <c r="O162" s="6">
        <v>199</v>
      </c>
      <c r="P162" s="6">
        <v>203</v>
      </c>
    </row>
    <row r="163" spans="1:16" s="16" customFormat="1" ht="12" customHeight="1" x14ac:dyDescent="0.2">
      <c r="A163" s="70" t="s">
        <v>138</v>
      </c>
      <c r="B163" s="70"/>
      <c r="C163" s="6">
        <v>173</v>
      </c>
      <c r="D163" s="6">
        <v>164</v>
      </c>
      <c r="E163" s="6">
        <v>159</v>
      </c>
      <c r="F163" s="6">
        <v>151</v>
      </c>
      <c r="G163" s="6">
        <v>157</v>
      </c>
      <c r="H163" s="6">
        <v>175</v>
      </c>
      <c r="I163" s="6">
        <v>175</v>
      </c>
      <c r="J163" s="6">
        <v>195</v>
      </c>
      <c r="K163" s="6">
        <v>201</v>
      </c>
      <c r="L163" s="6">
        <v>201</v>
      </c>
      <c r="M163" s="6">
        <v>191</v>
      </c>
      <c r="N163" s="6">
        <v>198</v>
      </c>
      <c r="O163" s="6">
        <v>182</v>
      </c>
      <c r="P163" s="6">
        <v>177</v>
      </c>
    </row>
    <row r="164" spans="1:16" s="16" customFormat="1" ht="12" customHeight="1" x14ac:dyDescent="0.2">
      <c r="A164" s="75" t="s">
        <v>139</v>
      </c>
      <c r="B164" s="75"/>
      <c r="C164" s="15">
        <v>187</v>
      </c>
      <c r="D164" s="15">
        <v>187</v>
      </c>
      <c r="E164" s="15">
        <v>189</v>
      </c>
      <c r="F164" s="15">
        <v>190</v>
      </c>
      <c r="G164" s="15">
        <v>205</v>
      </c>
      <c r="H164" s="15">
        <v>214</v>
      </c>
      <c r="I164" s="15">
        <v>223</v>
      </c>
      <c r="J164" s="15">
        <v>212</v>
      </c>
      <c r="K164" s="15">
        <v>203</v>
      </c>
      <c r="L164" s="15">
        <v>214</v>
      </c>
      <c r="M164" s="15">
        <v>214</v>
      </c>
      <c r="N164" s="15">
        <v>216</v>
      </c>
      <c r="O164" s="15">
        <v>233</v>
      </c>
      <c r="P164" s="15">
        <v>209</v>
      </c>
    </row>
    <row r="165" spans="1:16" s="16" customFormat="1" ht="12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s="16" customFormat="1" ht="12" customHeight="1" x14ac:dyDescent="0.2">
      <c r="A166" s="69" t="s">
        <v>140</v>
      </c>
      <c r="B166" s="69"/>
      <c r="C166" s="5">
        <f t="shared" ref="C166:M166" si="48">SUM(C167:C176)</f>
        <v>853</v>
      </c>
      <c r="D166" s="5">
        <f t="shared" si="48"/>
        <v>863</v>
      </c>
      <c r="E166" s="5">
        <f t="shared" si="48"/>
        <v>879</v>
      </c>
      <c r="F166" s="5">
        <f t="shared" si="48"/>
        <v>895</v>
      </c>
      <c r="G166" s="5">
        <f t="shared" si="48"/>
        <v>891</v>
      </c>
      <c r="H166" s="5">
        <f t="shared" si="48"/>
        <v>904</v>
      </c>
      <c r="I166" s="5">
        <f t="shared" si="48"/>
        <v>907</v>
      </c>
      <c r="J166" s="5">
        <f t="shared" si="48"/>
        <v>869</v>
      </c>
      <c r="K166" s="5">
        <f t="shared" si="48"/>
        <v>896</v>
      </c>
      <c r="L166" s="5">
        <f t="shared" si="48"/>
        <v>876</v>
      </c>
      <c r="M166" s="5">
        <f t="shared" si="48"/>
        <v>884</v>
      </c>
      <c r="N166" s="5">
        <v>898</v>
      </c>
      <c r="O166" s="5">
        <v>885</v>
      </c>
      <c r="P166" s="5">
        <v>893</v>
      </c>
    </row>
    <row r="167" spans="1:16" s="16" customFormat="1" ht="12" customHeight="1" x14ac:dyDescent="0.2">
      <c r="A167" s="70" t="s">
        <v>141</v>
      </c>
      <c r="B167" s="70"/>
      <c r="C167" s="6">
        <v>137</v>
      </c>
      <c r="D167" s="6">
        <v>127</v>
      </c>
      <c r="E167" s="6">
        <v>133</v>
      </c>
      <c r="F167" s="6">
        <v>136</v>
      </c>
      <c r="G167" s="6">
        <v>136</v>
      </c>
      <c r="H167" s="6">
        <v>149</v>
      </c>
      <c r="I167" s="6">
        <v>141</v>
      </c>
      <c r="J167" s="6">
        <v>139</v>
      </c>
      <c r="K167" s="6">
        <v>152</v>
      </c>
      <c r="L167" s="6">
        <v>156</v>
      </c>
      <c r="M167" s="6">
        <v>143</v>
      </c>
      <c r="N167" s="6">
        <v>137</v>
      </c>
      <c r="O167" s="6">
        <v>134</v>
      </c>
      <c r="P167" s="6">
        <v>137</v>
      </c>
    </row>
    <row r="168" spans="1:16" s="16" customFormat="1" ht="12" customHeight="1" x14ac:dyDescent="0.2">
      <c r="A168" s="70" t="s">
        <v>142</v>
      </c>
      <c r="B168" s="70"/>
      <c r="C168" s="6">
        <v>4</v>
      </c>
      <c r="D168" s="6">
        <v>4</v>
      </c>
      <c r="E168" s="6">
        <v>5</v>
      </c>
      <c r="F168" s="6">
        <v>6</v>
      </c>
      <c r="G168" s="6">
        <v>4</v>
      </c>
      <c r="H168" s="6">
        <v>4</v>
      </c>
      <c r="I168" s="6">
        <v>6</v>
      </c>
      <c r="J168" s="6">
        <v>6</v>
      </c>
      <c r="K168" s="6">
        <v>8</v>
      </c>
      <c r="L168" s="6">
        <v>7</v>
      </c>
      <c r="M168" s="6">
        <v>9</v>
      </c>
      <c r="N168" s="6">
        <v>15</v>
      </c>
      <c r="O168" s="6">
        <v>14</v>
      </c>
      <c r="P168" s="6">
        <v>9</v>
      </c>
    </row>
    <row r="169" spans="1:16" s="16" customFormat="1" ht="12" customHeight="1" x14ac:dyDescent="0.2">
      <c r="A169" s="70" t="s">
        <v>143</v>
      </c>
      <c r="B169" s="70"/>
      <c r="C169" s="6">
        <v>84</v>
      </c>
      <c r="D169" s="6">
        <v>82</v>
      </c>
      <c r="E169" s="6">
        <v>73</v>
      </c>
      <c r="F169" s="6">
        <v>77</v>
      </c>
      <c r="G169" s="6">
        <v>76</v>
      </c>
      <c r="H169" s="6">
        <v>70</v>
      </c>
      <c r="I169" s="6">
        <v>70</v>
      </c>
      <c r="J169" s="6">
        <v>71</v>
      </c>
      <c r="K169" s="6">
        <v>76</v>
      </c>
      <c r="L169" s="6">
        <v>80</v>
      </c>
      <c r="M169" s="6">
        <v>81</v>
      </c>
      <c r="N169" s="6">
        <v>73</v>
      </c>
      <c r="O169" s="6">
        <v>65</v>
      </c>
      <c r="P169" s="6">
        <v>67</v>
      </c>
    </row>
    <row r="170" spans="1:16" s="16" customFormat="1" ht="12" customHeight="1" x14ac:dyDescent="0.2">
      <c r="A170" s="70" t="s">
        <v>144</v>
      </c>
      <c r="B170" s="70"/>
      <c r="C170" s="6">
        <v>23</v>
      </c>
      <c r="D170" s="6">
        <v>22</v>
      </c>
      <c r="E170" s="6">
        <v>28</v>
      </c>
      <c r="F170" s="6">
        <v>26</v>
      </c>
      <c r="G170" s="6">
        <v>25</v>
      </c>
      <c r="H170" s="6">
        <v>26</v>
      </c>
      <c r="I170" s="6">
        <v>28</v>
      </c>
      <c r="J170" s="6">
        <v>28</v>
      </c>
      <c r="K170" s="6">
        <v>31</v>
      </c>
      <c r="L170" s="6">
        <v>27</v>
      </c>
      <c r="M170" s="6">
        <v>26</v>
      </c>
      <c r="N170" s="6">
        <v>26</v>
      </c>
      <c r="O170" s="6">
        <v>22</v>
      </c>
      <c r="P170" s="6">
        <v>24</v>
      </c>
    </row>
    <row r="171" spans="1:16" s="16" customFormat="1" ht="12" customHeight="1" x14ac:dyDescent="0.2">
      <c r="A171" s="70" t="s">
        <v>145</v>
      </c>
      <c r="B171" s="70"/>
      <c r="C171" s="6">
        <v>274</v>
      </c>
      <c r="D171" s="6">
        <v>292</v>
      </c>
      <c r="E171" s="6">
        <v>292</v>
      </c>
      <c r="F171" s="6">
        <v>289</v>
      </c>
      <c r="G171" s="6">
        <v>290</v>
      </c>
      <c r="H171" s="6">
        <v>297</v>
      </c>
      <c r="I171" s="6">
        <v>302</v>
      </c>
      <c r="J171" s="6">
        <v>285</v>
      </c>
      <c r="K171" s="6">
        <v>279</v>
      </c>
      <c r="L171" s="6">
        <v>274</v>
      </c>
      <c r="M171" s="6">
        <v>277</v>
      </c>
      <c r="N171" s="6">
        <v>279</v>
      </c>
      <c r="O171" s="6">
        <v>287</v>
      </c>
      <c r="P171" s="6">
        <v>300</v>
      </c>
    </row>
    <row r="172" spans="1:16" s="16" customFormat="1" ht="12" customHeight="1" x14ac:dyDescent="0.2">
      <c r="A172" s="70" t="s">
        <v>146</v>
      </c>
      <c r="B172" s="70"/>
      <c r="C172" s="6">
        <v>82</v>
      </c>
      <c r="D172" s="6">
        <v>83</v>
      </c>
      <c r="E172" s="6">
        <v>92</v>
      </c>
      <c r="F172" s="6">
        <v>91</v>
      </c>
      <c r="G172" s="6">
        <v>90</v>
      </c>
      <c r="H172" s="6">
        <v>85</v>
      </c>
      <c r="I172" s="6">
        <v>84</v>
      </c>
      <c r="J172" s="6">
        <v>80</v>
      </c>
      <c r="K172" s="6">
        <v>88</v>
      </c>
      <c r="L172" s="6">
        <v>74</v>
      </c>
      <c r="M172" s="6">
        <v>82</v>
      </c>
      <c r="N172" s="6">
        <v>85</v>
      </c>
      <c r="O172" s="6">
        <v>77</v>
      </c>
      <c r="P172" s="6">
        <v>74</v>
      </c>
    </row>
    <row r="173" spans="1:16" s="16" customFormat="1" ht="12" customHeight="1" x14ac:dyDescent="0.2">
      <c r="A173" s="70" t="s">
        <v>147</v>
      </c>
      <c r="B173" s="70"/>
      <c r="C173" s="6">
        <v>49</v>
      </c>
      <c r="D173" s="6">
        <v>53</v>
      </c>
      <c r="E173" s="6">
        <v>48</v>
      </c>
      <c r="F173" s="6">
        <v>53</v>
      </c>
      <c r="G173" s="6">
        <v>50</v>
      </c>
      <c r="H173" s="6">
        <v>47</v>
      </c>
      <c r="I173" s="6">
        <v>50</v>
      </c>
      <c r="J173" s="6">
        <v>42</v>
      </c>
      <c r="K173" s="6">
        <v>46</v>
      </c>
      <c r="L173" s="6">
        <v>49</v>
      </c>
      <c r="M173" s="6">
        <v>51</v>
      </c>
      <c r="N173" s="6">
        <v>55</v>
      </c>
      <c r="O173" s="6">
        <v>56</v>
      </c>
      <c r="P173" s="6">
        <v>54</v>
      </c>
    </row>
    <row r="174" spans="1:16" s="16" customFormat="1" ht="12" customHeight="1" x14ac:dyDescent="0.2">
      <c r="A174" s="70" t="s">
        <v>148</v>
      </c>
      <c r="B174" s="70"/>
      <c r="C174" s="6">
        <v>89</v>
      </c>
      <c r="D174" s="6">
        <v>84</v>
      </c>
      <c r="E174" s="6">
        <v>81</v>
      </c>
      <c r="F174" s="6">
        <v>86</v>
      </c>
      <c r="G174" s="6">
        <v>87</v>
      </c>
      <c r="H174" s="6">
        <v>94</v>
      </c>
      <c r="I174" s="6">
        <v>90</v>
      </c>
      <c r="J174" s="6">
        <v>94</v>
      </c>
      <c r="K174" s="6">
        <v>90</v>
      </c>
      <c r="L174" s="6">
        <v>97</v>
      </c>
      <c r="M174" s="6">
        <v>95</v>
      </c>
      <c r="N174" s="6">
        <v>101</v>
      </c>
      <c r="O174" s="6">
        <v>98</v>
      </c>
      <c r="P174" s="6">
        <v>93</v>
      </c>
    </row>
    <row r="175" spans="1:16" s="16" customFormat="1" ht="12" customHeight="1" x14ac:dyDescent="0.2">
      <c r="A175" s="70" t="s">
        <v>149</v>
      </c>
      <c r="B175" s="70"/>
      <c r="C175" s="6">
        <v>27</v>
      </c>
      <c r="D175" s="6">
        <v>29</v>
      </c>
      <c r="E175" s="6">
        <v>36</v>
      </c>
      <c r="F175" s="6">
        <v>36</v>
      </c>
      <c r="G175" s="6">
        <v>31</v>
      </c>
      <c r="H175" s="6">
        <v>31</v>
      </c>
      <c r="I175" s="6">
        <v>39</v>
      </c>
      <c r="J175" s="6">
        <v>34</v>
      </c>
      <c r="K175" s="6">
        <v>33</v>
      </c>
      <c r="L175" s="6">
        <v>31</v>
      </c>
      <c r="M175" s="6">
        <v>33</v>
      </c>
      <c r="N175" s="6">
        <v>41</v>
      </c>
      <c r="O175" s="6">
        <v>43</v>
      </c>
      <c r="P175" s="6">
        <v>47</v>
      </c>
    </row>
    <row r="176" spans="1:16" s="16" customFormat="1" ht="12" customHeight="1" x14ac:dyDescent="0.2">
      <c r="A176" s="75" t="s">
        <v>150</v>
      </c>
      <c r="B176" s="75"/>
      <c r="C176" s="11">
        <v>84</v>
      </c>
      <c r="D176" s="11">
        <v>87</v>
      </c>
      <c r="E176" s="11">
        <v>91</v>
      </c>
      <c r="F176" s="11">
        <v>95</v>
      </c>
      <c r="G176" s="11">
        <v>102</v>
      </c>
      <c r="H176" s="11">
        <v>101</v>
      </c>
      <c r="I176" s="11">
        <v>97</v>
      </c>
      <c r="J176" s="11">
        <v>90</v>
      </c>
      <c r="K176" s="11">
        <v>93</v>
      </c>
      <c r="L176" s="11">
        <v>81</v>
      </c>
      <c r="M176" s="11">
        <v>87</v>
      </c>
      <c r="N176" s="11">
        <v>86</v>
      </c>
      <c r="O176" s="11">
        <v>89</v>
      </c>
      <c r="P176" s="11">
        <v>88</v>
      </c>
    </row>
    <row r="177" spans="1:16" s="16" customFormat="1" ht="12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s="16" customFormat="1" ht="12" customHeight="1" x14ac:dyDescent="0.2">
      <c r="A178" s="69" t="s">
        <v>151</v>
      </c>
      <c r="B178" s="69"/>
      <c r="C178" s="5">
        <f t="shared" ref="C178:M178" si="49">SUM(C179:C186)</f>
        <v>43282</v>
      </c>
      <c r="D178" s="5">
        <f t="shared" si="49"/>
        <v>44674</v>
      </c>
      <c r="E178" s="5">
        <f t="shared" si="49"/>
        <v>45771</v>
      </c>
      <c r="F178" s="5">
        <f t="shared" si="49"/>
        <v>46584</v>
      </c>
      <c r="G178" s="5">
        <f t="shared" si="49"/>
        <v>47241</v>
      </c>
      <c r="H178" s="5">
        <f t="shared" si="49"/>
        <v>47975</v>
      </c>
      <c r="I178" s="5">
        <f t="shared" si="49"/>
        <v>48726</v>
      </c>
      <c r="J178" s="5">
        <f t="shared" si="49"/>
        <v>49002</v>
      </c>
      <c r="K178" s="5">
        <f t="shared" si="49"/>
        <v>48722</v>
      </c>
      <c r="L178" s="5">
        <f t="shared" si="49"/>
        <v>48116</v>
      </c>
      <c r="M178" s="5">
        <f t="shared" si="49"/>
        <v>47695</v>
      </c>
      <c r="N178" s="5">
        <v>48016</v>
      </c>
      <c r="O178" s="5">
        <v>48128</v>
      </c>
      <c r="P178" s="5">
        <v>48899</v>
      </c>
    </row>
    <row r="179" spans="1:16" s="16" customFormat="1" ht="12" customHeight="1" x14ac:dyDescent="0.2">
      <c r="A179" s="70" t="s">
        <v>152</v>
      </c>
      <c r="B179" s="70"/>
      <c r="C179" s="6">
        <f>SUM(C57:C67)</f>
        <v>7093</v>
      </c>
      <c r="D179" s="6">
        <f t="shared" ref="D179:M179" si="50">SUM(D57:D67)</f>
        <v>7366</v>
      </c>
      <c r="E179" s="6">
        <f t="shared" si="50"/>
        <v>7555</v>
      </c>
      <c r="F179" s="6">
        <f t="shared" si="50"/>
        <v>7691</v>
      </c>
      <c r="G179" s="6">
        <f t="shared" si="50"/>
        <v>7823</v>
      </c>
      <c r="H179" s="6">
        <f t="shared" si="50"/>
        <v>7911</v>
      </c>
      <c r="I179" s="6">
        <f t="shared" si="50"/>
        <v>7979</v>
      </c>
      <c r="J179" s="6">
        <f t="shared" si="50"/>
        <v>8084</v>
      </c>
      <c r="K179" s="6">
        <f t="shared" si="50"/>
        <v>7951</v>
      </c>
      <c r="L179" s="6">
        <f t="shared" si="50"/>
        <v>7789</v>
      </c>
      <c r="M179" s="6">
        <f t="shared" si="50"/>
        <v>7688</v>
      </c>
      <c r="N179" s="6">
        <v>7707</v>
      </c>
      <c r="O179" s="6">
        <v>7712</v>
      </c>
      <c r="P179" s="6">
        <v>7773</v>
      </c>
    </row>
    <row r="180" spans="1:16" s="16" customFormat="1" ht="12" customHeight="1" x14ac:dyDescent="0.2">
      <c r="A180" s="70" t="s">
        <v>153</v>
      </c>
      <c r="B180" s="70"/>
      <c r="C180" s="6">
        <f>SUM(C70:C116)</f>
        <v>20000</v>
      </c>
      <c r="D180" s="6">
        <f t="shared" ref="D180:M180" si="51">SUM(D70:D116)</f>
        <v>20597</v>
      </c>
      <c r="E180" s="6">
        <f t="shared" si="51"/>
        <v>21119</v>
      </c>
      <c r="F180" s="6">
        <f t="shared" si="51"/>
        <v>21577</v>
      </c>
      <c r="G180" s="6">
        <f t="shared" si="51"/>
        <v>21877</v>
      </c>
      <c r="H180" s="6">
        <f t="shared" si="51"/>
        <v>22281</v>
      </c>
      <c r="I180" s="6">
        <f t="shared" si="51"/>
        <v>22666</v>
      </c>
      <c r="J180" s="6">
        <f t="shared" si="51"/>
        <v>22882</v>
      </c>
      <c r="K180" s="6">
        <f t="shared" si="51"/>
        <v>22987</v>
      </c>
      <c r="L180" s="6">
        <f t="shared" si="51"/>
        <v>22650</v>
      </c>
      <c r="M180" s="6">
        <f t="shared" si="51"/>
        <v>22333</v>
      </c>
      <c r="N180" s="6">
        <v>22390</v>
      </c>
      <c r="O180" s="6">
        <v>22488</v>
      </c>
      <c r="P180" s="6">
        <v>22951</v>
      </c>
    </row>
    <row r="181" spans="1:16" s="16" customFormat="1" ht="12" customHeight="1" x14ac:dyDescent="0.2">
      <c r="A181" s="70" t="s">
        <v>154</v>
      </c>
      <c r="B181" s="70"/>
      <c r="C181" s="6">
        <f t="shared" ref="C181:M181" si="52">SUM(C119:C137)</f>
        <v>7831</v>
      </c>
      <c r="D181" s="6">
        <f t="shared" si="52"/>
        <v>8045</v>
      </c>
      <c r="E181" s="6">
        <f t="shared" si="52"/>
        <v>8233</v>
      </c>
      <c r="F181" s="6">
        <f t="shared" si="52"/>
        <v>8357</v>
      </c>
      <c r="G181" s="6">
        <f t="shared" si="52"/>
        <v>8527</v>
      </c>
      <c r="H181" s="6">
        <f t="shared" si="52"/>
        <v>8566</v>
      </c>
      <c r="I181" s="6">
        <f t="shared" si="52"/>
        <v>8697</v>
      </c>
      <c r="J181" s="6">
        <f t="shared" si="52"/>
        <v>8679</v>
      </c>
      <c r="K181" s="6">
        <f t="shared" si="52"/>
        <v>8526</v>
      </c>
      <c r="L181" s="6">
        <f t="shared" si="52"/>
        <v>8383</v>
      </c>
      <c r="M181" s="6">
        <f t="shared" si="52"/>
        <v>8394</v>
      </c>
      <c r="N181" s="6">
        <v>8449</v>
      </c>
      <c r="O181" s="6">
        <v>8433</v>
      </c>
      <c r="P181" s="6">
        <v>8583</v>
      </c>
    </row>
    <row r="182" spans="1:16" s="16" customFormat="1" ht="12" customHeight="1" x14ac:dyDescent="0.2">
      <c r="A182" s="70" t="s">
        <v>155</v>
      </c>
      <c r="B182" s="70"/>
      <c r="C182" s="6">
        <f>SUM(C140:C147)</f>
        <v>588</v>
      </c>
      <c r="D182" s="6">
        <f t="shared" ref="D182:M182" si="53">SUM(D140:D147)</f>
        <v>623</v>
      </c>
      <c r="E182" s="6">
        <f t="shared" si="53"/>
        <v>627</v>
      </c>
      <c r="F182" s="6">
        <f t="shared" si="53"/>
        <v>641</v>
      </c>
      <c r="G182" s="6">
        <f t="shared" si="53"/>
        <v>645</v>
      </c>
      <c r="H182" s="6">
        <f t="shared" si="53"/>
        <v>658</v>
      </c>
      <c r="I182" s="6">
        <f t="shared" si="53"/>
        <v>683</v>
      </c>
      <c r="J182" s="6">
        <f t="shared" si="53"/>
        <v>659</v>
      </c>
      <c r="K182" s="6">
        <f t="shared" si="53"/>
        <v>651</v>
      </c>
      <c r="L182" s="6">
        <f t="shared" si="53"/>
        <v>650</v>
      </c>
      <c r="M182" s="6">
        <f t="shared" si="53"/>
        <v>683</v>
      </c>
      <c r="N182" s="6">
        <v>698</v>
      </c>
      <c r="O182" s="6">
        <v>684</v>
      </c>
      <c r="P182" s="6">
        <v>682</v>
      </c>
    </row>
    <row r="183" spans="1:16" s="16" customFormat="1" ht="12" customHeight="1" x14ac:dyDescent="0.2">
      <c r="A183" s="70" t="s">
        <v>156</v>
      </c>
      <c r="B183" s="70"/>
      <c r="C183" s="6">
        <f>SUM(C150:C155)</f>
        <v>5572</v>
      </c>
      <c r="D183" s="6">
        <f t="shared" ref="D183:M183" si="54">SUM(D150:D155)</f>
        <v>5807</v>
      </c>
      <c r="E183" s="6">
        <f t="shared" si="54"/>
        <v>5968</v>
      </c>
      <c r="F183" s="6">
        <f t="shared" si="54"/>
        <v>6010</v>
      </c>
      <c r="G183" s="6">
        <f t="shared" si="54"/>
        <v>6039</v>
      </c>
      <c r="H183" s="6">
        <f t="shared" si="54"/>
        <v>6151</v>
      </c>
      <c r="I183" s="6">
        <f t="shared" si="54"/>
        <v>6240</v>
      </c>
      <c r="J183" s="6">
        <f t="shared" si="54"/>
        <v>6282</v>
      </c>
      <c r="K183" s="6">
        <f t="shared" si="54"/>
        <v>6154</v>
      </c>
      <c r="L183" s="6">
        <f t="shared" si="54"/>
        <v>6225</v>
      </c>
      <c r="M183" s="6">
        <f t="shared" si="54"/>
        <v>6199</v>
      </c>
      <c r="N183" s="6">
        <v>6286</v>
      </c>
      <c r="O183" s="6">
        <v>6298</v>
      </c>
      <c r="P183" s="6">
        <v>6385</v>
      </c>
    </row>
    <row r="184" spans="1:16" s="16" customFormat="1" ht="12" customHeight="1" x14ac:dyDescent="0.2">
      <c r="A184" s="70" t="s">
        <v>157</v>
      </c>
      <c r="B184" s="70"/>
      <c r="C184" s="6">
        <f>SUM(C158:C159)</f>
        <v>821</v>
      </c>
      <c r="D184" s="6">
        <f t="shared" ref="D184:M184" si="55">SUM(D158:D159)</f>
        <v>851</v>
      </c>
      <c r="E184" s="6">
        <f t="shared" si="55"/>
        <v>882</v>
      </c>
      <c r="F184" s="6">
        <f t="shared" si="55"/>
        <v>914</v>
      </c>
      <c r="G184" s="6">
        <f t="shared" si="55"/>
        <v>920</v>
      </c>
      <c r="H184" s="6">
        <f t="shared" si="55"/>
        <v>973</v>
      </c>
      <c r="I184" s="6">
        <f t="shared" si="55"/>
        <v>1002</v>
      </c>
      <c r="J184" s="6">
        <f t="shared" si="55"/>
        <v>990</v>
      </c>
      <c r="K184" s="6">
        <f t="shared" si="55"/>
        <v>992</v>
      </c>
      <c r="L184" s="6">
        <f t="shared" si="55"/>
        <v>964</v>
      </c>
      <c r="M184" s="6">
        <f t="shared" si="55"/>
        <v>943</v>
      </c>
      <c r="N184" s="6">
        <v>993</v>
      </c>
      <c r="O184" s="6">
        <v>1014</v>
      </c>
      <c r="P184" s="6">
        <v>1043</v>
      </c>
    </row>
    <row r="185" spans="1:16" s="16" customFormat="1" ht="12" customHeight="1" x14ac:dyDescent="0.2">
      <c r="A185" s="70" t="s">
        <v>158</v>
      </c>
      <c r="B185" s="70"/>
      <c r="C185" s="6">
        <f t="shared" ref="C185:M185" si="56">SUM(C162:C164)</f>
        <v>524</v>
      </c>
      <c r="D185" s="6">
        <f t="shared" si="56"/>
        <v>522</v>
      </c>
      <c r="E185" s="6">
        <f t="shared" si="56"/>
        <v>508</v>
      </c>
      <c r="F185" s="6">
        <f t="shared" si="56"/>
        <v>499</v>
      </c>
      <c r="G185" s="6">
        <f t="shared" si="56"/>
        <v>519</v>
      </c>
      <c r="H185" s="6">
        <f t="shared" si="56"/>
        <v>531</v>
      </c>
      <c r="I185" s="6">
        <f t="shared" si="56"/>
        <v>552</v>
      </c>
      <c r="J185" s="6">
        <f t="shared" si="56"/>
        <v>557</v>
      </c>
      <c r="K185" s="6">
        <f t="shared" si="56"/>
        <v>565</v>
      </c>
      <c r="L185" s="6">
        <f t="shared" si="56"/>
        <v>579</v>
      </c>
      <c r="M185" s="6">
        <f t="shared" si="56"/>
        <v>571</v>
      </c>
      <c r="N185" s="6">
        <v>595</v>
      </c>
      <c r="O185" s="6">
        <v>614</v>
      </c>
      <c r="P185" s="6">
        <v>589</v>
      </c>
    </row>
    <row r="186" spans="1:16" s="16" customFormat="1" ht="12" customHeight="1" x14ac:dyDescent="0.2">
      <c r="A186" s="71" t="s">
        <v>159</v>
      </c>
      <c r="B186" s="71"/>
      <c r="C186" s="11">
        <f t="shared" ref="C186:M186" si="57">SUM(C167:C176)</f>
        <v>853</v>
      </c>
      <c r="D186" s="11">
        <f t="shared" si="57"/>
        <v>863</v>
      </c>
      <c r="E186" s="11">
        <f t="shared" si="57"/>
        <v>879</v>
      </c>
      <c r="F186" s="11">
        <f t="shared" si="57"/>
        <v>895</v>
      </c>
      <c r="G186" s="11">
        <f t="shared" si="57"/>
        <v>891</v>
      </c>
      <c r="H186" s="11">
        <f t="shared" si="57"/>
        <v>904</v>
      </c>
      <c r="I186" s="11">
        <f t="shared" si="57"/>
        <v>907</v>
      </c>
      <c r="J186" s="11">
        <f t="shared" si="57"/>
        <v>869</v>
      </c>
      <c r="K186" s="11">
        <f t="shared" si="57"/>
        <v>896</v>
      </c>
      <c r="L186" s="11">
        <f t="shared" si="57"/>
        <v>876</v>
      </c>
      <c r="M186" s="11">
        <f t="shared" si="57"/>
        <v>884</v>
      </c>
      <c r="N186" s="11">
        <v>898</v>
      </c>
      <c r="O186" s="11">
        <v>885</v>
      </c>
      <c r="P186" s="11">
        <v>893</v>
      </c>
    </row>
    <row r="187" spans="1:16" s="16" customFormat="1" ht="12" customHeight="1" x14ac:dyDescent="0.2">
      <c r="A187" s="28"/>
      <c r="B187" s="28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s="16" customFormat="1" ht="12" customHeight="1" x14ac:dyDescent="0.2">
      <c r="A188" s="69" t="s">
        <v>189</v>
      </c>
      <c r="B188" s="69"/>
      <c r="C188" s="5">
        <f>+C189+C190+C191+C192+C193</f>
        <v>40787</v>
      </c>
      <c r="D188" s="5">
        <f t="shared" ref="D188:M188" si="58">+D189+D190+D191+D192+D193</f>
        <v>42143</v>
      </c>
      <c r="E188" s="5">
        <f t="shared" si="58"/>
        <v>43200</v>
      </c>
      <c r="F188" s="5">
        <f t="shared" si="58"/>
        <v>43985</v>
      </c>
      <c r="G188" s="5">
        <f t="shared" si="58"/>
        <v>44611</v>
      </c>
      <c r="H188" s="5">
        <f t="shared" si="58"/>
        <v>45265</v>
      </c>
      <c r="I188" s="5">
        <f t="shared" si="58"/>
        <v>46015</v>
      </c>
      <c r="J188" s="5">
        <f t="shared" si="58"/>
        <v>46377</v>
      </c>
      <c r="K188" s="5">
        <f t="shared" si="58"/>
        <v>46054</v>
      </c>
      <c r="L188" s="5">
        <f t="shared" si="58"/>
        <v>45500</v>
      </c>
      <c r="M188" s="5">
        <f t="shared" si="58"/>
        <v>45087</v>
      </c>
      <c r="N188" s="5">
        <v>45352</v>
      </c>
      <c r="O188" s="5">
        <v>45476</v>
      </c>
      <c r="P188" s="5">
        <v>46253</v>
      </c>
    </row>
    <row r="189" spans="1:16" s="16" customFormat="1" ht="12" customHeight="1" x14ac:dyDescent="0.2">
      <c r="A189" s="70" t="s">
        <v>163</v>
      </c>
      <c r="B189" s="70"/>
      <c r="C189" s="6">
        <f>+C150+C151+C154+C155</f>
        <v>5291</v>
      </c>
      <c r="D189" s="6">
        <f t="shared" ref="D189:M189" si="59">+D150+D151+D154+D155</f>
        <v>5504</v>
      </c>
      <c r="E189" s="6">
        <f t="shared" si="59"/>
        <v>5649</v>
      </c>
      <c r="F189" s="6">
        <f t="shared" si="59"/>
        <v>5721</v>
      </c>
      <c r="G189" s="6">
        <f t="shared" si="59"/>
        <v>5754</v>
      </c>
      <c r="H189" s="6">
        <f t="shared" si="59"/>
        <v>5845</v>
      </c>
      <c r="I189" s="6">
        <f t="shared" si="59"/>
        <v>5914</v>
      </c>
      <c r="J189" s="6">
        <f t="shared" si="59"/>
        <v>5950</v>
      </c>
      <c r="K189" s="6">
        <f t="shared" si="59"/>
        <v>5824</v>
      </c>
      <c r="L189" s="6">
        <f t="shared" si="59"/>
        <v>5870</v>
      </c>
      <c r="M189" s="6">
        <f t="shared" si="59"/>
        <v>5831</v>
      </c>
      <c r="N189" s="6">
        <v>5897</v>
      </c>
      <c r="O189" s="6">
        <v>5902</v>
      </c>
      <c r="P189" s="6">
        <v>5987</v>
      </c>
    </row>
    <row r="190" spans="1:16" s="16" customFormat="1" ht="12" customHeight="1" x14ac:dyDescent="0.2">
      <c r="A190" s="70" t="s">
        <v>164</v>
      </c>
      <c r="B190" s="70"/>
      <c r="C190" s="8">
        <f>+C57+C58+C79+C59+C60+C61+C62+C63+C64+C65+C66+C67</f>
        <v>7150</v>
      </c>
      <c r="D190" s="8">
        <f t="shared" ref="D190:M190" si="60">+D57+D58+D79+D59+D60+D61+D62+D63+D64+D65+D66+D67</f>
        <v>7427</v>
      </c>
      <c r="E190" s="8">
        <f t="shared" si="60"/>
        <v>7616</v>
      </c>
      <c r="F190" s="8">
        <f t="shared" si="60"/>
        <v>7755</v>
      </c>
      <c r="G190" s="8">
        <f t="shared" si="60"/>
        <v>7889</v>
      </c>
      <c r="H190" s="8">
        <f t="shared" si="60"/>
        <v>7987</v>
      </c>
      <c r="I190" s="8">
        <f t="shared" si="60"/>
        <v>8045</v>
      </c>
      <c r="J190" s="8">
        <f t="shared" si="60"/>
        <v>8147</v>
      </c>
      <c r="K190" s="8">
        <f t="shared" si="60"/>
        <v>8021</v>
      </c>
      <c r="L190" s="8">
        <f t="shared" si="60"/>
        <v>7848</v>
      </c>
      <c r="M190" s="8">
        <f t="shared" si="60"/>
        <v>7746</v>
      </c>
      <c r="N190" s="8">
        <v>7766</v>
      </c>
      <c r="O190" s="8">
        <v>7774</v>
      </c>
      <c r="P190" s="8">
        <v>7846</v>
      </c>
    </row>
    <row r="191" spans="1:16" s="16" customFormat="1" ht="12" customHeight="1" x14ac:dyDescent="0.2">
      <c r="A191" s="70" t="s">
        <v>165</v>
      </c>
      <c r="B191" s="70"/>
      <c r="C191" s="6">
        <f>+C119+C140+C120+C122+C125+C127+C128+C147+C129+C130+C131+C133+C134+C135+C136</f>
        <v>6639</v>
      </c>
      <c r="D191" s="6">
        <f t="shared" ref="D191:M191" si="61">+D119+D140+D120+D122+D125+D127+D128+D147+D129+D130+D131+D133+D134+D135+D136</f>
        <v>6816</v>
      </c>
      <c r="E191" s="6">
        <f t="shared" si="61"/>
        <v>6936</v>
      </c>
      <c r="F191" s="6">
        <f t="shared" si="61"/>
        <v>7037</v>
      </c>
      <c r="G191" s="6">
        <f t="shared" si="61"/>
        <v>7184</v>
      </c>
      <c r="H191" s="6">
        <f t="shared" si="61"/>
        <v>7179</v>
      </c>
      <c r="I191" s="6">
        <f t="shared" si="61"/>
        <v>7325</v>
      </c>
      <c r="J191" s="6">
        <f t="shared" si="61"/>
        <v>7332</v>
      </c>
      <c r="K191" s="6">
        <f t="shared" si="61"/>
        <v>7204</v>
      </c>
      <c r="L191" s="6">
        <f t="shared" si="61"/>
        <v>7046</v>
      </c>
      <c r="M191" s="6">
        <f t="shared" si="61"/>
        <v>7084</v>
      </c>
      <c r="N191" s="6">
        <v>7104</v>
      </c>
      <c r="O191" s="6">
        <v>7114</v>
      </c>
      <c r="P191" s="6">
        <v>7202</v>
      </c>
    </row>
    <row r="192" spans="1:16" s="16" customFormat="1" ht="12" customHeight="1" x14ac:dyDescent="0.2">
      <c r="A192" s="70" t="s">
        <v>166</v>
      </c>
      <c r="B192" s="70"/>
      <c r="C192" s="6">
        <f>+C70+C71+C72+C73+C74+C75+C76+C77+C78+C80+C81+C82+C83+C84+C85+C86+C87+C88+C89+C90+C91+C92+C93+C94+C95+C96+C97+C98+C99+C100+C101+C102+C103+C104+C105+C106+C107+C108+C109+C110+C111+C113+C114+C115+C116+C112</f>
        <v>19943</v>
      </c>
      <c r="D192" s="6">
        <f t="shared" ref="D192:M192" si="62">+D70+D71+D72+D73+D74+D75+D76+D77+D78+D80+D81+D82+D83+D84+D85+D86+D87+D88+D89+D90+D91+D92+D93+D94+D95+D96+D97+D98+D99+D100+D101+D102+D103+D104+D105+D106+D107+D108+D109+D110+D111+D113+D114+D115+D116+D112</f>
        <v>20536</v>
      </c>
      <c r="E192" s="6">
        <f t="shared" si="62"/>
        <v>21058</v>
      </c>
      <c r="F192" s="6">
        <f t="shared" si="62"/>
        <v>21513</v>
      </c>
      <c r="G192" s="6">
        <f t="shared" si="62"/>
        <v>21811</v>
      </c>
      <c r="H192" s="6">
        <f t="shared" si="62"/>
        <v>22205</v>
      </c>
      <c r="I192" s="6">
        <f t="shared" si="62"/>
        <v>22600</v>
      </c>
      <c r="J192" s="6">
        <f t="shared" si="62"/>
        <v>22819</v>
      </c>
      <c r="K192" s="6">
        <f t="shared" si="62"/>
        <v>22917</v>
      </c>
      <c r="L192" s="6">
        <f t="shared" si="62"/>
        <v>22591</v>
      </c>
      <c r="M192" s="6">
        <f t="shared" si="62"/>
        <v>22275</v>
      </c>
      <c r="N192" s="6">
        <v>22331</v>
      </c>
      <c r="O192" s="6">
        <v>22426</v>
      </c>
      <c r="P192" s="6">
        <v>22878</v>
      </c>
    </row>
    <row r="193" spans="1:16" s="16" customFormat="1" ht="12" customHeight="1" x14ac:dyDescent="0.2">
      <c r="A193" s="30" t="s">
        <v>160</v>
      </c>
      <c r="B193" s="30"/>
      <c r="C193" s="11">
        <f>+C152+C123+C124+C153+C126+C159</f>
        <v>1764</v>
      </c>
      <c r="D193" s="11">
        <f t="shared" ref="D193:M193" si="63">+D152+D123+D124+D153+D126+D159</f>
        <v>1860</v>
      </c>
      <c r="E193" s="11">
        <f t="shared" si="63"/>
        <v>1941</v>
      </c>
      <c r="F193" s="11">
        <f t="shared" si="63"/>
        <v>1959</v>
      </c>
      <c r="G193" s="11">
        <f t="shared" si="63"/>
        <v>1973</v>
      </c>
      <c r="H193" s="11">
        <f t="shared" si="63"/>
        <v>2049</v>
      </c>
      <c r="I193" s="11">
        <f t="shared" si="63"/>
        <v>2131</v>
      </c>
      <c r="J193" s="11">
        <f t="shared" si="63"/>
        <v>2129</v>
      </c>
      <c r="K193" s="11">
        <f t="shared" si="63"/>
        <v>2088</v>
      </c>
      <c r="L193" s="11">
        <f t="shared" si="63"/>
        <v>2145</v>
      </c>
      <c r="M193" s="11">
        <f t="shared" si="63"/>
        <v>2151</v>
      </c>
      <c r="N193" s="11">
        <v>2254</v>
      </c>
      <c r="O193" s="11">
        <v>2260</v>
      </c>
      <c r="P193" s="11">
        <v>2340</v>
      </c>
    </row>
    <row r="194" spans="1:16" s="16" customFormat="1" ht="12" customHeight="1" x14ac:dyDescent="0.2">
      <c r="A194" s="29"/>
      <c r="B194" s="29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16" customFormat="1" ht="12" customHeight="1" x14ac:dyDescent="0.2">
      <c r="A195" s="26" t="s">
        <v>191</v>
      </c>
      <c r="B195" s="26"/>
      <c r="C195" s="27">
        <f>+C178-C188</f>
        <v>2495</v>
      </c>
      <c r="D195" s="27">
        <f t="shared" ref="D195:M195" si="64">+D178-D188</f>
        <v>2531</v>
      </c>
      <c r="E195" s="27">
        <f t="shared" si="64"/>
        <v>2571</v>
      </c>
      <c r="F195" s="27">
        <f t="shared" si="64"/>
        <v>2599</v>
      </c>
      <c r="G195" s="27">
        <f t="shared" si="64"/>
        <v>2630</v>
      </c>
      <c r="H195" s="27">
        <f t="shared" si="64"/>
        <v>2710</v>
      </c>
      <c r="I195" s="27">
        <f t="shared" si="64"/>
        <v>2711</v>
      </c>
      <c r="J195" s="27">
        <f t="shared" si="64"/>
        <v>2625</v>
      </c>
      <c r="K195" s="27">
        <f t="shared" si="64"/>
        <v>2668</v>
      </c>
      <c r="L195" s="27">
        <f t="shared" si="64"/>
        <v>2616</v>
      </c>
      <c r="M195" s="27">
        <f t="shared" si="64"/>
        <v>2608</v>
      </c>
      <c r="N195" s="27">
        <v>2664</v>
      </c>
      <c r="O195" s="27">
        <v>2652</v>
      </c>
      <c r="P195" s="27">
        <v>2646</v>
      </c>
    </row>
    <row r="196" spans="1:16" s="19" customFormat="1" ht="12" customHeight="1" x14ac:dyDescent="0.2">
      <c r="A196" s="57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20" customFormat="1" ht="12" customHeight="1" x14ac:dyDescent="0.2">
      <c r="A197" s="78" t="s">
        <v>170</v>
      </c>
      <c r="B197" s="78"/>
      <c r="C197" s="7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50" customFormat="1" ht="12" customHeight="1" x14ac:dyDescent="0.2">
      <c r="A198" s="80" t="s">
        <v>183</v>
      </c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58"/>
    </row>
    <row r="199" spans="1:16" s="50" customFormat="1" ht="12" customHeight="1" x14ac:dyDescent="0.2">
      <c r="A199" s="79" t="s">
        <v>190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50" customFormat="1" ht="11.45" customHeight="1" x14ac:dyDescent="0.2">
      <c r="A200" s="79" t="s">
        <v>185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58"/>
    </row>
    <row r="201" spans="1:16" s="50" customFormat="1" ht="5.25" customHeight="1" x14ac:dyDescent="0.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58"/>
    </row>
    <row r="202" spans="1:16" s="52" customFormat="1" ht="11.45" customHeight="1" x14ac:dyDescent="0.2">
      <c r="A202" s="79" t="s">
        <v>186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58"/>
    </row>
    <row r="203" spans="1:16" s="52" customFormat="1" ht="5.25" customHeight="1" x14ac:dyDescent="0.2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58"/>
    </row>
    <row r="204" spans="1:16" s="50" customFormat="1" ht="11.45" customHeight="1" x14ac:dyDescent="0.2">
      <c r="A204" s="83" t="s">
        <v>199</v>
      </c>
      <c r="B204" s="83"/>
      <c r="C204" s="83"/>
      <c r="D204" s="83"/>
      <c r="E204" s="83"/>
      <c r="F204" s="83"/>
      <c r="G204" s="83"/>
      <c r="H204" s="83"/>
      <c r="I204" s="83"/>
      <c r="J204" s="58"/>
      <c r="K204" s="58"/>
      <c r="L204" s="58"/>
      <c r="M204" s="58"/>
      <c r="N204" s="58"/>
      <c r="O204" s="58"/>
      <c r="P204" s="58"/>
    </row>
    <row r="205" spans="1:16" s="52" customFormat="1" ht="11.45" customHeight="1" x14ac:dyDescent="0.2">
      <c r="A205" s="77" t="s">
        <v>187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58"/>
    </row>
  </sheetData>
  <mergeCells count="166">
    <mergeCell ref="A9:B9"/>
    <mergeCell ref="A11:B11"/>
    <mergeCell ref="A12:B12"/>
    <mergeCell ref="A16:B16"/>
    <mergeCell ref="A20:B20"/>
    <mergeCell ref="A22:B22"/>
    <mergeCell ref="A1:P1"/>
    <mergeCell ref="A2:P2"/>
    <mergeCell ref="A3:P3"/>
    <mergeCell ref="A4:P4"/>
    <mergeCell ref="A5:B5"/>
    <mergeCell ref="A7:B7"/>
    <mergeCell ref="A37:B37"/>
    <mergeCell ref="A38:B38"/>
    <mergeCell ref="A39:B39"/>
    <mergeCell ref="A41:B41"/>
    <mergeCell ref="A42:B42"/>
    <mergeCell ref="A43:B43"/>
    <mergeCell ref="A23:B23"/>
    <mergeCell ref="A24:B24"/>
    <mergeCell ref="A25:B25"/>
    <mergeCell ref="A28:B28"/>
    <mergeCell ref="A31:B31"/>
    <mergeCell ref="A32:B32"/>
    <mergeCell ref="A57:B57"/>
    <mergeCell ref="A58:B58"/>
    <mergeCell ref="A59:B59"/>
    <mergeCell ref="A60:B60"/>
    <mergeCell ref="A61:B61"/>
    <mergeCell ref="A62:B62"/>
    <mergeCell ref="A46:B46"/>
    <mergeCell ref="A51:B51"/>
    <mergeCell ref="A52:B52"/>
    <mergeCell ref="A53:B53"/>
    <mergeCell ref="A54:B54"/>
    <mergeCell ref="A56:B56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7:B67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19:B119"/>
    <mergeCell ref="A120:B120"/>
    <mergeCell ref="A121:B121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8:B118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45:B145"/>
    <mergeCell ref="A146:B146"/>
    <mergeCell ref="A147:B147"/>
    <mergeCell ref="A149:B149"/>
    <mergeCell ref="A150:B150"/>
    <mergeCell ref="A151:B151"/>
    <mergeCell ref="A139:B139"/>
    <mergeCell ref="A140:B140"/>
    <mergeCell ref="A141:B141"/>
    <mergeCell ref="A142:B142"/>
    <mergeCell ref="A143:B143"/>
    <mergeCell ref="A144:B144"/>
    <mergeCell ref="A159:B159"/>
    <mergeCell ref="A161:B161"/>
    <mergeCell ref="A162:B162"/>
    <mergeCell ref="A163:B163"/>
    <mergeCell ref="A164:B164"/>
    <mergeCell ref="A166:B166"/>
    <mergeCell ref="A152:B152"/>
    <mergeCell ref="A153:B153"/>
    <mergeCell ref="A154:B154"/>
    <mergeCell ref="A155:B155"/>
    <mergeCell ref="A157:B157"/>
    <mergeCell ref="A158:B158"/>
    <mergeCell ref="A173:B173"/>
    <mergeCell ref="A174:B174"/>
    <mergeCell ref="A175:B175"/>
    <mergeCell ref="A176:B176"/>
    <mergeCell ref="A178:B178"/>
    <mergeCell ref="A179:B179"/>
    <mergeCell ref="A167:B167"/>
    <mergeCell ref="A168:B168"/>
    <mergeCell ref="A169:B169"/>
    <mergeCell ref="A170:B170"/>
    <mergeCell ref="A171:B171"/>
    <mergeCell ref="A172:B172"/>
    <mergeCell ref="A205:P205"/>
    <mergeCell ref="A186:B186"/>
    <mergeCell ref="A188:B188"/>
    <mergeCell ref="A189:B189"/>
    <mergeCell ref="A190:B190"/>
    <mergeCell ref="A191:B191"/>
    <mergeCell ref="A192:B192"/>
    <mergeCell ref="A180:B180"/>
    <mergeCell ref="A181:B181"/>
    <mergeCell ref="A182:B182"/>
    <mergeCell ref="A183:B183"/>
    <mergeCell ref="A184:B184"/>
    <mergeCell ref="A185:B185"/>
    <mergeCell ref="A196:P196"/>
    <mergeCell ref="A197:P197"/>
    <mergeCell ref="A199:P199"/>
    <mergeCell ref="A198:P198"/>
    <mergeCell ref="A200:P200"/>
    <mergeCell ref="A201:P201"/>
    <mergeCell ref="A202:P202"/>
    <mergeCell ref="A203:P203"/>
    <mergeCell ref="A204:P204"/>
  </mergeCells>
  <pageMargins left="0.17" right="0.18" top="0.18" bottom="0.32" header="0.17" footer="0.23"/>
  <pageSetup paperSize="9"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2023</vt:lpstr>
      <vt:lpstr>Totale, 2010 -</vt:lpstr>
      <vt:lpstr>Automobili, 2010 -</vt:lpstr>
      <vt:lpstr>Trasporto di persone, 2010 -</vt:lpstr>
      <vt:lpstr>Trasporto di cose, 2010 -</vt:lpstr>
      <vt:lpstr>Veicoli agricoli, 2010 -</vt:lpstr>
      <vt:lpstr>Veicoli industriali, 2010 -</vt:lpstr>
      <vt:lpstr>Motoveicoli, motoleggere, 2010 </vt:lpstr>
      <vt:lpstr>'2023'!Area_stampa</vt:lpstr>
      <vt:lpstr>'Automobili, 2010 -'!Area_stampa</vt:lpstr>
      <vt:lpstr>'Motoveicoli, motoleggere, 2010 '!Area_stampa</vt:lpstr>
      <vt:lpstr>'Totale, 2010 -'!Area_stampa</vt:lpstr>
      <vt:lpstr>'Trasporto di cose, 2010 -'!Area_stampa</vt:lpstr>
      <vt:lpstr>'Trasporto di persone, 2010 -'!Area_stampa</vt:lpstr>
      <vt:lpstr>'Veicoli agricoli, 2010 -'!Area_stampa</vt:lpstr>
      <vt:lpstr>'Veicoli industriali, 2010 -'!Area_stampa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Antoine</dc:creator>
  <cp:lastModifiedBy>Oberti Gallo Alessandra / fust009</cp:lastModifiedBy>
  <cp:lastPrinted>2005-10-11T07:47:56Z</cp:lastPrinted>
  <dcterms:created xsi:type="dcterms:W3CDTF">2000-10-02T13:15:38Z</dcterms:created>
  <dcterms:modified xsi:type="dcterms:W3CDTF">2024-03-14T14:10:56Z</dcterms:modified>
</cp:coreProperties>
</file>