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11 Mobilità e trasporti\"/>
    </mc:Choice>
  </mc:AlternateContent>
  <xr:revisionPtr revIDLastSave="0" documentId="13_ncr:1_{5B95C0F5-6F99-4855-B962-A9B3172DC217}" xr6:coauthVersionLast="47" xr6:coauthVersionMax="47" xr10:uidLastSave="{00000000-0000-0000-0000-000000000000}"/>
  <bookViews>
    <workbookView xWindow="-120" yWindow="-120" windowWidth="29040" windowHeight="15720" xr2:uid="{A26284CC-F1A4-4F72-A4F8-37A278755E65}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8" r:id="rId10"/>
    <sheet name="2015" sheetId="7" r:id="rId11"/>
    <sheet name="2014" sheetId="6" r:id="rId12"/>
    <sheet name="2013" sheetId="5" r:id="rId13"/>
    <sheet name="2012" sheetId="4" r:id="rId14"/>
    <sheet name="2011" sheetId="3" r:id="rId15"/>
    <sheet name="2010" sheetId="2" r:id="rId16"/>
    <sheet name="2009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7" l="1"/>
  <c r="B17" i="17"/>
  <c r="C17" i="17"/>
  <c r="E16" i="17"/>
  <c r="B16" i="17" s="1"/>
  <c r="C16" i="17"/>
  <c r="E15" i="17"/>
  <c r="B15" i="17" s="1"/>
  <c r="C15" i="17"/>
  <c r="G14" i="17"/>
  <c r="F14" i="17"/>
  <c r="D14" i="17"/>
  <c r="E12" i="17"/>
  <c r="B12" i="17" s="1"/>
  <c r="C12" i="17"/>
  <c r="E11" i="17"/>
  <c r="B11" i="17" s="1"/>
  <c r="C11" i="17"/>
  <c r="E10" i="17"/>
  <c r="B10" i="17" s="1"/>
  <c r="C10" i="17"/>
  <c r="G9" i="17"/>
  <c r="F9" i="17"/>
  <c r="D9" i="17"/>
  <c r="E17" i="16"/>
  <c r="B17" i="16"/>
  <c r="C17" i="16"/>
  <c r="E16" i="16"/>
  <c r="B16" i="16"/>
  <c r="C16" i="16"/>
  <c r="E15" i="16"/>
  <c r="E14" i="16"/>
  <c r="C15" i="16"/>
  <c r="G14" i="16"/>
  <c r="F14" i="16"/>
  <c r="D14" i="16"/>
  <c r="E12" i="16"/>
  <c r="B12" i="16"/>
  <c r="C12" i="16"/>
  <c r="E11" i="16"/>
  <c r="C11" i="16"/>
  <c r="B11" i="16"/>
  <c r="E10" i="16"/>
  <c r="B10" i="16"/>
  <c r="C10" i="16"/>
  <c r="G9" i="16"/>
  <c r="F9" i="16"/>
  <c r="D9" i="16"/>
  <c r="C9" i="16"/>
  <c r="E9" i="16"/>
  <c r="B9" i="16"/>
  <c r="C14" i="16"/>
  <c r="E17" i="15"/>
  <c r="B17" i="15"/>
  <c r="C17" i="15"/>
  <c r="E16" i="15"/>
  <c r="C16" i="15"/>
  <c r="B16" i="15"/>
  <c r="E15" i="15"/>
  <c r="B15" i="15"/>
  <c r="B14" i="15"/>
  <c r="C15" i="15"/>
  <c r="G14" i="15"/>
  <c r="F14" i="15"/>
  <c r="D14" i="15"/>
  <c r="E12" i="15"/>
  <c r="B12" i="15"/>
  <c r="C12" i="15"/>
  <c r="E11" i="15"/>
  <c r="B11" i="15"/>
  <c r="C11" i="15"/>
  <c r="E10" i="15"/>
  <c r="B10" i="15"/>
  <c r="C10" i="15"/>
  <c r="G9" i="15"/>
  <c r="F9" i="15"/>
  <c r="D9" i="15"/>
  <c r="E17" i="14"/>
  <c r="B17" i="14"/>
  <c r="C17" i="14"/>
  <c r="E16" i="14"/>
  <c r="B16" i="14"/>
  <c r="C16" i="14"/>
  <c r="E15" i="14"/>
  <c r="B15" i="14"/>
  <c r="C15" i="14"/>
  <c r="G14" i="14"/>
  <c r="F14" i="14"/>
  <c r="D14" i="14"/>
  <c r="E12" i="14"/>
  <c r="B12" i="14"/>
  <c r="C12" i="14"/>
  <c r="E11" i="14"/>
  <c r="B11" i="14"/>
  <c r="C11" i="14"/>
  <c r="E10" i="14"/>
  <c r="C10" i="14"/>
  <c r="B10" i="14"/>
  <c r="G9" i="14"/>
  <c r="F9" i="14"/>
  <c r="D9" i="14"/>
  <c r="E17" i="13"/>
  <c r="B17" i="13"/>
  <c r="C17" i="13"/>
  <c r="E16" i="13"/>
  <c r="B16" i="13"/>
  <c r="C16" i="13"/>
  <c r="E15" i="13"/>
  <c r="B15" i="13"/>
  <c r="B14" i="13"/>
  <c r="C15" i="13"/>
  <c r="G14" i="13"/>
  <c r="F14" i="13"/>
  <c r="D14" i="13"/>
  <c r="E12" i="13"/>
  <c r="B12" i="13"/>
  <c r="C12" i="13"/>
  <c r="E11" i="13"/>
  <c r="B11" i="13"/>
  <c r="C11" i="13"/>
  <c r="E10" i="13"/>
  <c r="C10" i="13"/>
  <c r="G9" i="13"/>
  <c r="F9" i="13"/>
  <c r="D9" i="13"/>
  <c r="E17" i="12"/>
  <c r="B17" i="12"/>
  <c r="C17" i="12"/>
  <c r="E16" i="12"/>
  <c r="B16" i="12"/>
  <c r="C16" i="12"/>
  <c r="E15" i="12"/>
  <c r="B15" i="12"/>
  <c r="C15" i="12"/>
  <c r="G14" i="12"/>
  <c r="F14" i="12"/>
  <c r="D14" i="12"/>
  <c r="E12" i="12"/>
  <c r="B12" i="12"/>
  <c r="C12" i="12"/>
  <c r="E11" i="12"/>
  <c r="B11" i="12"/>
  <c r="C11" i="12"/>
  <c r="E10" i="12"/>
  <c r="C10" i="12"/>
  <c r="G9" i="12"/>
  <c r="F9" i="12"/>
  <c r="D9" i="12"/>
  <c r="E17" i="11"/>
  <c r="B17" i="11"/>
  <c r="C17" i="11"/>
  <c r="E16" i="11"/>
  <c r="E14" i="11"/>
  <c r="C16" i="11"/>
  <c r="E15" i="11"/>
  <c r="B15" i="11"/>
  <c r="C15" i="11"/>
  <c r="C14" i="11"/>
  <c r="G14" i="11"/>
  <c r="F14" i="11"/>
  <c r="D14" i="11"/>
  <c r="E12" i="11"/>
  <c r="B12" i="11"/>
  <c r="C12" i="11"/>
  <c r="E11" i="11"/>
  <c r="B11" i="11"/>
  <c r="C11" i="11"/>
  <c r="E10" i="11"/>
  <c r="C10" i="11"/>
  <c r="E17" i="10"/>
  <c r="B17" i="10"/>
  <c r="C17" i="10"/>
  <c r="E16" i="10"/>
  <c r="B16" i="10"/>
  <c r="B14" i="10"/>
  <c r="C16" i="10"/>
  <c r="E15" i="10"/>
  <c r="C15" i="10"/>
  <c r="B15" i="10"/>
  <c r="G14" i="10"/>
  <c r="F14" i="10"/>
  <c r="D14" i="10"/>
  <c r="E12" i="10"/>
  <c r="B12" i="10"/>
  <c r="C12" i="10"/>
  <c r="E11" i="10"/>
  <c r="B11" i="10"/>
  <c r="C11" i="10"/>
  <c r="E10" i="10"/>
  <c r="C10" i="10"/>
  <c r="B10" i="10"/>
  <c r="G9" i="10"/>
  <c r="F9" i="10"/>
  <c r="D9" i="10"/>
  <c r="C9" i="10"/>
  <c r="E17" i="9"/>
  <c r="B17" i="9"/>
  <c r="C17" i="9"/>
  <c r="E16" i="9"/>
  <c r="B16" i="9"/>
  <c r="C16" i="9"/>
  <c r="E15" i="9"/>
  <c r="B15" i="9"/>
  <c r="B14" i="9"/>
  <c r="C15" i="9"/>
  <c r="C14" i="9"/>
  <c r="G14" i="9"/>
  <c r="F14" i="9"/>
  <c r="D14" i="9"/>
  <c r="E12" i="9"/>
  <c r="B12" i="9"/>
  <c r="C12" i="9"/>
  <c r="E11" i="9"/>
  <c r="B11" i="9"/>
  <c r="C11" i="9"/>
  <c r="E10" i="9"/>
  <c r="B10" i="9"/>
  <c r="C10" i="9"/>
  <c r="G9" i="9"/>
  <c r="F9" i="9"/>
  <c r="D9" i="9"/>
  <c r="E17" i="8"/>
  <c r="B17" i="8"/>
  <c r="B14" i="8"/>
  <c r="C17" i="8"/>
  <c r="E16" i="8"/>
  <c r="E14" i="8"/>
  <c r="C16" i="8"/>
  <c r="B16" i="8"/>
  <c r="E15" i="8"/>
  <c r="C15" i="8"/>
  <c r="C14" i="8"/>
  <c r="G14" i="8"/>
  <c r="F14" i="8"/>
  <c r="D14" i="8"/>
  <c r="E12" i="8"/>
  <c r="C12" i="8"/>
  <c r="B12" i="8"/>
  <c r="E11" i="8"/>
  <c r="B11" i="8"/>
  <c r="C11" i="8"/>
  <c r="E10" i="8"/>
  <c r="B10" i="8"/>
  <c r="C10" i="8"/>
  <c r="G9" i="8"/>
  <c r="F9" i="8"/>
  <c r="D9" i="8"/>
  <c r="C9" i="8"/>
  <c r="B10" i="7"/>
  <c r="C10" i="7"/>
  <c r="C11" i="7"/>
  <c r="C12" i="7"/>
  <c r="D9" i="7"/>
  <c r="F9" i="7"/>
  <c r="G9" i="7"/>
  <c r="E11" i="7"/>
  <c r="B11" i="7"/>
  <c r="E12" i="7"/>
  <c r="E9" i="7"/>
  <c r="B12" i="7"/>
  <c r="E10" i="7"/>
  <c r="C16" i="7"/>
  <c r="C17" i="7"/>
  <c r="C14" i="7"/>
  <c r="C15" i="7"/>
  <c r="E16" i="7"/>
  <c r="B16" i="7"/>
  <c r="E17" i="7"/>
  <c r="B17" i="7"/>
  <c r="E15" i="7"/>
  <c r="B15" i="7"/>
  <c r="B14" i="7"/>
  <c r="D14" i="7"/>
  <c r="F14" i="7"/>
  <c r="G14" i="7"/>
  <c r="E12" i="1"/>
  <c r="C12" i="1"/>
  <c r="E11" i="1"/>
  <c r="C11" i="1"/>
  <c r="E10" i="1"/>
  <c r="C10" i="1"/>
  <c r="E9" i="1"/>
  <c r="C9" i="1"/>
  <c r="C9" i="9"/>
  <c r="C14" i="10"/>
  <c r="C9" i="11"/>
  <c r="B9" i="11"/>
  <c r="B10" i="11"/>
  <c r="E9" i="8"/>
  <c r="B9" i="8"/>
  <c r="E9" i="10"/>
  <c r="E14" i="9"/>
  <c r="B15" i="8"/>
  <c r="E9" i="9"/>
  <c r="B9" i="9"/>
  <c r="C14" i="12"/>
  <c r="C9" i="12"/>
  <c r="E9" i="12"/>
  <c r="B9" i="12"/>
  <c r="B10" i="12"/>
  <c r="E14" i="12"/>
  <c r="C14" i="13"/>
  <c r="E9" i="13"/>
  <c r="B9" i="13"/>
  <c r="C9" i="13"/>
  <c r="B10" i="13"/>
  <c r="E14" i="13"/>
  <c r="E9" i="14"/>
  <c r="B9" i="14"/>
  <c r="B14" i="14"/>
  <c r="C14" i="14"/>
  <c r="C9" i="14"/>
  <c r="E14" i="14"/>
  <c r="C9" i="15"/>
  <c r="C14" i="15"/>
  <c r="E9" i="15"/>
  <c r="B9" i="15"/>
  <c r="E14" i="15"/>
  <c r="B9" i="7"/>
  <c r="B14" i="12"/>
  <c r="E14" i="10"/>
  <c r="B16" i="11"/>
  <c r="B14" i="11"/>
  <c r="B15" i="16"/>
  <c r="B14" i="16"/>
  <c r="C9" i="7"/>
  <c r="E14" i="7"/>
  <c r="B9" i="10"/>
  <c r="C14" i="17" l="1"/>
  <c r="B14" i="17"/>
  <c r="E14" i="17"/>
  <c r="C9" i="17"/>
  <c r="E9" i="17"/>
  <c r="B9" i="17" s="1"/>
</calcChain>
</file>

<file path=xl/sharedStrings.xml><?xml version="1.0" encoding="utf-8"?>
<sst xmlns="http://schemas.openxmlformats.org/spreadsheetml/2006/main" count="323" uniqueCount="47">
  <si>
    <t>Incidenti della circolazione stradale con vittime, secondo la gravità e il luogo, in Svizzera e in Ticino, nel 2009</t>
  </si>
  <si>
    <t>Totale</t>
  </si>
  <si>
    <t>Con morti</t>
  </si>
  <si>
    <t>Con feriti</t>
  </si>
  <si>
    <t>Di cui gravi</t>
  </si>
  <si>
    <t>Gravi</t>
  </si>
  <si>
    <t>Leggeri</t>
  </si>
  <si>
    <t>Svizzera</t>
  </si>
  <si>
    <t>Interno delle località</t>
  </si>
  <si>
    <t>Esterno delle località</t>
  </si>
  <si>
    <t>Autostrada</t>
  </si>
  <si>
    <t>Ticino</t>
  </si>
  <si>
    <t>Ustat, ultima modifica: 18.10.2010</t>
  </si>
  <si>
    <t>T_110501_02C</t>
  </si>
  <si>
    <t>Incidenti della circolazione stradale con vittime, secondo la gravità e il luogo, in Svizzera e in Ticino, nel 2010</t>
  </si>
  <si>
    <t>Ustat, ultima modifica: 29.08.2011</t>
  </si>
  <si>
    <t>Incidenti della circolazione stradale con vittime, secondo la gravità e il luogo, in Svizzera e in Ticino, nel 2011</t>
  </si>
  <si>
    <t>Ustat, ultima modifica: 10.09.2012</t>
  </si>
  <si>
    <t>Incidenti della circolazione stradale con vittime, secondo la gravità e il luogo, in Svizzera e in Ticino, nel 2012</t>
  </si>
  <si>
    <t>Ustat, ultima modifica: 21.05.2013</t>
  </si>
  <si>
    <t>Incidenti della circolazione stradale con vittime, secondo la gravità e il luogo, in Svizzera e in Ticino, nel 2013</t>
  </si>
  <si>
    <t>Ustat, ultima modifica: 27.05.2014</t>
  </si>
  <si>
    <t>Incidenti della circolazione stradale con vittime, secondo la gravità e il luogo, in Svizzera e in Ticino, nel 2014</t>
  </si>
  <si>
    <t>Ustat, ultima modifica: 28.05.2015</t>
  </si>
  <si>
    <t>Incidenti della circolazione stradale con vittime, secondo la gravità e il luogo, in Svizzera e in Ticino, nel 2015</t>
  </si>
  <si>
    <t>Ustat, ultima modifica: 30.05.2016</t>
  </si>
  <si>
    <t>Incidenti della circolazione stradale con vittime, secondo la gravità e il luogo, in Svizzera e in Ticino, nel 2016</t>
  </si>
  <si>
    <t>Ustat, ultima modifica: 01.06.2017</t>
  </si>
  <si>
    <t>Incidenti della circolazione stradale con vittime, secondo la gravità e il luogo, in Svizzera e in Ticino, nel 2017</t>
  </si>
  <si>
    <t>Ustat, ultima modifica: 24.05.2018</t>
  </si>
  <si>
    <t>Incidenti della circolazione stradale con vittime, secondo la gravità e il luogo, in Svizzera e in Ticino, nel 2018</t>
  </si>
  <si>
    <t>Ustat, ultima modifica: 27.08.2019</t>
  </si>
  <si>
    <t>Incidenti della circolazione stradale con vittime, secondo la gravità e il luogo, in Svizzera e in Ticino, nel 2019</t>
  </si>
  <si>
    <t>Ustat, ultima modifica: 25.05.2020</t>
  </si>
  <si>
    <t>Incidenti della circolazione stradale con vittime, secondo la gravità e il luogo, in Svizzera e in Ticino, nel 2020</t>
  </si>
  <si>
    <t>Ustat, ultima modifica: 27.05.2021</t>
  </si>
  <si>
    <t>Incidenti della circolazione stradale con vittime, secondo la gravità e il luogo, in Svizzera e in Ticino, nel 2021</t>
  </si>
  <si>
    <t>Ustat, ultima modifica: 30.05.2022</t>
  </si>
  <si>
    <t>Incidenti della circolazione stradale con vittime, secondo la gravità e il luogo, in Svizzera e in Ticino, nel 2022</t>
  </si>
  <si>
    <t>Ustat, ultima modifica: 01.06.2023</t>
  </si>
  <si>
    <t>Fonte: Incidenti della circolazione stradale (SVU), Ufficio federale delle strade, Berna e Ufficio federale di statistica, Neuchâtel</t>
  </si>
  <si>
    <t>Incidenti della circolazione stradale con vittime, secondo la gravità e il luogo, in Svizzera e in Ticino, nel 2023</t>
  </si>
  <si>
    <t>Ustat, ultima modifica: 11.06.2024</t>
  </si>
  <si>
    <t>Incidenti della circolazione stradale con vittime, secondo la gravità e il luogo, in Svizzera e in Ticino, nel 2024</t>
  </si>
  <si>
    <t>Ustat, ultima modifica: 05.05.2025</t>
  </si>
  <si>
    <t>Incidenti della circolazione stradale con vittime, secondo la gravità e il luogo, in Svizzera e in Ticino, nel 2025</t>
  </si>
  <si>
    <t>Ustat, ultima modifica: 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</si>
</sst>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2" fontId="5" fillId="0" borderId="0" xfId="0" applyNumberFormat="1" applyFont="1" applyAlignment="1">
      <alignment horizontal="left"/>
    </xf>
    <xf numFmtId="2" fontId="5" fillId="0" borderId="5" xfId="0" applyNumberFormat="1" applyFont="1" applyBorder="1" applyAlignment="1">
      <alignment horizontal="left" vertical="top"/>
    </xf>
    <xf numFmtId="3" fontId="5" fillId="0" borderId="5" xfId="0" applyNumberFormat="1" applyFont="1" applyBorder="1" applyAlignment="1">
      <alignment horizontal="right" vertical="top"/>
    </xf>
    <xf numFmtId="2" fontId="6" fillId="0" borderId="0" xfId="0" applyNumberFormat="1" applyFont="1" applyAlignment="1">
      <alignment horizontal="left"/>
    </xf>
    <xf numFmtId="2" fontId="6" fillId="0" borderId="4" xfId="0" applyNumberFormat="1" applyFont="1" applyBorder="1" applyAlignment="1">
      <alignment horizontal="left" vertical="top"/>
    </xf>
    <xf numFmtId="3" fontId="6" fillId="0" borderId="4" xfId="0" applyNumberFormat="1" applyFont="1" applyBorder="1" applyAlignment="1">
      <alignment horizontal="right" vertical="top"/>
    </xf>
    <xf numFmtId="2" fontId="6" fillId="0" borderId="5" xfId="0" applyNumberFormat="1" applyFont="1" applyBorder="1" applyAlignment="1">
      <alignment horizontal="left" vertical="top"/>
    </xf>
    <xf numFmtId="3" fontId="6" fillId="0" borderId="5" xfId="0" applyNumberFormat="1" applyFont="1" applyBorder="1" applyAlignment="1">
      <alignment horizontal="right" vertical="top"/>
    </xf>
    <xf numFmtId="2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right" vertical="top"/>
    </xf>
    <xf numFmtId="2" fontId="5" fillId="0" borderId="5" xfId="0" applyNumberFormat="1" applyFont="1" applyBorder="1" applyAlignment="1">
      <alignment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/>
    <xf numFmtId="3" fontId="4" fillId="0" borderId="0" xfId="0" applyNumberFormat="1" applyFont="1"/>
    <xf numFmtId="3" fontId="0" fillId="0" borderId="0" xfId="0" applyNumberFormat="1"/>
    <xf numFmtId="3" fontId="6" fillId="0" borderId="1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2" fontId="10" fillId="0" borderId="5" xfId="0" applyNumberFormat="1" applyFont="1" applyBorder="1" applyAlignment="1">
      <alignment horizontal="left" vertical="top"/>
    </xf>
    <xf numFmtId="3" fontId="10" fillId="0" borderId="5" xfId="0" applyNumberFormat="1" applyFont="1" applyBorder="1" applyAlignment="1">
      <alignment horizontal="right" vertical="top"/>
    </xf>
    <xf numFmtId="3" fontId="10" fillId="0" borderId="4" xfId="0" applyNumberFormat="1" applyFont="1" applyBorder="1" applyAlignment="1">
      <alignment horizontal="right" vertical="top"/>
    </xf>
    <xf numFmtId="2" fontId="11" fillId="0" borderId="4" xfId="0" applyNumberFormat="1" applyFont="1" applyBorder="1" applyAlignment="1">
      <alignment horizontal="left" vertical="top"/>
    </xf>
    <xf numFmtId="3" fontId="11" fillId="0" borderId="5" xfId="0" applyNumberFormat="1" applyFont="1" applyBorder="1" applyAlignment="1">
      <alignment horizontal="right" vertical="top"/>
    </xf>
    <xf numFmtId="3" fontId="11" fillId="0" borderId="4" xfId="0" applyNumberFormat="1" applyFont="1" applyBorder="1" applyAlignment="1">
      <alignment horizontal="right" vertical="top"/>
    </xf>
    <xf numFmtId="2" fontId="11" fillId="0" borderId="5" xfId="0" applyNumberFormat="1" applyFont="1" applyBorder="1" applyAlignment="1">
      <alignment horizontal="left" vertical="top"/>
    </xf>
    <xf numFmtId="2" fontId="11" fillId="0" borderId="0" xfId="0" applyNumberFormat="1" applyFont="1" applyAlignment="1">
      <alignment horizontal="left" vertical="top"/>
    </xf>
    <xf numFmtId="3" fontId="11" fillId="0" borderId="1" xfId="0" applyNumberFormat="1" applyFont="1" applyBorder="1" applyAlignment="1">
      <alignment horizontal="right" vertical="top"/>
    </xf>
    <xf numFmtId="3" fontId="11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2" fontId="6" fillId="0" borderId="4" xfId="0" applyNumberFormat="1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740E-A739-47D6-B5F9-DB29CE9889A3}">
  <dimension ref="A1:Z22"/>
  <sheetViews>
    <sheetView tabSelected="1" zoomScaleNormal="100"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45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18026</v>
      </c>
      <c r="C9" s="28">
        <f>+D9+F9</f>
        <v>3925</v>
      </c>
      <c r="D9" s="11">
        <f>+D10+D11+D12</f>
        <v>209</v>
      </c>
      <c r="E9" s="11">
        <f>+E10+E11+E12</f>
        <v>17817</v>
      </c>
      <c r="F9" s="11">
        <f>+F10+F11+F12</f>
        <v>3716</v>
      </c>
      <c r="G9" s="11">
        <f>+G10+G11+G12</f>
        <v>14101</v>
      </c>
    </row>
    <row r="10" spans="1:7" s="12" customFormat="1" ht="11.25" customHeight="1" x14ac:dyDescent="0.2">
      <c r="A10" s="13" t="s">
        <v>8</v>
      </c>
      <c r="B10" s="16">
        <f>+D10+E10</f>
        <v>11887</v>
      </c>
      <c r="C10" s="14">
        <f>+D10+F10</f>
        <v>2429</v>
      </c>
      <c r="D10" s="34">
        <v>98</v>
      </c>
      <c r="E10" s="14">
        <f>+F10+G10</f>
        <v>11789</v>
      </c>
      <c r="F10" s="14">
        <v>2331</v>
      </c>
      <c r="G10" s="14">
        <v>9458</v>
      </c>
    </row>
    <row r="11" spans="1:7" s="12" customFormat="1" ht="11.25" customHeight="1" x14ac:dyDescent="0.2">
      <c r="A11" s="15" t="s">
        <v>9</v>
      </c>
      <c r="B11" s="16">
        <f>+D11+E11</f>
        <v>4665</v>
      </c>
      <c r="C11" s="14">
        <f>+D11+F11</f>
        <v>1353</v>
      </c>
      <c r="D11" s="33">
        <v>94</v>
      </c>
      <c r="E11" s="14">
        <f>+F11+G11</f>
        <v>4571</v>
      </c>
      <c r="F11" s="16">
        <v>1259</v>
      </c>
      <c r="G11" s="16">
        <v>3312</v>
      </c>
    </row>
    <row r="12" spans="1:7" s="12" customFormat="1" ht="11.25" customHeight="1" x14ac:dyDescent="0.2">
      <c r="A12" s="17" t="s">
        <v>10</v>
      </c>
      <c r="B12" s="27">
        <f>+D12+E12</f>
        <v>1474</v>
      </c>
      <c r="C12" s="27">
        <f>+D12+F12</f>
        <v>143</v>
      </c>
      <c r="D12" s="38">
        <v>17</v>
      </c>
      <c r="E12" s="27">
        <f>+F12+G12</f>
        <v>1457</v>
      </c>
      <c r="F12" s="18">
        <v>126</v>
      </c>
      <c r="G12" s="18">
        <v>1331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695</v>
      </c>
      <c r="C14" s="11">
        <f t="shared" si="0"/>
        <v>234</v>
      </c>
      <c r="D14" s="11">
        <f t="shared" si="0"/>
        <v>14</v>
      </c>
      <c r="E14" s="11">
        <f t="shared" si="0"/>
        <v>681</v>
      </c>
      <c r="F14" s="11">
        <f t="shared" si="0"/>
        <v>220</v>
      </c>
      <c r="G14" s="11">
        <f t="shared" si="0"/>
        <v>461</v>
      </c>
    </row>
    <row r="15" spans="1:7" s="12" customFormat="1" ht="11.25" customHeight="1" x14ac:dyDescent="0.2">
      <c r="A15" s="15" t="s">
        <v>8</v>
      </c>
      <c r="B15" s="16">
        <f>+D15+E15</f>
        <v>478</v>
      </c>
      <c r="C15" s="16">
        <f>+D15+F15</f>
        <v>164</v>
      </c>
      <c r="D15" s="16">
        <v>3</v>
      </c>
      <c r="E15" s="14">
        <f>+F15+G15</f>
        <v>475</v>
      </c>
      <c r="F15" s="16">
        <v>161</v>
      </c>
      <c r="G15" s="16">
        <v>314</v>
      </c>
    </row>
    <row r="16" spans="1:7" s="12" customFormat="1" ht="11.25" customHeight="1" x14ac:dyDescent="0.2">
      <c r="A16" s="15" t="s">
        <v>9</v>
      </c>
      <c r="B16" s="16">
        <f>+D16+E16</f>
        <v>151</v>
      </c>
      <c r="C16" s="16">
        <f>+D16+F16</f>
        <v>61</v>
      </c>
      <c r="D16" s="16">
        <v>9</v>
      </c>
      <c r="E16" s="14">
        <f>+F16+G16</f>
        <v>142</v>
      </c>
      <c r="F16" s="16">
        <v>52</v>
      </c>
      <c r="G16" s="16">
        <v>90</v>
      </c>
    </row>
    <row r="17" spans="1:26" s="12" customFormat="1" ht="11.25" customHeight="1" x14ac:dyDescent="0.2">
      <c r="A17" s="17" t="s">
        <v>10</v>
      </c>
      <c r="B17" s="27">
        <f>+D17+E17</f>
        <v>66</v>
      </c>
      <c r="C17" s="27">
        <f>+D17+F17</f>
        <v>9</v>
      </c>
      <c r="D17" s="18">
        <v>2</v>
      </c>
      <c r="E17" s="27">
        <f>+F17+G17</f>
        <v>64</v>
      </c>
      <c r="F17" s="18">
        <v>7</v>
      </c>
      <c r="G17" s="18">
        <v>57</v>
      </c>
    </row>
    <row r="18" spans="1:26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26" s="21" customFormat="1" x14ac:dyDescent="0.2">
      <c r="A19" s="53" t="s">
        <v>40</v>
      </c>
      <c r="B19" s="54"/>
      <c r="C19" s="54"/>
      <c r="D19" s="54"/>
      <c r="E19" s="54"/>
      <c r="F19" s="54"/>
      <c r="G19" s="54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26" s="23" customFormat="1" ht="11.25" customHeight="1" x14ac:dyDescent="0.2">
      <c r="A21" s="47" t="s">
        <v>46</v>
      </c>
      <c r="B21" s="47"/>
      <c r="C21" s="47"/>
      <c r="D21" s="47"/>
      <c r="E21" s="47"/>
      <c r="F21" s="47"/>
      <c r="G21" s="47"/>
    </row>
    <row r="22" spans="1:26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</sheetData>
  <mergeCells count="15">
    <mergeCell ref="A20:G20"/>
    <mergeCell ref="A21:G21"/>
    <mergeCell ref="A22:G22"/>
    <mergeCell ref="B6:C6"/>
    <mergeCell ref="E6:G6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68C8-A48A-4524-813B-ED857B0041C9}">
  <dimension ref="A1:G34"/>
  <sheetViews>
    <sheetView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26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17577</v>
      </c>
      <c r="C9" s="28">
        <f>+D9+F9</f>
        <v>3756</v>
      </c>
      <c r="D9" s="11">
        <f>+D10+D11+D12</f>
        <v>208</v>
      </c>
      <c r="E9" s="11">
        <f>+E10+E11+E12</f>
        <v>17369</v>
      </c>
      <c r="F9" s="11">
        <f>+F10+F11+F12</f>
        <v>3548</v>
      </c>
      <c r="G9" s="11">
        <f>+G10+G11+G12</f>
        <v>13821</v>
      </c>
    </row>
    <row r="10" spans="1:7" s="12" customFormat="1" ht="11.25" customHeight="1" x14ac:dyDescent="0.2">
      <c r="A10" s="13" t="s">
        <v>8</v>
      </c>
      <c r="B10" s="16">
        <f>+D10+E10</f>
        <v>11606</v>
      </c>
      <c r="C10" s="14">
        <f>+D10+F10</f>
        <v>2390</v>
      </c>
      <c r="D10" s="14">
        <v>86</v>
      </c>
      <c r="E10" s="14">
        <f>+F10+G10</f>
        <v>11520</v>
      </c>
      <c r="F10" s="14">
        <v>2304</v>
      </c>
      <c r="G10" s="14">
        <v>9216</v>
      </c>
    </row>
    <row r="11" spans="1:7" s="12" customFormat="1" ht="11.25" customHeight="1" x14ac:dyDescent="0.2">
      <c r="A11" s="15" t="s">
        <v>9</v>
      </c>
      <c r="B11" s="16">
        <f>+D11+E11</f>
        <v>4205</v>
      </c>
      <c r="C11" s="14">
        <f>+D11+F11</f>
        <v>1175</v>
      </c>
      <c r="D11" s="16">
        <v>107</v>
      </c>
      <c r="E11" s="14">
        <f>+F11+G11</f>
        <v>4098</v>
      </c>
      <c r="F11" s="16">
        <v>1068</v>
      </c>
      <c r="G11" s="16">
        <v>3030</v>
      </c>
    </row>
    <row r="12" spans="1:7" s="12" customFormat="1" ht="11.25" customHeight="1" x14ac:dyDescent="0.2">
      <c r="A12" s="17" t="s">
        <v>10</v>
      </c>
      <c r="B12" s="27">
        <f>+D12+E12</f>
        <v>1766</v>
      </c>
      <c r="C12" s="27">
        <f>+D12+F12</f>
        <v>191</v>
      </c>
      <c r="D12" s="18">
        <v>15</v>
      </c>
      <c r="E12" s="27">
        <f>+F12+G12</f>
        <v>1751</v>
      </c>
      <c r="F12" s="18">
        <v>176</v>
      </c>
      <c r="G12" s="18">
        <v>1575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724</v>
      </c>
      <c r="C14" s="11">
        <f t="shared" si="0"/>
        <v>201</v>
      </c>
      <c r="D14" s="11">
        <f t="shared" si="0"/>
        <v>8</v>
      </c>
      <c r="E14" s="11">
        <f t="shared" si="0"/>
        <v>716</v>
      </c>
      <c r="F14" s="11">
        <f t="shared" si="0"/>
        <v>193</v>
      </c>
      <c r="G14" s="11">
        <f t="shared" si="0"/>
        <v>523</v>
      </c>
    </row>
    <row r="15" spans="1:7" s="12" customFormat="1" ht="11.25" customHeight="1" x14ac:dyDescent="0.2">
      <c r="A15" s="15" t="s">
        <v>8</v>
      </c>
      <c r="B15" s="16">
        <f>+D15+E15</f>
        <v>492</v>
      </c>
      <c r="C15" s="16">
        <f>+D15+F15</f>
        <v>136</v>
      </c>
      <c r="D15" s="16">
        <v>3</v>
      </c>
      <c r="E15" s="14">
        <f>+F15+G15</f>
        <v>489</v>
      </c>
      <c r="F15" s="16">
        <v>133</v>
      </c>
      <c r="G15" s="16">
        <v>356</v>
      </c>
    </row>
    <row r="16" spans="1:7" s="12" customFormat="1" ht="11.25" customHeight="1" x14ac:dyDescent="0.2">
      <c r="A16" s="15" t="s">
        <v>9</v>
      </c>
      <c r="B16" s="16">
        <f>+D16+E16</f>
        <v>168</v>
      </c>
      <c r="C16" s="16">
        <f>+D16+F16</f>
        <v>54</v>
      </c>
      <c r="D16" s="16">
        <v>3</v>
      </c>
      <c r="E16" s="14">
        <f>+F16+G16</f>
        <v>165</v>
      </c>
      <c r="F16" s="16">
        <v>51</v>
      </c>
      <c r="G16" s="16">
        <v>114</v>
      </c>
    </row>
    <row r="17" spans="1:7" s="12" customFormat="1" ht="11.25" customHeight="1" x14ac:dyDescent="0.2">
      <c r="A17" s="17" t="s">
        <v>10</v>
      </c>
      <c r="B17" s="27">
        <f>+D17+E17</f>
        <v>64</v>
      </c>
      <c r="C17" s="27">
        <f>+D17+F17</f>
        <v>11</v>
      </c>
      <c r="D17" s="18">
        <v>2</v>
      </c>
      <c r="E17" s="27">
        <f>+F17+G17</f>
        <v>62</v>
      </c>
      <c r="F17" s="18">
        <v>9</v>
      </c>
      <c r="G17" s="18">
        <v>53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27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  <row r="27" spans="1:7" x14ac:dyDescent="0.2">
      <c r="B27" s="26"/>
    </row>
    <row r="32" spans="1:7" x14ac:dyDescent="0.2">
      <c r="B32" s="24"/>
      <c r="C32" s="25"/>
      <c r="D32" s="25"/>
      <c r="E32" s="25"/>
      <c r="F32" s="25"/>
    </row>
    <row r="33" spans="2:6" x14ac:dyDescent="0.2">
      <c r="B33" s="24"/>
      <c r="C33" s="25"/>
      <c r="D33" s="25"/>
      <c r="E33" s="25"/>
      <c r="F33" s="25"/>
    </row>
    <row r="34" spans="2:6" x14ac:dyDescent="0.2">
      <c r="B34" s="24"/>
      <c r="C34" s="25"/>
      <c r="D34" s="25"/>
      <c r="E34" s="25"/>
      <c r="F34" s="25"/>
    </row>
  </sheetData>
  <mergeCells count="15">
    <mergeCell ref="A1:G1"/>
    <mergeCell ref="A2:G2"/>
    <mergeCell ref="A3:G3"/>
    <mergeCell ref="A4:G4"/>
    <mergeCell ref="B5:C5"/>
    <mergeCell ref="E5:G5"/>
    <mergeCell ref="A20:G20"/>
    <mergeCell ref="A21:G21"/>
    <mergeCell ref="A22:G22"/>
    <mergeCell ref="B6:C6"/>
    <mergeCell ref="E6:G6"/>
    <mergeCell ref="A7:G7"/>
    <mergeCell ref="A13:G13"/>
    <mergeCell ref="A18:G18"/>
    <mergeCell ref="A19:G19"/>
  </mergeCells>
  <pageMargins left="0" right="0" top="0" bottom="0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F74B-ED12-4E6F-B051-3E16CD56AF4C}">
  <dimension ref="A1:G34"/>
  <sheetViews>
    <sheetView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24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17736</v>
      </c>
      <c r="C9" s="28">
        <f>+D9+F9</f>
        <v>3850</v>
      </c>
      <c r="D9" s="11">
        <f>+D10+D11+D12</f>
        <v>238</v>
      </c>
      <c r="E9" s="11">
        <f>+E10+E11+E12</f>
        <v>17498</v>
      </c>
      <c r="F9" s="11">
        <f>+F10+F11+F12</f>
        <v>3612</v>
      </c>
      <c r="G9" s="11">
        <f>+G10+G11+G12</f>
        <v>13886</v>
      </c>
    </row>
    <row r="10" spans="1:7" s="12" customFormat="1" ht="11.25" customHeight="1" x14ac:dyDescent="0.2">
      <c r="A10" s="13" t="s">
        <v>8</v>
      </c>
      <c r="B10" s="16">
        <f>+D10+E10</f>
        <v>11742</v>
      </c>
      <c r="C10" s="14">
        <f>+D10+F10</f>
        <v>2384</v>
      </c>
      <c r="D10" s="14">
        <v>112</v>
      </c>
      <c r="E10" s="14">
        <f>+F10+G10</f>
        <v>11630</v>
      </c>
      <c r="F10" s="14">
        <v>2272</v>
      </c>
      <c r="G10" s="14">
        <v>9358</v>
      </c>
    </row>
    <row r="11" spans="1:7" s="12" customFormat="1" ht="11.25" customHeight="1" x14ac:dyDescent="0.2">
      <c r="A11" s="15" t="s">
        <v>9</v>
      </c>
      <c r="B11" s="16">
        <f>+D11+E11</f>
        <v>4412</v>
      </c>
      <c r="C11" s="14">
        <f>+D11+F11</f>
        <v>1278</v>
      </c>
      <c r="D11" s="16">
        <v>106</v>
      </c>
      <c r="E11" s="14">
        <f>+F11+G11</f>
        <v>4306</v>
      </c>
      <c r="F11" s="16">
        <v>1172</v>
      </c>
      <c r="G11" s="16">
        <v>3134</v>
      </c>
    </row>
    <row r="12" spans="1:7" s="12" customFormat="1" ht="11.25" customHeight="1" x14ac:dyDescent="0.2">
      <c r="A12" s="17" t="s">
        <v>10</v>
      </c>
      <c r="B12" s="27">
        <f>+D12+E12</f>
        <v>1582</v>
      </c>
      <c r="C12" s="27">
        <f>+D12+F12</f>
        <v>188</v>
      </c>
      <c r="D12" s="18">
        <v>20</v>
      </c>
      <c r="E12" s="27">
        <f>+F12+G12</f>
        <v>1562</v>
      </c>
      <c r="F12" s="18">
        <v>168</v>
      </c>
      <c r="G12" s="18">
        <v>1394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904</v>
      </c>
      <c r="C14" s="11">
        <f t="shared" si="0"/>
        <v>228</v>
      </c>
      <c r="D14" s="11">
        <f t="shared" si="0"/>
        <v>12</v>
      </c>
      <c r="E14" s="11">
        <f t="shared" si="0"/>
        <v>892</v>
      </c>
      <c r="F14" s="11">
        <f t="shared" si="0"/>
        <v>216</v>
      </c>
      <c r="G14" s="11">
        <f t="shared" si="0"/>
        <v>676</v>
      </c>
    </row>
    <row r="15" spans="1:7" s="12" customFormat="1" ht="11.25" customHeight="1" x14ac:dyDescent="0.2">
      <c r="A15" s="15" t="s">
        <v>8</v>
      </c>
      <c r="B15" s="16">
        <f>+D15+E15</f>
        <v>628</v>
      </c>
      <c r="C15" s="16">
        <f>+D15+F15</f>
        <v>155</v>
      </c>
      <c r="D15" s="16">
        <v>3</v>
      </c>
      <c r="E15" s="14">
        <f>+F15+G15</f>
        <v>625</v>
      </c>
      <c r="F15" s="16">
        <v>152</v>
      </c>
      <c r="G15" s="16">
        <v>473</v>
      </c>
    </row>
    <row r="16" spans="1:7" s="12" customFormat="1" ht="11.25" customHeight="1" x14ac:dyDescent="0.2">
      <c r="A16" s="15" t="s">
        <v>9</v>
      </c>
      <c r="B16" s="16">
        <f>+D16+E16</f>
        <v>205</v>
      </c>
      <c r="C16" s="16">
        <f>+D16+F16</f>
        <v>63</v>
      </c>
      <c r="D16" s="16">
        <v>8</v>
      </c>
      <c r="E16" s="14">
        <f>+F16+G16</f>
        <v>197</v>
      </c>
      <c r="F16" s="16">
        <v>55</v>
      </c>
      <c r="G16" s="16">
        <v>142</v>
      </c>
    </row>
    <row r="17" spans="1:7" s="12" customFormat="1" ht="11.25" customHeight="1" x14ac:dyDescent="0.2">
      <c r="A17" s="17" t="s">
        <v>10</v>
      </c>
      <c r="B17" s="27">
        <f>+D17+E17</f>
        <v>71</v>
      </c>
      <c r="C17" s="27">
        <f>+D17+F17</f>
        <v>10</v>
      </c>
      <c r="D17" s="18">
        <v>1</v>
      </c>
      <c r="E17" s="27">
        <f>+F17+G17</f>
        <v>70</v>
      </c>
      <c r="F17" s="18">
        <v>9</v>
      </c>
      <c r="G17" s="18">
        <v>61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25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  <row r="27" spans="1:7" x14ac:dyDescent="0.2">
      <c r="B27" s="26"/>
    </row>
    <row r="32" spans="1:7" x14ac:dyDescent="0.2">
      <c r="B32" s="24"/>
      <c r="C32" s="25"/>
      <c r="D32" s="25"/>
      <c r="E32" s="25"/>
      <c r="F32" s="25"/>
    </row>
    <row r="33" spans="2:6" x14ac:dyDescent="0.2">
      <c r="B33" s="24"/>
      <c r="C33" s="25"/>
      <c r="D33" s="25"/>
      <c r="E33" s="25"/>
      <c r="F33" s="25"/>
    </row>
    <row r="34" spans="2:6" x14ac:dyDescent="0.2">
      <c r="B34" s="24"/>
      <c r="C34" s="25"/>
      <c r="D34" s="25"/>
      <c r="E34" s="25"/>
      <c r="F34" s="25"/>
    </row>
  </sheetData>
  <mergeCells count="15">
    <mergeCell ref="A1:G1"/>
    <mergeCell ref="A2:G2"/>
    <mergeCell ref="A3:G3"/>
    <mergeCell ref="A4:G4"/>
    <mergeCell ref="B5:C5"/>
    <mergeCell ref="E5:G5"/>
    <mergeCell ref="A20:G20"/>
    <mergeCell ref="A21:G21"/>
    <mergeCell ref="A22:G22"/>
    <mergeCell ref="B6:C6"/>
    <mergeCell ref="E6:G6"/>
    <mergeCell ref="A7:G7"/>
    <mergeCell ref="A13:G13"/>
    <mergeCell ref="A18:G18"/>
    <mergeCell ref="A19:G19"/>
  </mergeCells>
  <pageMargins left="0" right="0" top="0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429C-7A62-43D0-95FC-11442C783B7C}">
  <dimension ref="A1:G34"/>
  <sheetViews>
    <sheetView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22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v>17803</v>
      </c>
      <c r="C9" s="28">
        <v>4047</v>
      </c>
      <c r="D9" s="11">
        <v>229</v>
      </c>
      <c r="E9" s="11">
        <v>17574</v>
      </c>
      <c r="F9" s="11">
        <v>3818</v>
      </c>
      <c r="G9" s="11">
        <v>13756</v>
      </c>
    </row>
    <row r="10" spans="1:7" s="12" customFormat="1" ht="11.25" customHeight="1" x14ac:dyDescent="0.2">
      <c r="A10" s="13" t="s">
        <v>8</v>
      </c>
      <c r="B10" s="16">
        <v>11644</v>
      </c>
      <c r="C10" s="14">
        <v>2587</v>
      </c>
      <c r="D10" s="14">
        <v>91</v>
      </c>
      <c r="E10" s="14">
        <v>11553</v>
      </c>
      <c r="F10" s="14">
        <v>2496</v>
      </c>
      <c r="G10" s="14">
        <v>9057</v>
      </c>
    </row>
    <row r="11" spans="1:7" s="12" customFormat="1" ht="11.25" customHeight="1" x14ac:dyDescent="0.2">
      <c r="A11" s="15" t="s">
        <v>9</v>
      </c>
      <c r="B11" s="16">
        <v>4466</v>
      </c>
      <c r="C11" s="14">
        <v>1264</v>
      </c>
      <c r="D11" s="16">
        <v>126</v>
      </c>
      <c r="E11" s="14">
        <v>4340</v>
      </c>
      <c r="F11" s="16">
        <v>1138</v>
      </c>
      <c r="G11" s="16">
        <v>3202</v>
      </c>
    </row>
    <row r="12" spans="1:7" s="12" customFormat="1" ht="11.25" customHeight="1" x14ac:dyDescent="0.2">
      <c r="A12" s="17" t="s">
        <v>10</v>
      </c>
      <c r="B12" s="27">
        <v>1693</v>
      </c>
      <c r="C12" s="27">
        <v>196</v>
      </c>
      <c r="D12" s="18">
        <v>12</v>
      </c>
      <c r="E12" s="27">
        <v>1681</v>
      </c>
      <c r="F12" s="18">
        <v>184</v>
      </c>
      <c r="G12" s="18">
        <v>1497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v>869</v>
      </c>
      <c r="C14" s="11">
        <v>238</v>
      </c>
      <c r="D14" s="11">
        <v>7</v>
      </c>
      <c r="E14" s="11">
        <v>862</v>
      </c>
      <c r="F14" s="11">
        <v>231</v>
      </c>
      <c r="G14" s="11">
        <v>631</v>
      </c>
    </row>
    <row r="15" spans="1:7" s="12" customFormat="1" ht="11.25" customHeight="1" x14ac:dyDescent="0.2">
      <c r="A15" s="15" t="s">
        <v>8</v>
      </c>
      <c r="B15" s="16">
        <v>623</v>
      </c>
      <c r="C15" s="16">
        <v>182</v>
      </c>
      <c r="D15" s="16">
        <v>2</v>
      </c>
      <c r="E15" s="14">
        <v>621</v>
      </c>
      <c r="F15" s="16">
        <v>180</v>
      </c>
      <c r="G15" s="16">
        <v>441</v>
      </c>
    </row>
    <row r="16" spans="1:7" s="12" customFormat="1" ht="11.25" customHeight="1" x14ac:dyDescent="0.2">
      <c r="A16" s="15" t="s">
        <v>9</v>
      </c>
      <c r="B16" s="16">
        <v>180</v>
      </c>
      <c r="C16" s="16">
        <v>47</v>
      </c>
      <c r="D16" s="16">
        <v>4</v>
      </c>
      <c r="E16" s="16">
        <v>176</v>
      </c>
      <c r="F16" s="16">
        <v>43</v>
      </c>
      <c r="G16" s="16">
        <v>133</v>
      </c>
    </row>
    <row r="17" spans="1:7" s="12" customFormat="1" ht="11.25" customHeight="1" x14ac:dyDescent="0.2">
      <c r="A17" s="17" t="s">
        <v>10</v>
      </c>
      <c r="B17" s="18">
        <v>66</v>
      </c>
      <c r="C17" s="27">
        <v>9</v>
      </c>
      <c r="D17" s="18">
        <v>1</v>
      </c>
      <c r="E17" s="18">
        <v>65</v>
      </c>
      <c r="F17" s="18">
        <v>8</v>
      </c>
      <c r="G17" s="18">
        <v>57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23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  <row r="27" spans="1:7" x14ac:dyDescent="0.2">
      <c r="B27" s="26"/>
    </row>
    <row r="32" spans="1:7" x14ac:dyDescent="0.2">
      <c r="B32" s="24"/>
      <c r="C32" s="25"/>
      <c r="D32" s="25"/>
      <c r="E32" s="25"/>
      <c r="F32" s="25"/>
    </row>
    <row r="33" spans="2:6" x14ac:dyDescent="0.2">
      <c r="B33" s="24"/>
      <c r="C33" s="25"/>
      <c r="D33" s="25"/>
      <c r="E33" s="25"/>
      <c r="F33" s="25"/>
    </row>
    <row r="34" spans="2:6" x14ac:dyDescent="0.2">
      <c r="B34" s="24"/>
      <c r="C34" s="25"/>
      <c r="D34" s="25"/>
      <c r="E34" s="25"/>
      <c r="F34" s="25"/>
    </row>
  </sheetData>
  <mergeCells count="15">
    <mergeCell ref="A20:G20"/>
    <mergeCell ref="A21:G21"/>
    <mergeCell ref="A22:G22"/>
    <mergeCell ref="B6:C6"/>
    <mergeCell ref="E6:G6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4D68-626F-474E-9F93-2A3D47D18293}">
  <dimension ref="A1:G34"/>
  <sheetViews>
    <sheetView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20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v>17473</v>
      </c>
      <c r="C9" s="28">
        <v>4116</v>
      </c>
      <c r="D9" s="11">
        <v>257</v>
      </c>
      <c r="E9" s="11">
        <v>17216</v>
      </c>
      <c r="F9" s="11">
        <v>3859</v>
      </c>
      <c r="G9" s="11">
        <v>13357</v>
      </c>
    </row>
    <row r="10" spans="1:7" s="12" customFormat="1" ht="11.25" customHeight="1" x14ac:dyDescent="0.2">
      <c r="A10" s="13" t="s">
        <v>8</v>
      </c>
      <c r="B10" s="16">
        <v>11262</v>
      </c>
      <c r="C10" s="14">
        <v>2551</v>
      </c>
      <c r="D10" s="14">
        <v>112</v>
      </c>
      <c r="E10" s="14">
        <v>11150</v>
      </c>
      <c r="F10" s="14">
        <v>2439</v>
      </c>
      <c r="G10" s="14">
        <v>8711</v>
      </c>
    </row>
    <row r="11" spans="1:7" s="12" customFormat="1" ht="11.25" customHeight="1" x14ac:dyDescent="0.2">
      <c r="A11" s="15" t="s">
        <v>9</v>
      </c>
      <c r="B11" s="16">
        <v>4522</v>
      </c>
      <c r="C11" s="14">
        <v>1338</v>
      </c>
      <c r="D11" s="16">
        <v>124</v>
      </c>
      <c r="E11" s="14">
        <v>4398</v>
      </c>
      <c r="F11" s="16">
        <v>1214</v>
      </c>
      <c r="G11" s="16">
        <v>3184</v>
      </c>
    </row>
    <row r="12" spans="1:7" s="12" customFormat="1" ht="11.25" customHeight="1" x14ac:dyDescent="0.2">
      <c r="A12" s="17" t="s">
        <v>10</v>
      </c>
      <c r="B12" s="27">
        <v>1689</v>
      </c>
      <c r="C12" s="27">
        <v>227</v>
      </c>
      <c r="D12" s="18">
        <v>21</v>
      </c>
      <c r="E12" s="27">
        <v>1668</v>
      </c>
      <c r="F12" s="18">
        <v>206</v>
      </c>
      <c r="G12" s="18">
        <v>1462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v>954</v>
      </c>
      <c r="C14" s="11">
        <v>250</v>
      </c>
      <c r="D14" s="11">
        <v>13</v>
      </c>
      <c r="E14" s="11">
        <v>941</v>
      </c>
      <c r="F14" s="11">
        <v>237</v>
      </c>
      <c r="G14" s="11">
        <v>704</v>
      </c>
    </row>
    <row r="15" spans="1:7" s="12" customFormat="1" ht="11.25" customHeight="1" x14ac:dyDescent="0.2">
      <c r="A15" s="15" t="s">
        <v>8</v>
      </c>
      <c r="B15" s="16">
        <v>650</v>
      </c>
      <c r="C15" s="16">
        <v>177</v>
      </c>
      <c r="D15" s="16">
        <v>7</v>
      </c>
      <c r="E15" s="14">
        <v>643</v>
      </c>
      <c r="F15" s="16">
        <v>170</v>
      </c>
      <c r="G15" s="16">
        <v>473</v>
      </c>
    </row>
    <row r="16" spans="1:7" s="12" customFormat="1" ht="11.25" customHeight="1" x14ac:dyDescent="0.2">
      <c r="A16" s="15" t="s">
        <v>9</v>
      </c>
      <c r="B16" s="16">
        <v>236</v>
      </c>
      <c r="C16" s="16">
        <v>63</v>
      </c>
      <c r="D16" s="16">
        <v>6</v>
      </c>
      <c r="E16" s="16">
        <v>230</v>
      </c>
      <c r="F16" s="16">
        <v>57</v>
      </c>
      <c r="G16" s="16">
        <v>173</v>
      </c>
    </row>
    <row r="17" spans="1:7" s="12" customFormat="1" ht="11.25" customHeight="1" x14ac:dyDescent="0.2">
      <c r="A17" s="17" t="s">
        <v>10</v>
      </c>
      <c r="B17" s="18">
        <v>68</v>
      </c>
      <c r="C17" s="27">
        <v>10</v>
      </c>
      <c r="D17" s="18">
        <v>0</v>
      </c>
      <c r="E17" s="18">
        <v>68</v>
      </c>
      <c r="F17" s="18">
        <v>10</v>
      </c>
      <c r="G17" s="18">
        <v>58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21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  <row r="27" spans="1:7" x14ac:dyDescent="0.2">
      <c r="B27" s="26"/>
    </row>
    <row r="32" spans="1:7" x14ac:dyDescent="0.2">
      <c r="B32" s="24"/>
      <c r="C32" s="25"/>
      <c r="D32" s="25"/>
      <c r="E32" s="25"/>
      <c r="F32" s="25"/>
    </row>
    <row r="33" spans="2:6" x14ac:dyDescent="0.2">
      <c r="B33" s="24"/>
      <c r="C33" s="25"/>
      <c r="D33" s="25"/>
      <c r="E33" s="25"/>
      <c r="F33" s="25"/>
    </row>
    <row r="34" spans="2:6" x14ac:dyDescent="0.2">
      <c r="B34" s="24"/>
      <c r="C34" s="25"/>
      <c r="D34" s="25"/>
      <c r="E34" s="25"/>
      <c r="F34" s="25"/>
    </row>
  </sheetData>
  <mergeCells count="15">
    <mergeCell ref="A20:G20"/>
    <mergeCell ref="A21:G21"/>
    <mergeCell ref="A22:G22"/>
    <mergeCell ref="B6:C6"/>
    <mergeCell ref="E6:G6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C9C5-14E2-4375-BCC1-CDC4C0DC59F8}">
  <dimension ref="A1:G34"/>
  <sheetViews>
    <sheetView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18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v>18148</v>
      </c>
      <c r="C9" s="11">
        <v>4168</v>
      </c>
      <c r="D9" s="11">
        <v>301</v>
      </c>
      <c r="E9" s="11">
        <v>17847</v>
      </c>
      <c r="F9" s="11">
        <v>3867</v>
      </c>
      <c r="G9" s="11">
        <v>13980</v>
      </c>
    </row>
    <row r="10" spans="1:7" s="12" customFormat="1" ht="11.25" customHeight="1" x14ac:dyDescent="0.2">
      <c r="A10" s="13" t="s">
        <v>8</v>
      </c>
      <c r="B10" s="14">
        <v>11574</v>
      </c>
      <c r="C10" s="14">
        <v>2539</v>
      </c>
      <c r="D10" s="14">
        <v>124</v>
      </c>
      <c r="E10" s="14">
        <v>11450</v>
      </c>
      <c r="F10" s="14">
        <v>2415</v>
      </c>
      <c r="G10" s="14">
        <v>9035</v>
      </c>
    </row>
    <row r="11" spans="1:7" s="12" customFormat="1" ht="11.25" customHeight="1" x14ac:dyDescent="0.2">
      <c r="A11" s="15" t="s">
        <v>9</v>
      </c>
      <c r="B11" s="16">
        <v>4754</v>
      </c>
      <c r="C11" s="16">
        <v>1380</v>
      </c>
      <c r="D11" s="16">
        <v>143</v>
      </c>
      <c r="E11" s="16">
        <v>4611</v>
      </c>
      <c r="F11" s="16">
        <v>1237</v>
      </c>
      <c r="G11" s="16">
        <v>3374</v>
      </c>
    </row>
    <row r="12" spans="1:7" s="12" customFormat="1" ht="11.25" customHeight="1" x14ac:dyDescent="0.2">
      <c r="A12" s="17" t="s">
        <v>10</v>
      </c>
      <c r="B12" s="18">
        <v>1820</v>
      </c>
      <c r="C12" s="18">
        <v>249</v>
      </c>
      <c r="D12" s="18">
        <v>34</v>
      </c>
      <c r="E12" s="18">
        <v>1786</v>
      </c>
      <c r="F12" s="18">
        <v>215</v>
      </c>
      <c r="G12" s="18">
        <v>1571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v>1050</v>
      </c>
      <c r="C14" s="11">
        <v>287</v>
      </c>
      <c r="D14" s="11">
        <v>16</v>
      </c>
      <c r="E14" s="11">
        <v>1034</v>
      </c>
      <c r="F14" s="11">
        <v>271</v>
      </c>
      <c r="G14" s="11">
        <v>763</v>
      </c>
    </row>
    <row r="15" spans="1:7" s="12" customFormat="1" ht="11.25" customHeight="1" x14ac:dyDescent="0.2">
      <c r="A15" s="15" t="s">
        <v>8</v>
      </c>
      <c r="B15" s="16">
        <v>721</v>
      </c>
      <c r="C15" s="16">
        <v>197</v>
      </c>
      <c r="D15" s="16">
        <v>7</v>
      </c>
      <c r="E15" s="16">
        <v>714</v>
      </c>
      <c r="F15" s="16">
        <v>190</v>
      </c>
      <c r="G15" s="16">
        <v>524</v>
      </c>
    </row>
    <row r="16" spans="1:7" s="12" customFormat="1" ht="11.25" customHeight="1" x14ac:dyDescent="0.2">
      <c r="A16" s="15" t="s">
        <v>9</v>
      </c>
      <c r="B16" s="16">
        <v>240</v>
      </c>
      <c r="C16" s="16">
        <v>74</v>
      </c>
      <c r="D16" s="16">
        <v>6</v>
      </c>
      <c r="E16" s="16">
        <v>234</v>
      </c>
      <c r="F16" s="16">
        <v>68</v>
      </c>
      <c r="G16" s="16">
        <v>166</v>
      </c>
    </row>
    <row r="17" spans="1:7" s="12" customFormat="1" ht="11.25" customHeight="1" x14ac:dyDescent="0.2">
      <c r="A17" s="17" t="s">
        <v>10</v>
      </c>
      <c r="B17" s="18">
        <v>89</v>
      </c>
      <c r="C17" s="18">
        <v>16</v>
      </c>
      <c r="D17" s="18">
        <v>3</v>
      </c>
      <c r="E17" s="18">
        <v>86</v>
      </c>
      <c r="F17" s="18">
        <v>13</v>
      </c>
      <c r="G17" s="18">
        <v>73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19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  <row r="27" spans="1:7" x14ac:dyDescent="0.2">
      <c r="B27" s="26"/>
    </row>
    <row r="32" spans="1:7" x14ac:dyDescent="0.2">
      <c r="B32" s="24"/>
      <c r="C32" s="25"/>
      <c r="D32" s="25"/>
      <c r="E32" s="25"/>
      <c r="F32" s="25"/>
    </row>
    <row r="33" spans="2:6" x14ac:dyDescent="0.2">
      <c r="B33" s="24"/>
      <c r="C33" s="25"/>
      <c r="D33" s="25"/>
      <c r="E33" s="25"/>
      <c r="F33" s="25"/>
    </row>
    <row r="34" spans="2:6" x14ac:dyDescent="0.2">
      <c r="B34" s="24"/>
      <c r="C34" s="25"/>
      <c r="D34" s="25"/>
      <c r="E34" s="25"/>
      <c r="F34" s="25"/>
    </row>
  </sheetData>
  <mergeCells count="15">
    <mergeCell ref="B5:C5"/>
    <mergeCell ref="E5:G5"/>
    <mergeCell ref="B6:C6"/>
    <mergeCell ref="E6:G6"/>
    <mergeCell ref="A1:G1"/>
    <mergeCell ref="A2:G2"/>
    <mergeCell ref="A3:G3"/>
    <mergeCell ref="A4:G4"/>
    <mergeCell ref="A20:G20"/>
    <mergeCell ref="A21:G21"/>
    <mergeCell ref="A22:G22"/>
    <mergeCell ref="A7:G7"/>
    <mergeCell ref="A13:G13"/>
    <mergeCell ref="A18:G18"/>
    <mergeCell ref="A19:G1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A49B-959D-45AE-9AA9-4EF25A8FA9DD}">
  <dimension ref="A1:G22"/>
  <sheetViews>
    <sheetView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16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v>18990</v>
      </c>
      <c r="C9" s="11">
        <v>4422</v>
      </c>
      <c r="D9" s="11">
        <v>312</v>
      </c>
      <c r="E9" s="11">
        <v>18678</v>
      </c>
      <c r="F9" s="11">
        <v>4110</v>
      </c>
      <c r="G9" s="11">
        <v>14568</v>
      </c>
    </row>
    <row r="10" spans="1:7" s="12" customFormat="1" ht="11.25" customHeight="1" x14ac:dyDescent="0.2">
      <c r="A10" s="13" t="s">
        <v>8</v>
      </c>
      <c r="B10" s="14">
        <v>12397</v>
      </c>
      <c r="C10" s="14">
        <v>2665</v>
      </c>
      <c r="D10" s="14">
        <v>132</v>
      </c>
      <c r="E10" s="14">
        <v>12265</v>
      </c>
      <c r="F10" s="14">
        <v>2533</v>
      </c>
      <c r="G10" s="14">
        <v>9732</v>
      </c>
    </row>
    <row r="11" spans="1:7" s="12" customFormat="1" ht="11.25" customHeight="1" x14ac:dyDescent="0.2">
      <c r="A11" s="15" t="s">
        <v>9</v>
      </c>
      <c r="B11" s="16">
        <v>4908</v>
      </c>
      <c r="C11" s="16">
        <v>1500</v>
      </c>
      <c r="D11" s="16">
        <v>159</v>
      </c>
      <c r="E11" s="16">
        <v>4749</v>
      </c>
      <c r="F11" s="16">
        <v>1341</v>
      </c>
      <c r="G11" s="16">
        <v>3408</v>
      </c>
    </row>
    <row r="12" spans="1:7" s="12" customFormat="1" ht="11.25" customHeight="1" x14ac:dyDescent="0.2">
      <c r="A12" s="17" t="s">
        <v>10</v>
      </c>
      <c r="B12" s="18">
        <v>1685</v>
      </c>
      <c r="C12" s="18">
        <v>257</v>
      </c>
      <c r="D12" s="18">
        <v>21</v>
      </c>
      <c r="E12" s="18">
        <v>1664</v>
      </c>
      <c r="F12" s="18">
        <v>236</v>
      </c>
      <c r="G12" s="18">
        <v>1428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v>1128</v>
      </c>
      <c r="C14" s="11">
        <v>323</v>
      </c>
      <c r="D14" s="11">
        <v>13</v>
      </c>
      <c r="E14" s="11">
        <v>1115</v>
      </c>
      <c r="F14" s="11">
        <v>310</v>
      </c>
      <c r="G14" s="11">
        <v>805</v>
      </c>
    </row>
    <row r="15" spans="1:7" s="12" customFormat="1" ht="11.25" customHeight="1" x14ac:dyDescent="0.2">
      <c r="A15" s="15" t="s">
        <v>8</v>
      </c>
      <c r="B15" s="16">
        <v>778</v>
      </c>
      <c r="C15" s="16">
        <v>222</v>
      </c>
      <c r="D15" s="16">
        <v>10</v>
      </c>
      <c r="E15" s="16">
        <v>768</v>
      </c>
      <c r="F15" s="16">
        <v>212</v>
      </c>
      <c r="G15" s="16">
        <v>556</v>
      </c>
    </row>
    <row r="16" spans="1:7" s="12" customFormat="1" ht="11.25" customHeight="1" x14ac:dyDescent="0.2">
      <c r="A16" s="15" t="s">
        <v>9</v>
      </c>
      <c r="B16" s="16">
        <v>269</v>
      </c>
      <c r="C16" s="16">
        <v>86</v>
      </c>
      <c r="D16" s="16">
        <v>1</v>
      </c>
      <c r="E16" s="16">
        <v>268</v>
      </c>
      <c r="F16" s="16">
        <v>85</v>
      </c>
      <c r="G16" s="16">
        <v>183</v>
      </c>
    </row>
    <row r="17" spans="1:7" s="12" customFormat="1" ht="11.25" customHeight="1" x14ac:dyDescent="0.2">
      <c r="A17" s="17" t="s">
        <v>10</v>
      </c>
      <c r="B17" s="18">
        <v>81</v>
      </c>
      <c r="C17" s="18">
        <v>15</v>
      </c>
      <c r="D17" s="18">
        <v>2</v>
      </c>
      <c r="E17" s="18">
        <v>79</v>
      </c>
      <c r="F17" s="18">
        <v>13</v>
      </c>
      <c r="G17" s="18">
        <v>66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17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</sheetData>
  <mergeCells count="15">
    <mergeCell ref="B6:C6"/>
    <mergeCell ref="E6:G6"/>
    <mergeCell ref="A20:G20"/>
    <mergeCell ref="A21:G21"/>
    <mergeCell ref="A22:G22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D2EA-EAC8-49B5-91C7-767FB4C351E9}">
  <dimension ref="A1:G22"/>
  <sheetViews>
    <sheetView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14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v>19609</v>
      </c>
      <c r="C9" s="11">
        <v>4395</v>
      </c>
      <c r="D9" s="11">
        <v>313</v>
      </c>
      <c r="E9" s="11">
        <v>19296</v>
      </c>
      <c r="F9" s="11">
        <v>4082</v>
      </c>
      <c r="G9" s="11">
        <v>15214</v>
      </c>
    </row>
    <row r="10" spans="1:7" s="12" customFormat="1" ht="11.25" customHeight="1" x14ac:dyDescent="0.2">
      <c r="A10" s="13" t="s">
        <v>8</v>
      </c>
      <c r="B10" s="14">
        <v>12587</v>
      </c>
      <c r="C10" s="14">
        <v>2634</v>
      </c>
      <c r="D10" s="14">
        <v>112</v>
      </c>
      <c r="E10" s="14">
        <v>12475</v>
      </c>
      <c r="F10" s="14">
        <v>2522</v>
      </c>
      <c r="G10" s="14">
        <v>9953</v>
      </c>
    </row>
    <row r="11" spans="1:7" s="12" customFormat="1" ht="11.25" customHeight="1" x14ac:dyDescent="0.2">
      <c r="A11" s="15" t="s">
        <v>9</v>
      </c>
      <c r="B11" s="16">
        <v>5129</v>
      </c>
      <c r="C11" s="16">
        <v>1482</v>
      </c>
      <c r="D11" s="16">
        <v>179</v>
      </c>
      <c r="E11" s="16">
        <v>4950</v>
      </c>
      <c r="F11" s="16">
        <v>1303</v>
      </c>
      <c r="G11" s="16">
        <v>3647</v>
      </c>
    </row>
    <row r="12" spans="1:7" s="12" customFormat="1" ht="11.25" customHeight="1" x14ac:dyDescent="0.2">
      <c r="A12" s="17" t="s">
        <v>10</v>
      </c>
      <c r="B12" s="18">
        <v>1893</v>
      </c>
      <c r="C12" s="18">
        <v>279</v>
      </c>
      <c r="D12" s="18">
        <v>22</v>
      </c>
      <c r="E12" s="18">
        <v>1871</v>
      </c>
      <c r="F12" s="18">
        <v>257</v>
      </c>
      <c r="G12" s="18">
        <v>1614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v>1193</v>
      </c>
      <c r="C14" s="11">
        <v>315</v>
      </c>
      <c r="D14" s="11">
        <v>23</v>
      </c>
      <c r="E14" s="11">
        <v>1170</v>
      </c>
      <c r="F14" s="11">
        <v>292</v>
      </c>
      <c r="G14" s="11">
        <v>878</v>
      </c>
    </row>
    <row r="15" spans="1:7" s="12" customFormat="1" ht="11.25" customHeight="1" x14ac:dyDescent="0.2">
      <c r="A15" s="15" t="s">
        <v>8</v>
      </c>
      <c r="B15" s="16">
        <v>822</v>
      </c>
      <c r="C15" s="16">
        <v>203</v>
      </c>
      <c r="D15" s="16">
        <v>9</v>
      </c>
      <c r="E15" s="16">
        <v>813</v>
      </c>
      <c r="F15" s="16">
        <v>194</v>
      </c>
      <c r="G15" s="16">
        <v>619</v>
      </c>
    </row>
    <row r="16" spans="1:7" s="12" customFormat="1" ht="11.25" customHeight="1" x14ac:dyDescent="0.2">
      <c r="A16" s="15" t="s">
        <v>9</v>
      </c>
      <c r="B16" s="16">
        <v>273</v>
      </c>
      <c r="C16" s="16">
        <v>87</v>
      </c>
      <c r="D16" s="16">
        <v>13</v>
      </c>
      <c r="E16" s="16">
        <v>260</v>
      </c>
      <c r="F16" s="16">
        <v>74</v>
      </c>
      <c r="G16" s="16">
        <v>186</v>
      </c>
    </row>
    <row r="17" spans="1:7" s="12" customFormat="1" ht="11.25" customHeight="1" x14ac:dyDescent="0.2">
      <c r="A17" s="17" t="s">
        <v>10</v>
      </c>
      <c r="B17" s="18">
        <v>98</v>
      </c>
      <c r="C17" s="18">
        <v>25</v>
      </c>
      <c r="D17" s="18">
        <v>1</v>
      </c>
      <c r="E17" s="18">
        <v>171</v>
      </c>
      <c r="F17" s="18">
        <v>73</v>
      </c>
      <c r="G17" s="18">
        <v>98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15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</sheetData>
  <mergeCells count="15">
    <mergeCell ref="B5:C5"/>
    <mergeCell ref="E5:G5"/>
    <mergeCell ref="B6:C6"/>
    <mergeCell ref="E6:G6"/>
    <mergeCell ref="A1:G1"/>
    <mergeCell ref="A2:G2"/>
    <mergeCell ref="A3:G3"/>
    <mergeCell ref="A4:G4"/>
    <mergeCell ref="A20:G20"/>
    <mergeCell ref="A21:G21"/>
    <mergeCell ref="A22:G22"/>
    <mergeCell ref="A7:G7"/>
    <mergeCell ref="A13:G13"/>
    <mergeCell ref="A18:G18"/>
    <mergeCell ref="A19:G1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C242-3624-4228-8F58-73B2DC0CDA6D}">
  <dimension ref="A1:G22"/>
  <sheetViews>
    <sheetView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0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2"/>
      <c r="B4" s="42"/>
      <c r="C4" s="42"/>
      <c r="D4" s="42"/>
      <c r="E4" s="42"/>
      <c r="F4" s="42"/>
      <c r="G4" s="42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v>20506</v>
      </c>
      <c r="C9" s="11">
        <f>SUM(F9+D9)</f>
        <v>4672</v>
      </c>
      <c r="D9" s="11">
        <v>335</v>
      </c>
      <c r="E9" s="11">
        <f>SUM(F9:G9)</f>
        <v>20171</v>
      </c>
      <c r="F9" s="11">
        <v>4337</v>
      </c>
      <c r="G9" s="11">
        <v>15834</v>
      </c>
    </row>
    <row r="10" spans="1:7" s="12" customFormat="1" ht="11.25" customHeight="1" x14ac:dyDescent="0.2">
      <c r="A10" s="13" t="s">
        <v>8</v>
      </c>
      <c r="B10" s="14">
        <v>13372</v>
      </c>
      <c r="C10" s="14">
        <f>SUM(F10+D10)</f>
        <v>2838</v>
      </c>
      <c r="D10" s="14">
        <v>133</v>
      </c>
      <c r="E10" s="14">
        <f>SUM(F10:G10)</f>
        <v>13239</v>
      </c>
      <c r="F10" s="14">
        <v>2705</v>
      </c>
      <c r="G10" s="14">
        <v>10534</v>
      </c>
    </row>
    <row r="11" spans="1:7" s="12" customFormat="1" ht="11.25" customHeight="1" x14ac:dyDescent="0.2">
      <c r="A11" s="15" t="s">
        <v>9</v>
      </c>
      <c r="B11" s="16">
        <v>5251</v>
      </c>
      <c r="C11" s="16">
        <f>SUM(F11+D11)</f>
        <v>1586</v>
      </c>
      <c r="D11" s="16">
        <v>170</v>
      </c>
      <c r="E11" s="16">
        <f>SUM(F11:G11)</f>
        <v>5081</v>
      </c>
      <c r="F11" s="16">
        <v>1416</v>
      </c>
      <c r="G11" s="16">
        <v>3665</v>
      </c>
    </row>
    <row r="12" spans="1:7" s="12" customFormat="1" ht="11.25" customHeight="1" x14ac:dyDescent="0.2">
      <c r="A12" s="17" t="s">
        <v>10</v>
      </c>
      <c r="B12" s="18">
        <v>1883</v>
      </c>
      <c r="C12" s="18">
        <f>SUM(F12+D12)</f>
        <v>248</v>
      </c>
      <c r="D12" s="18">
        <v>32</v>
      </c>
      <c r="E12" s="18">
        <f>SUM(F12:G12)</f>
        <v>1851</v>
      </c>
      <c r="F12" s="18">
        <v>216</v>
      </c>
      <c r="G12" s="18">
        <v>1635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v>1154</v>
      </c>
      <c r="C14" s="11">
        <v>351</v>
      </c>
      <c r="D14" s="11">
        <v>19</v>
      </c>
      <c r="E14" s="11">
        <v>1135</v>
      </c>
      <c r="F14" s="11">
        <v>332</v>
      </c>
      <c r="G14" s="11">
        <v>803</v>
      </c>
    </row>
    <row r="15" spans="1:7" s="12" customFormat="1" ht="11.25" customHeight="1" x14ac:dyDescent="0.2">
      <c r="A15" s="15" t="s">
        <v>8</v>
      </c>
      <c r="B15" s="16">
        <v>801</v>
      </c>
      <c r="C15" s="16">
        <v>244</v>
      </c>
      <c r="D15" s="16">
        <v>8</v>
      </c>
      <c r="E15" s="16">
        <v>793</v>
      </c>
      <c r="F15" s="16">
        <v>236</v>
      </c>
      <c r="G15" s="16">
        <v>557</v>
      </c>
    </row>
    <row r="16" spans="1:7" s="12" customFormat="1" ht="11.25" customHeight="1" x14ac:dyDescent="0.2">
      <c r="A16" s="15" t="s">
        <v>9</v>
      </c>
      <c r="B16" s="16">
        <v>271</v>
      </c>
      <c r="C16" s="16">
        <v>88</v>
      </c>
      <c r="D16" s="16">
        <v>8</v>
      </c>
      <c r="E16" s="16">
        <v>263</v>
      </c>
      <c r="F16" s="16">
        <v>80</v>
      </c>
      <c r="G16" s="16">
        <v>183</v>
      </c>
    </row>
    <row r="17" spans="1:7" s="12" customFormat="1" ht="11.25" customHeight="1" x14ac:dyDescent="0.2">
      <c r="A17" s="17" t="s">
        <v>10</v>
      </c>
      <c r="B17" s="18">
        <v>82</v>
      </c>
      <c r="C17" s="18">
        <v>19</v>
      </c>
      <c r="D17" s="18">
        <v>3</v>
      </c>
      <c r="E17" s="18">
        <v>79</v>
      </c>
      <c r="F17" s="18">
        <v>16</v>
      </c>
      <c r="G17" s="18">
        <v>63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x14ac:dyDescent="0.2">
      <c r="A21" s="47" t="s">
        <v>12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</sheetData>
  <mergeCells count="15">
    <mergeCell ref="B6:C6"/>
    <mergeCell ref="E6:G6"/>
    <mergeCell ref="A20:G20"/>
    <mergeCell ref="A21:G21"/>
    <mergeCell ref="A22:G22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1D9B0-FEA2-4E71-9CDC-8C599F4BEA23}">
  <dimension ref="A1:Z22"/>
  <sheetViews>
    <sheetView zoomScaleNormal="100"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43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17432</v>
      </c>
      <c r="C9" s="28">
        <f>+D9+F9</f>
        <v>3827</v>
      </c>
      <c r="D9" s="11">
        <f>+D10+D11+D12</f>
        <v>237</v>
      </c>
      <c r="E9" s="11">
        <f>+E10+E11+E12</f>
        <v>17195</v>
      </c>
      <c r="F9" s="11">
        <f>+F10+F11+F12</f>
        <v>3590</v>
      </c>
      <c r="G9" s="11">
        <f>+G10+G11+G12</f>
        <v>13605</v>
      </c>
    </row>
    <row r="10" spans="1:7" s="12" customFormat="1" ht="11.25" customHeight="1" x14ac:dyDescent="0.2">
      <c r="A10" s="13" t="s">
        <v>8</v>
      </c>
      <c r="B10" s="16">
        <f>+D10+E10</f>
        <v>11459</v>
      </c>
      <c r="C10" s="14">
        <f>+D10+F10</f>
        <v>2369</v>
      </c>
      <c r="D10" s="34">
        <v>111</v>
      </c>
      <c r="E10" s="14">
        <f>+F10+G10</f>
        <v>11348</v>
      </c>
      <c r="F10" s="14">
        <v>2258</v>
      </c>
      <c r="G10" s="14">
        <v>9090</v>
      </c>
    </row>
    <row r="11" spans="1:7" s="12" customFormat="1" ht="11.25" customHeight="1" x14ac:dyDescent="0.2">
      <c r="A11" s="15" t="s">
        <v>9</v>
      </c>
      <c r="B11" s="16">
        <f>+D11+E11</f>
        <v>4501</v>
      </c>
      <c r="C11" s="14">
        <f>+D11+F11</f>
        <v>1287</v>
      </c>
      <c r="D11" s="33">
        <v>115</v>
      </c>
      <c r="E11" s="14">
        <f>+F11+G11</f>
        <v>4386</v>
      </c>
      <c r="F11" s="16">
        <v>1172</v>
      </c>
      <c r="G11" s="16">
        <v>3214</v>
      </c>
    </row>
    <row r="12" spans="1:7" s="12" customFormat="1" ht="11.25" customHeight="1" x14ac:dyDescent="0.2">
      <c r="A12" s="17" t="s">
        <v>10</v>
      </c>
      <c r="B12" s="27">
        <f>+D12+E12</f>
        <v>1472</v>
      </c>
      <c r="C12" s="27">
        <f>+D12+F12</f>
        <v>171</v>
      </c>
      <c r="D12" s="38">
        <v>11</v>
      </c>
      <c r="E12" s="27">
        <f>+F12+G12</f>
        <v>1461</v>
      </c>
      <c r="F12" s="18">
        <v>160</v>
      </c>
      <c r="G12" s="18">
        <v>1301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581</v>
      </c>
      <c r="C14" s="11">
        <f t="shared" si="0"/>
        <v>176</v>
      </c>
      <c r="D14" s="11">
        <f t="shared" si="0"/>
        <v>18</v>
      </c>
      <c r="E14" s="11">
        <f t="shared" si="0"/>
        <v>563</v>
      </c>
      <c r="F14" s="11">
        <f t="shared" si="0"/>
        <v>158</v>
      </c>
      <c r="G14" s="11">
        <f t="shared" si="0"/>
        <v>405</v>
      </c>
    </row>
    <row r="15" spans="1:7" s="12" customFormat="1" ht="11.25" customHeight="1" x14ac:dyDescent="0.2">
      <c r="A15" s="15" t="s">
        <v>8</v>
      </c>
      <c r="B15" s="16">
        <f>+D15+E15</f>
        <v>382</v>
      </c>
      <c r="C15" s="16">
        <f>+D15+F15</f>
        <v>110</v>
      </c>
      <c r="D15" s="16">
        <v>10</v>
      </c>
      <c r="E15" s="14">
        <f>+F15+G15</f>
        <v>372</v>
      </c>
      <c r="F15" s="16">
        <v>100</v>
      </c>
      <c r="G15" s="16">
        <v>272</v>
      </c>
    </row>
    <row r="16" spans="1:7" s="12" customFormat="1" ht="11.25" customHeight="1" x14ac:dyDescent="0.2">
      <c r="A16" s="15" t="s">
        <v>9</v>
      </c>
      <c r="B16" s="16">
        <f>+D16+E16</f>
        <v>150</v>
      </c>
      <c r="C16" s="16">
        <f>+D16+F16</f>
        <v>57</v>
      </c>
      <c r="D16" s="16">
        <v>7</v>
      </c>
      <c r="E16" s="14">
        <f>+F16+G16</f>
        <v>143</v>
      </c>
      <c r="F16" s="16">
        <v>50</v>
      </c>
      <c r="G16" s="16">
        <v>93</v>
      </c>
    </row>
    <row r="17" spans="1:26" s="12" customFormat="1" ht="11.25" customHeight="1" x14ac:dyDescent="0.2">
      <c r="A17" s="17" t="s">
        <v>10</v>
      </c>
      <c r="B17" s="27">
        <f>+D17+E17</f>
        <v>49</v>
      </c>
      <c r="C17" s="27">
        <f>+D17+F17</f>
        <v>9</v>
      </c>
      <c r="D17" s="18">
        <v>1</v>
      </c>
      <c r="E17" s="27">
        <f>+F17+G17</f>
        <v>48</v>
      </c>
      <c r="F17" s="18">
        <v>8</v>
      </c>
      <c r="G17" s="18">
        <v>40</v>
      </c>
    </row>
    <row r="18" spans="1:26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26" s="21" customFormat="1" x14ac:dyDescent="0.2">
      <c r="A19" s="53" t="s">
        <v>40</v>
      </c>
      <c r="B19" s="54"/>
      <c r="C19" s="54"/>
      <c r="D19" s="54"/>
      <c r="E19" s="54"/>
      <c r="F19" s="54"/>
      <c r="G19" s="54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26" s="23" customFormat="1" ht="11.25" customHeight="1" x14ac:dyDescent="0.2">
      <c r="A21" s="47" t="s">
        <v>44</v>
      </c>
      <c r="B21" s="47"/>
      <c r="C21" s="47"/>
      <c r="D21" s="47"/>
      <c r="E21" s="47"/>
      <c r="F21" s="47"/>
      <c r="G21" s="47"/>
    </row>
    <row r="22" spans="1:26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</sheetData>
  <mergeCells count="15">
    <mergeCell ref="A20:G20"/>
    <mergeCell ref="A21:G21"/>
    <mergeCell ref="A22:G22"/>
    <mergeCell ref="B6:C6"/>
    <mergeCell ref="E6:G6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5599-FD93-4605-9409-ABA2B4FADB60}">
  <dimension ref="A1:Z22"/>
  <sheetViews>
    <sheetView zoomScaleNormal="100" workbookViewId="0">
      <pane ySplit="8" topLeftCell="A9" activePane="bottomLeft" state="frozen"/>
      <selection pane="bottomLeft" activeCell="P24" sqref="P24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41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18254</v>
      </c>
      <c r="C9" s="28">
        <f>+D9+F9</f>
        <v>4119</v>
      </c>
      <c r="D9" s="11">
        <f>+D10+D11+D12</f>
        <v>228</v>
      </c>
      <c r="E9" s="11">
        <f>+E10+E11+E12</f>
        <v>18026</v>
      </c>
      <c r="F9" s="11">
        <f>+F10+F11+F12</f>
        <v>3891</v>
      </c>
      <c r="G9" s="11">
        <f>+G10+G11+G12</f>
        <v>14135</v>
      </c>
    </row>
    <row r="10" spans="1:7" s="12" customFormat="1" ht="11.25" customHeight="1" x14ac:dyDescent="0.2">
      <c r="A10" s="13" t="s">
        <v>8</v>
      </c>
      <c r="B10" s="16">
        <f>+D10+E10</f>
        <v>12111</v>
      </c>
      <c r="C10" s="14">
        <f>+D10+F10</f>
        <v>2522</v>
      </c>
      <c r="D10" s="34">
        <v>90</v>
      </c>
      <c r="E10" s="14">
        <f>+F10+G10</f>
        <v>12021</v>
      </c>
      <c r="F10" s="14">
        <v>2432</v>
      </c>
      <c r="G10" s="14">
        <v>9589</v>
      </c>
    </row>
    <row r="11" spans="1:7" s="12" customFormat="1" ht="11.25" customHeight="1" x14ac:dyDescent="0.2">
      <c r="A11" s="15" t="s">
        <v>9</v>
      </c>
      <c r="B11" s="16">
        <f>+D11+E11</f>
        <v>4641</v>
      </c>
      <c r="C11" s="14">
        <f>+D11+F11</f>
        <v>1403</v>
      </c>
      <c r="D11" s="33">
        <v>119</v>
      </c>
      <c r="E11" s="14">
        <f>+F11+G11</f>
        <v>4522</v>
      </c>
      <c r="F11" s="16">
        <v>1284</v>
      </c>
      <c r="G11" s="16">
        <v>3238</v>
      </c>
    </row>
    <row r="12" spans="1:7" s="12" customFormat="1" ht="11.25" customHeight="1" x14ac:dyDescent="0.2">
      <c r="A12" s="17" t="s">
        <v>10</v>
      </c>
      <c r="B12" s="27">
        <f>+D12+E12</f>
        <v>1502</v>
      </c>
      <c r="C12" s="27">
        <f>+D12+F12</f>
        <v>194</v>
      </c>
      <c r="D12" s="38">
        <v>19</v>
      </c>
      <c r="E12" s="27">
        <f>+F12+G12</f>
        <v>1483</v>
      </c>
      <c r="F12" s="18">
        <v>175</v>
      </c>
      <c r="G12" s="18">
        <v>1308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676</v>
      </c>
      <c r="C14" s="11">
        <f t="shared" si="0"/>
        <v>191</v>
      </c>
      <c r="D14" s="11">
        <f t="shared" si="0"/>
        <v>7</v>
      </c>
      <c r="E14" s="11">
        <f t="shared" si="0"/>
        <v>669</v>
      </c>
      <c r="F14" s="11">
        <f t="shared" si="0"/>
        <v>184</v>
      </c>
      <c r="G14" s="11">
        <f t="shared" si="0"/>
        <v>485</v>
      </c>
    </row>
    <row r="15" spans="1:7" s="12" customFormat="1" ht="11.25" customHeight="1" x14ac:dyDescent="0.2">
      <c r="A15" s="15" t="s">
        <v>8</v>
      </c>
      <c r="B15" s="16">
        <f>+D15+E15</f>
        <v>489</v>
      </c>
      <c r="C15" s="16">
        <f>+D15+F15</f>
        <v>141</v>
      </c>
      <c r="D15" s="16">
        <v>5</v>
      </c>
      <c r="E15" s="14">
        <f>+F15+G15</f>
        <v>484</v>
      </c>
      <c r="F15" s="16">
        <v>136</v>
      </c>
      <c r="G15" s="16">
        <v>348</v>
      </c>
    </row>
    <row r="16" spans="1:7" s="12" customFormat="1" ht="11.25" customHeight="1" x14ac:dyDescent="0.2">
      <c r="A16" s="15" t="s">
        <v>9</v>
      </c>
      <c r="B16" s="16">
        <f>+D16+E16</f>
        <v>138</v>
      </c>
      <c r="C16" s="16">
        <f>+D16+F16</f>
        <v>45</v>
      </c>
      <c r="D16" s="16">
        <v>2</v>
      </c>
      <c r="E16" s="14">
        <f>+F16+G16</f>
        <v>136</v>
      </c>
      <c r="F16" s="16">
        <v>43</v>
      </c>
      <c r="G16" s="16">
        <v>93</v>
      </c>
    </row>
    <row r="17" spans="1:26" s="12" customFormat="1" ht="11.25" customHeight="1" x14ac:dyDescent="0.2">
      <c r="A17" s="17" t="s">
        <v>10</v>
      </c>
      <c r="B17" s="27">
        <f>+D17+E17</f>
        <v>49</v>
      </c>
      <c r="C17" s="27">
        <f>+D17+F17</f>
        <v>5</v>
      </c>
      <c r="D17" s="18">
        <v>0</v>
      </c>
      <c r="E17" s="27">
        <f>+F17+G17</f>
        <v>49</v>
      </c>
      <c r="F17" s="18">
        <v>5</v>
      </c>
      <c r="G17" s="18">
        <v>44</v>
      </c>
    </row>
    <row r="18" spans="1:26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26" s="21" customFormat="1" x14ac:dyDescent="0.2">
      <c r="A19" s="53" t="s">
        <v>40</v>
      </c>
      <c r="B19" s="54"/>
      <c r="C19" s="54"/>
      <c r="D19" s="54"/>
      <c r="E19" s="54"/>
      <c r="F19" s="54"/>
      <c r="G19" s="54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26" s="23" customFormat="1" ht="11.25" customHeight="1" x14ac:dyDescent="0.2">
      <c r="A21" s="47" t="s">
        <v>42</v>
      </c>
      <c r="B21" s="47"/>
      <c r="C21" s="47"/>
      <c r="D21" s="47"/>
      <c r="E21" s="47"/>
      <c r="F21" s="47"/>
      <c r="G21" s="47"/>
    </row>
    <row r="22" spans="1:26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</sheetData>
  <mergeCells count="15">
    <mergeCell ref="A20:G20"/>
    <mergeCell ref="A21:G21"/>
    <mergeCell ref="A22:G22"/>
    <mergeCell ref="B6:C6"/>
    <mergeCell ref="E6:G6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A57F-A3EC-4FE4-8AB0-6AE21CB9846F}">
  <dimension ref="A1:Z22"/>
  <sheetViews>
    <sheetView zoomScaleNormal="100" workbookViewId="0">
      <pane ySplit="8" topLeftCell="A9" activePane="bottomLeft" state="frozen"/>
      <selection pane="bottomLeft" activeCell="B39" sqref="B39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38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18396</v>
      </c>
      <c r="C9" s="28">
        <f>+D9+F9</f>
        <v>3991</v>
      </c>
      <c r="D9" s="11">
        <f>+D10+D11+D12</f>
        <v>228</v>
      </c>
      <c r="E9" s="11">
        <f>+E10+E11+E12</f>
        <v>18168</v>
      </c>
      <c r="F9" s="11">
        <f>+F10+F11+F12</f>
        <v>3763</v>
      </c>
      <c r="G9" s="11">
        <f>+G10+G11+G12</f>
        <v>14405</v>
      </c>
    </row>
    <row r="10" spans="1:7" s="12" customFormat="1" ht="11.25" customHeight="1" x14ac:dyDescent="0.2">
      <c r="A10" s="13" t="s">
        <v>8</v>
      </c>
      <c r="B10" s="16">
        <f>+D10+E10</f>
        <v>12126</v>
      </c>
      <c r="C10" s="14">
        <f>+D10+F10</f>
        <v>2423</v>
      </c>
      <c r="D10" s="34">
        <v>85</v>
      </c>
      <c r="E10" s="14">
        <f>+F10+G10</f>
        <v>12041</v>
      </c>
      <c r="F10" s="14">
        <v>2338</v>
      </c>
      <c r="G10" s="14">
        <v>9703</v>
      </c>
    </row>
    <row r="11" spans="1:7" s="12" customFormat="1" ht="11.25" customHeight="1" x14ac:dyDescent="0.2">
      <c r="A11" s="15" t="s">
        <v>9</v>
      </c>
      <c r="B11" s="16">
        <f>+D11+E11</f>
        <v>4704</v>
      </c>
      <c r="C11" s="14">
        <f>+D11+F11</f>
        <v>1401</v>
      </c>
      <c r="D11" s="33">
        <v>123</v>
      </c>
      <c r="E11" s="14">
        <f>+F11+G11</f>
        <v>4581</v>
      </c>
      <c r="F11" s="16">
        <v>1278</v>
      </c>
      <c r="G11" s="16">
        <v>3303</v>
      </c>
    </row>
    <row r="12" spans="1:7" s="12" customFormat="1" ht="11.25" customHeight="1" x14ac:dyDescent="0.2">
      <c r="A12" s="17" t="s">
        <v>10</v>
      </c>
      <c r="B12" s="27">
        <f>+D12+E12</f>
        <v>1566</v>
      </c>
      <c r="C12" s="27">
        <f>+D12+F12</f>
        <v>167</v>
      </c>
      <c r="D12" s="38">
        <v>20</v>
      </c>
      <c r="E12" s="27">
        <f>+F12+G12</f>
        <v>1546</v>
      </c>
      <c r="F12" s="18">
        <v>147</v>
      </c>
      <c r="G12" s="18">
        <v>1399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731</v>
      </c>
      <c r="C14" s="11">
        <f t="shared" si="0"/>
        <v>192</v>
      </c>
      <c r="D14" s="11">
        <f t="shared" si="0"/>
        <v>10</v>
      </c>
      <c r="E14" s="11">
        <f t="shared" si="0"/>
        <v>721</v>
      </c>
      <c r="F14" s="11">
        <f t="shared" si="0"/>
        <v>182</v>
      </c>
      <c r="G14" s="11">
        <f t="shared" si="0"/>
        <v>539</v>
      </c>
    </row>
    <row r="15" spans="1:7" s="12" customFormat="1" ht="11.25" customHeight="1" x14ac:dyDescent="0.2">
      <c r="A15" s="15" t="s">
        <v>8</v>
      </c>
      <c r="B15" s="16">
        <f>+D15+E15</f>
        <v>491</v>
      </c>
      <c r="C15" s="16">
        <f>+D15+F15</f>
        <v>132</v>
      </c>
      <c r="D15" s="16">
        <v>5</v>
      </c>
      <c r="E15" s="14">
        <f>+F15+G15</f>
        <v>486</v>
      </c>
      <c r="F15" s="16">
        <v>127</v>
      </c>
      <c r="G15" s="16">
        <v>359</v>
      </c>
    </row>
    <row r="16" spans="1:7" s="12" customFormat="1" ht="11.25" customHeight="1" x14ac:dyDescent="0.2">
      <c r="A16" s="15" t="s">
        <v>9</v>
      </c>
      <c r="B16" s="16">
        <f>+D16+E16</f>
        <v>179</v>
      </c>
      <c r="C16" s="16">
        <f>+D16+F16</f>
        <v>50</v>
      </c>
      <c r="D16" s="16">
        <v>2</v>
      </c>
      <c r="E16" s="14">
        <f>+F16+G16</f>
        <v>177</v>
      </c>
      <c r="F16" s="16">
        <v>48</v>
      </c>
      <c r="G16" s="16">
        <v>129</v>
      </c>
    </row>
    <row r="17" spans="1:26" s="12" customFormat="1" ht="11.25" customHeight="1" x14ac:dyDescent="0.2">
      <c r="A17" s="17" t="s">
        <v>10</v>
      </c>
      <c r="B17" s="27">
        <f>+D17+E17</f>
        <v>61</v>
      </c>
      <c r="C17" s="27">
        <f>+D17+F17</f>
        <v>10</v>
      </c>
      <c r="D17" s="18">
        <v>3</v>
      </c>
      <c r="E17" s="27">
        <f>+F17+G17</f>
        <v>58</v>
      </c>
      <c r="F17" s="18">
        <v>7</v>
      </c>
      <c r="G17" s="18">
        <v>51</v>
      </c>
    </row>
    <row r="18" spans="1:26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26" s="21" customFormat="1" x14ac:dyDescent="0.2">
      <c r="A19" s="53" t="s">
        <v>40</v>
      </c>
      <c r="B19" s="54"/>
      <c r="C19" s="54"/>
      <c r="D19" s="54"/>
      <c r="E19" s="54"/>
      <c r="F19" s="54"/>
      <c r="G19" s="54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26" s="23" customFormat="1" ht="11.25" customHeight="1" x14ac:dyDescent="0.2">
      <c r="A21" s="47" t="s">
        <v>39</v>
      </c>
      <c r="B21" s="47"/>
      <c r="C21" s="47"/>
      <c r="D21" s="47"/>
      <c r="E21" s="47"/>
      <c r="F21" s="47"/>
      <c r="G21" s="47"/>
    </row>
    <row r="22" spans="1:26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</sheetData>
  <mergeCells count="15">
    <mergeCell ref="A1:G1"/>
    <mergeCell ref="A2:G2"/>
    <mergeCell ref="A3:G3"/>
    <mergeCell ref="A4:G4"/>
    <mergeCell ref="B5:C5"/>
    <mergeCell ref="E5:G5"/>
    <mergeCell ref="A20:G20"/>
    <mergeCell ref="A21:G21"/>
    <mergeCell ref="A22:G22"/>
    <mergeCell ref="B6:C6"/>
    <mergeCell ref="E6:G6"/>
    <mergeCell ref="A7:G7"/>
    <mergeCell ref="A13:G13"/>
    <mergeCell ref="A18:G18"/>
    <mergeCell ref="A19:G19"/>
  </mergeCells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DEA1-13F5-44AF-AF03-20EFC70CB0DF}">
  <dimension ref="A1:G22"/>
  <sheetViews>
    <sheetView zoomScaleNormal="100"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36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17436</v>
      </c>
      <c r="C9" s="28">
        <f>+D9+F9</f>
        <v>3908</v>
      </c>
      <c r="D9" s="11">
        <f>+D10+D11+D12</f>
        <v>194</v>
      </c>
      <c r="E9" s="11">
        <f>+E10+E11+E12</f>
        <v>17242</v>
      </c>
      <c r="F9" s="11">
        <f>+F10+F11+F12</f>
        <v>3714</v>
      </c>
      <c r="G9" s="11">
        <f>+G10+G11+G12</f>
        <v>13528</v>
      </c>
    </row>
    <row r="10" spans="1:7" s="12" customFormat="1" ht="11.25" customHeight="1" x14ac:dyDescent="0.2">
      <c r="A10" s="13" t="s">
        <v>8</v>
      </c>
      <c r="B10" s="16">
        <f>+D10+E10</f>
        <v>11365</v>
      </c>
      <c r="C10" s="14">
        <f>+D10+F10</f>
        <v>2419</v>
      </c>
      <c r="D10" s="34">
        <v>83</v>
      </c>
      <c r="E10" s="14">
        <f>+F10+G10</f>
        <v>11282</v>
      </c>
      <c r="F10" s="14">
        <v>2336</v>
      </c>
      <c r="G10" s="14">
        <v>8946</v>
      </c>
    </row>
    <row r="11" spans="1:7" s="12" customFormat="1" ht="11.25" customHeight="1" x14ac:dyDescent="0.2">
      <c r="A11" s="15" t="s">
        <v>9</v>
      </c>
      <c r="B11" s="16">
        <f>+D11+E11</f>
        <v>4618</v>
      </c>
      <c r="C11" s="14">
        <f>+D11+F11</f>
        <v>1310</v>
      </c>
      <c r="D11" s="33">
        <v>98</v>
      </c>
      <c r="E11" s="14">
        <f>+F11+G11</f>
        <v>4520</v>
      </c>
      <c r="F11" s="16">
        <v>1212</v>
      </c>
      <c r="G11" s="16">
        <v>3308</v>
      </c>
    </row>
    <row r="12" spans="1:7" s="12" customFormat="1" ht="11.25" customHeight="1" x14ac:dyDescent="0.2">
      <c r="A12" s="17" t="s">
        <v>10</v>
      </c>
      <c r="B12" s="27">
        <f>+D12+E12</f>
        <v>1453</v>
      </c>
      <c r="C12" s="27">
        <f>+D12+F12</f>
        <v>179</v>
      </c>
      <c r="D12" s="38">
        <v>13</v>
      </c>
      <c r="E12" s="27">
        <f>+F12+G12</f>
        <v>1440</v>
      </c>
      <c r="F12" s="18">
        <v>166</v>
      </c>
      <c r="G12" s="18">
        <v>1274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669</v>
      </c>
      <c r="C14" s="11">
        <f t="shared" si="0"/>
        <v>166</v>
      </c>
      <c r="D14" s="11">
        <f t="shared" si="0"/>
        <v>11</v>
      </c>
      <c r="E14" s="11">
        <f t="shared" si="0"/>
        <v>658</v>
      </c>
      <c r="F14" s="11">
        <f t="shared" si="0"/>
        <v>155</v>
      </c>
      <c r="G14" s="11">
        <f t="shared" si="0"/>
        <v>503</v>
      </c>
    </row>
    <row r="15" spans="1:7" s="12" customFormat="1" ht="11.25" customHeight="1" x14ac:dyDescent="0.2">
      <c r="A15" s="15" t="s">
        <v>8</v>
      </c>
      <c r="B15" s="16">
        <f>+D15+E15</f>
        <v>475</v>
      </c>
      <c r="C15" s="16">
        <f>+D15+F15</f>
        <v>112</v>
      </c>
      <c r="D15" s="16">
        <v>3</v>
      </c>
      <c r="E15" s="14">
        <f>+F15+G15</f>
        <v>472</v>
      </c>
      <c r="F15" s="16">
        <v>109</v>
      </c>
      <c r="G15" s="16">
        <v>363</v>
      </c>
    </row>
    <row r="16" spans="1:7" s="12" customFormat="1" ht="11.25" customHeight="1" x14ac:dyDescent="0.2">
      <c r="A16" s="15" t="s">
        <v>9</v>
      </c>
      <c r="B16" s="16">
        <f>+D16+E16</f>
        <v>146</v>
      </c>
      <c r="C16" s="16">
        <f>+D16+F16</f>
        <v>45</v>
      </c>
      <c r="D16" s="16">
        <v>7</v>
      </c>
      <c r="E16" s="14">
        <f>+F16+G16</f>
        <v>139</v>
      </c>
      <c r="F16" s="16">
        <v>38</v>
      </c>
      <c r="G16" s="16">
        <v>101</v>
      </c>
    </row>
    <row r="17" spans="1:7" s="12" customFormat="1" ht="11.25" customHeight="1" x14ac:dyDescent="0.2">
      <c r="A17" s="17" t="s">
        <v>10</v>
      </c>
      <c r="B17" s="27">
        <f>+D17+E17</f>
        <v>48</v>
      </c>
      <c r="C17" s="27">
        <f>+D17+F17</f>
        <v>9</v>
      </c>
      <c r="D17" s="18">
        <v>1</v>
      </c>
      <c r="E17" s="27">
        <f>+F17+G17</f>
        <v>47</v>
      </c>
      <c r="F17" s="18">
        <v>8</v>
      </c>
      <c r="G17" s="18">
        <v>39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37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</sheetData>
  <mergeCells count="15">
    <mergeCell ref="A1:G1"/>
    <mergeCell ref="A2:G2"/>
    <mergeCell ref="A3:G3"/>
    <mergeCell ref="A4:G4"/>
    <mergeCell ref="B5:C5"/>
    <mergeCell ref="E5:G5"/>
    <mergeCell ref="A20:G20"/>
    <mergeCell ref="A21:G21"/>
    <mergeCell ref="A22:G22"/>
    <mergeCell ref="B6:C6"/>
    <mergeCell ref="E6:G6"/>
    <mergeCell ref="A7:G7"/>
    <mergeCell ref="A13:G13"/>
    <mergeCell ref="A18:G18"/>
    <mergeCell ref="A19:G19"/>
  </mergeCells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BFB7-941B-4EB3-A115-368DBC4EFA0A}">
  <dimension ref="A1:G22"/>
  <sheetViews>
    <sheetView zoomScaleNormal="100"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34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16897</v>
      </c>
      <c r="C9" s="28">
        <f>+D9+F9</f>
        <v>3843</v>
      </c>
      <c r="D9" s="11">
        <f>+D10+D11+D12</f>
        <v>224</v>
      </c>
      <c r="E9" s="11">
        <f>+E10+E11+E12</f>
        <v>16673</v>
      </c>
      <c r="F9" s="11">
        <f>+F10+F11+F12</f>
        <v>3619</v>
      </c>
      <c r="G9" s="11">
        <f>+G10+G11+G12</f>
        <v>13054</v>
      </c>
    </row>
    <row r="10" spans="1:7" s="12" customFormat="1" ht="11.25" customHeight="1" x14ac:dyDescent="0.2">
      <c r="A10" s="13" t="s">
        <v>8</v>
      </c>
      <c r="B10" s="16">
        <f>+D10+E10</f>
        <v>11122</v>
      </c>
      <c r="C10" s="14">
        <f>+D10+F10</f>
        <v>2366</v>
      </c>
      <c r="D10" s="34">
        <v>103</v>
      </c>
      <c r="E10" s="14">
        <f>+F10+G10</f>
        <v>11019</v>
      </c>
      <c r="F10" s="14">
        <v>2263</v>
      </c>
      <c r="G10" s="14">
        <v>8756</v>
      </c>
    </row>
    <row r="11" spans="1:7" s="12" customFormat="1" ht="11.25" customHeight="1" x14ac:dyDescent="0.2">
      <c r="A11" s="15" t="s">
        <v>9</v>
      </c>
      <c r="B11" s="16">
        <f>+D11+E11</f>
        <v>4566</v>
      </c>
      <c r="C11" s="14">
        <f>+D11+F11</f>
        <v>1352</v>
      </c>
      <c r="D11" s="33">
        <v>103</v>
      </c>
      <c r="E11" s="14">
        <f>+F11+G11</f>
        <v>4463</v>
      </c>
      <c r="F11" s="16">
        <v>1249</v>
      </c>
      <c r="G11" s="16">
        <v>3214</v>
      </c>
    </row>
    <row r="12" spans="1:7" s="12" customFormat="1" ht="11.25" customHeight="1" x14ac:dyDescent="0.2">
      <c r="A12" s="17" t="s">
        <v>10</v>
      </c>
      <c r="B12" s="27">
        <f>+D12+E12</f>
        <v>1209</v>
      </c>
      <c r="C12" s="27">
        <f>+D12+F12</f>
        <v>125</v>
      </c>
      <c r="D12" s="38">
        <v>18</v>
      </c>
      <c r="E12" s="27">
        <f>+F12+G12</f>
        <v>1191</v>
      </c>
      <c r="F12" s="18">
        <v>107</v>
      </c>
      <c r="G12" s="18">
        <v>1084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594</v>
      </c>
      <c r="C14" s="11">
        <f t="shared" si="0"/>
        <v>174</v>
      </c>
      <c r="D14" s="11">
        <f t="shared" si="0"/>
        <v>16</v>
      </c>
      <c r="E14" s="11">
        <f t="shared" si="0"/>
        <v>578</v>
      </c>
      <c r="F14" s="11">
        <f t="shared" si="0"/>
        <v>158</v>
      </c>
      <c r="G14" s="11">
        <f t="shared" si="0"/>
        <v>420</v>
      </c>
    </row>
    <row r="15" spans="1:7" s="12" customFormat="1" ht="11.25" customHeight="1" x14ac:dyDescent="0.2">
      <c r="A15" s="15" t="s">
        <v>8</v>
      </c>
      <c r="B15" s="16">
        <f>+D15+E15</f>
        <v>379</v>
      </c>
      <c r="C15" s="16">
        <f>+D15+F15</f>
        <v>105</v>
      </c>
      <c r="D15" s="16">
        <v>7</v>
      </c>
      <c r="E15" s="14">
        <f>+F15+G15</f>
        <v>372</v>
      </c>
      <c r="F15" s="16">
        <v>98</v>
      </c>
      <c r="G15" s="16">
        <v>274</v>
      </c>
    </row>
    <row r="16" spans="1:7" s="12" customFormat="1" ht="11.25" customHeight="1" x14ac:dyDescent="0.2">
      <c r="A16" s="15" t="s">
        <v>9</v>
      </c>
      <c r="B16" s="16">
        <f>+D16+E16</f>
        <v>170</v>
      </c>
      <c r="C16" s="16">
        <f>+D16+F16</f>
        <v>61</v>
      </c>
      <c r="D16" s="16">
        <v>7</v>
      </c>
      <c r="E16" s="14">
        <f>+F16+G16</f>
        <v>163</v>
      </c>
      <c r="F16" s="16">
        <v>54</v>
      </c>
      <c r="G16" s="16">
        <v>109</v>
      </c>
    </row>
    <row r="17" spans="1:7" s="12" customFormat="1" ht="11.25" customHeight="1" x14ac:dyDescent="0.2">
      <c r="A17" s="17" t="s">
        <v>10</v>
      </c>
      <c r="B17" s="27">
        <f>+D17+E17</f>
        <v>45</v>
      </c>
      <c r="C17" s="27">
        <f>+D17+F17</f>
        <v>8</v>
      </c>
      <c r="D17" s="18">
        <v>2</v>
      </c>
      <c r="E17" s="27">
        <f>+F17+G17</f>
        <v>43</v>
      </c>
      <c r="F17" s="18">
        <v>6</v>
      </c>
      <c r="G17" s="18">
        <v>37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35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</sheetData>
  <mergeCells count="15">
    <mergeCell ref="A20:G20"/>
    <mergeCell ref="A21:G21"/>
    <mergeCell ref="A22:G22"/>
    <mergeCell ref="B6:C6"/>
    <mergeCell ref="E6:G6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ageMargins left="0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4820-EF3D-4DE2-9026-2F988F26FCD0}">
  <dimension ref="A1:G34"/>
  <sheetViews>
    <sheetView zoomScaleNormal="100"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32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29" t="s">
        <v>7</v>
      </c>
      <c r="B9" s="30">
        <f>+D9+E9</f>
        <v>17761</v>
      </c>
      <c r="C9" s="31">
        <f>+D9+F9</f>
        <v>3633</v>
      </c>
      <c r="D9" s="30">
        <v>179</v>
      </c>
      <c r="E9" s="30">
        <v>17582</v>
      </c>
      <c r="F9" s="30">
        <v>3454</v>
      </c>
      <c r="G9" s="30">
        <v>14128</v>
      </c>
    </row>
    <row r="10" spans="1:7" s="12" customFormat="1" ht="11.25" customHeight="1" x14ac:dyDescent="0.2">
      <c r="A10" s="32" t="s">
        <v>8</v>
      </c>
      <c r="B10" s="33">
        <f>+D10+E10</f>
        <v>11792</v>
      </c>
      <c r="C10" s="34">
        <f>+D10+F10</f>
        <v>2322</v>
      </c>
      <c r="D10" s="34">
        <v>64</v>
      </c>
      <c r="E10" s="34">
        <f>+F10+G10</f>
        <v>11728</v>
      </c>
      <c r="F10" s="34">
        <v>2258</v>
      </c>
      <c r="G10" s="34">
        <v>9470</v>
      </c>
    </row>
    <row r="11" spans="1:7" s="12" customFormat="1" ht="11.25" customHeight="1" x14ac:dyDescent="0.2">
      <c r="A11" s="35" t="s">
        <v>9</v>
      </c>
      <c r="B11" s="33">
        <f>+D11+E11</f>
        <v>4302</v>
      </c>
      <c r="C11" s="34">
        <f>+D11+F11</f>
        <v>1136</v>
      </c>
      <c r="D11" s="33">
        <v>97</v>
      </c>
      <c r="E11" s="34">
        <f>+F11+G11</f>
        <v>4205</v>
      </c>
      <c r="F11" s="33">
        <v>1039</v>
      </c>
      <c r="G11" s="33">
        <v>3166</v>
      </c>
    </row>
    <row r="12" spans="1:7" s="12" customFormat="1" ht="11.25" customHeight="1" x14ac:dyDescent="0.2">
      <c r="A12" s="36" t="s">
        <v>10</v>
      </c>
      <c r="B12" s="37">
        <f>+D12+E12</f>
        <v>1667</v>
      </c>
      <c r="C12" s="37">
        <f>+D12+F12</f>
        <v>175</v>
      </c>
      <c r="D12" s="38">
        <v>18</v>
      </c>
      <c r="E12" s="37">
        <f>+F12+G12</f>
        <v>1649</v>
      </c>
      <c r="F12" s="38">
        <v>157</v>
      </c>
      <c r="G12" s="38">
        <v>1492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712</v>
      </c>
      <c r="C14" s="11">
        <f t="shared" si="0"/>
        <v>204</v>
      </c>
      <c r="D14" s="11">
        <f t="shared" si="0"/>
        <v>6</v>
      </c>
      <c r="E14" s="11">
        <f t="shared" si="0"/>
        <v>706</v>
      </c>
      <c r="F14" s="11">
        <f t="shared" si="0"/>
        <v>198</v>
      </c>
      <c r="G14" s="11">
        <f t="shared" si="0"/>
        <v>508</v>
      </c>
    </row>
    <row r="15" spans="1:7" s="12" customFormat="1" ht="11.25" customHeight="1" x14ac:dyDescent="0.2">
      <c r="A15" s="15" t="s">
        <v>8</v>
      </c>
      <c r="B15" s="16">
        <f>+D15+E15</f>
        <v>480</v>
      </c>
      <c r="C15" s="16">
        <f>+D15+F15</f>
        <v>135</v>
      </c>
      <c r="D15" s="16">
        <v>3</v>
      </c>
      <c r="E15" s="14">
        <f>+F15+G15</f>
        <v>477</v>
      </c>
      <c r="F15" s="16">
        <v>132</v>
      </c>
      <c r="G15" s="16">
        <v>345</v>
      </c>
    </row>
    <row r="16" spans="1:7" s="12" customFormat="1" ht="11.25" customHeight="1" x14ac:dyDescent="0.2">
      <c r="A16" s="15" t="s">
        <v>9</v>
      </c>
      <c r="B16" s="16">
        <f>+D16+E16</f>
        <v>162</v>
      </c>
      <c r="C16" s="16">
        <f>+D16+F16</f>
        <v>60</v>
      </c>
      <c r="D16" s="16">
        <v>3</v>
      </c>
      <c r="E16" s="14">
        <f>+F16+G16</f>
        <v>159</v>
      </c>
      <c r="F16" s="16">
        <v>57</v>
      </c>
      <c r="G16" s="16">
        <v>102</v>
      </c>
    </row>
    <row r="17" spans="1:7" s="12" customFormat="1" ht="11.25" customHeight="1" x14ac:dyDescent="0.2">
      <c r="A17" s="17" t="s">
        <v>10</v>
      </c>
      <c r="B17" s="27">
        <f>+D17+E17</f>
        <v>70</v>
      </c>
      <c r="C17" s="27">
        <f>+D17+F17</f>
        <v>9</v>
      </c>
      <c r="D17" s="18">
        <v>0</v>
      </c>
      <c r="E17" s="27">
        <f>+F17+G17</f>
        <v>70</v>
      </c>
      <c r="F17" s="18">
        <v>9</v>
      </c>
      <c r="G17" s="18">
        <v>61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33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  <row r="27" spans="1:7" x14ac:dyDescent="0.2">
      <c r="B27" s="26"/>
    </row>
    <row r="32" spans="1:7" x14ac:dyDescent="0.2">
      <c r="B32" s="24"/>
      <c r="C32" s="25"/>
      <c r="D32" s="25"/>
      <c r="E32" s="25"/>
      <c r="F32" s="25"/>
    </row>
    <row r="33" spans="2:6" x14ac:dyDescent="0.2">
      <c r="B33" s="24"/>
      <c r="C33" s="25"/>
      <c r="D33" s="25"/>
      <c r="E33" s="25"/>
      <c r="F33" s="25"/>
    </row>
    <row r="34" spans="2:6" x14ac:dyDescent="0.2">
      <c r="B34" s="24"/>
      <c r="C34" s="25"/>
      <c r="D34" s="25"/>
      <c r="E34" s="25"/>
      <c r="F34" s="25"/>
    </row>
  </sheetData>
  <mergeCells count="15">
    <mergeCell ref="A1:G1"/>
    <mergeCell ref="A2:G2"/>
    <mergeCell ref="A3:G3"/>
    <mergeCell ref="A4:G4"/>
    <mergeCell ref="B5:C5"/>
    <mergeCell ref="E5:G5"/>
    <mergeCell ref="A20:G20"/>
    <mergeCell ref="A21:G21"/>
    <mergeCell ref="A22:G22"/>
    <mergeCell ref="B6:C6"/>
    <mergeCell ref="E6:G6"/>
    <mergeCell ref="A7:G7"/>
    <mergeCell ref="A13:G13"/>
    <mergeCell ref="A18:G18"/>
    <mergeCell ref="A19:G19"/>
  </mergeCells>
  <pageMargins left="0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6114-C812-425D-AFC1-C06D423A09FF}">
  <dimension ref="A1:G34"/>
  <sheetViews>
    <sheetView zoomScaleNormal="100"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30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18033</v>
      </c>
      <c r="C9" s="28">
        <f>+D9+F9</f>
        <v>3868</v>
      </c>
      <c r="D9" s="11">
        <f>+D10+D11+D12</f>
        <v>228</v>
      </c>
      <c r="E9" s="11">
        <f>+E10+E11+E12</f>
        <v>17805</v>
      </c>
      <c r="F9" s="11">
        <f>+F10+F11+F12</f>
        <v>3640</v>
      </c>
      <c r="G9" s="11">
        <f>+G10+G11+G12</f>
        <v>14165</v>
      </c>
    </row>
    <row r="10" spans="1:7" s="12" customFormat="1" ht="11.25" customHeight="1" x14ac:dyDescent="0.2">
      <c r="A10" s="13" t="s">
        <v>8</v>
      </c>
      <c r="B10" s="16">
        <f>+D10+E10</f>
        <v>11826</v>
      </c>
      <c r="C10" s="14">
        <f>+D10+F10</f>
        <v>2452</v>
      </c>
      <c r="D10" s="14">
        <v>102</v>
      </c>
      <c r="E10" s="14">
        <f>+F10+G10</f>
        <v>11724</v>
      </c>
      <c r="F10" s="14">
        <v>2350</v>
      </c>
      <c r="G10" s="14">
        <v>9374</v>
      </c>
    </row>
    <row r="11" spans="1:7" s="12" customFormat="1" ht="11.25" customHeight="1" x14ac:dyDescent="0.2">
      <c r="A11" s="15" t="s">
        <v>9</v>
      </c>
      <c r="B11" s="16">
        <f>+D11+E11</f>
        <v>4525</v>
      </c>
      <c r="C11" s="14">
        <f>+D11+F11</f>
        <v>1238</v>
      </c>
      <c r="D11" s="16">
        <v>108</v>
      </c>
      <c r="E11" s="14">
        <f>+F11+G11</f>
        <v>4417</v>
      </c>
      <c r="F11" s="16">
        <v>1130</v>
      </c>
      <c r="G11" s="16">
        <v>3287</v>
      </c>
    </row>
    <row r="12" spans="1:7" s="12" customFormat="1" ht="11.25" customHeight="1" x14ac:dyDescent="0.2">
      <c r="A12" s="17" t="s">
        <v>10</v>
      </c>
      <c r="B12" s="27">
        <f>+D12+E12</f>
        <v>1682</v>
      </c>
      <c r="C12" s="27">
        <f>+D12+F12</f>
        <v>178</v>
      </c>
      <c r="D12" s="18">
        <v>18</v>
      </c>
      <c r="E12" s="27">
        <f>+F12+G12</f>
        <v>1664</v>
      </c>
      <c r="F12" s="18">
        <v>160</v>
      </c>
      <c r="G12" s="18">
        <v>1504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772</v>
      </c>
      <c r="C14" s="11">
        <f t="shared" si="0"/>
        <v>210</v>
      </c>
      <c r="D14" s="11">
        <f t="shared" si="0"/>
        <v>15</v>
      </c>
      <c r="E14" s="11">
        <f t="shared" si="0"/>
        <v>757</v>
      </c>
      <c r="F14" s="11">
        <f t="shared" si="0"/>
        <v>195</v>
      </c>
      <c r="G14" s="11">
        <f t="shared" si="0"/>
        <v>562</v>
      </c>
    </row>
    <row r="15" spans="1:7" s="12" customFormat="1" ht="11.25" customHeight="1" x14ac:dyDescent="0.2">
      <c r="A15" s="15" t="s">
        <v>8</v>
      </c>
      <c r="B15" s="16">
        <f>+D15+E15</f>
        <v>501</v>
      </c>
      <c r="C15" s="16">
        <f>+D15+F15</f>
        <v>149</v>
      </c>
      <c r="D15" s="16">
        <v>8</v>
      </c>
      <c r="E15" s="14">
        <f>+F15+G15</f>
        <v>493</v>
      </c>
      <c r="F15" s="16">
        <v>141</v>
      </c>
      <c r="G15" s="16">
        <v>352</v>
      </c>
    </row>
    <row r="16" spans="1:7" s="12" customFormat="1" ht="11.25" customHeight="1" x14ac:dyDescent="0.2">
      <c r="A16" s="15" t="s">
        <v>9</v>
      </c>
      <c r="B16" s="16">
        <f>+D16+E16</f>
        <v>194</v>
      </c>
      <c r="C16" s="16">
        <f>+D16+F16</f>
        <v>53</v>
      </c>
      <c r="D16" s="16">
        <v>5</v>
      </c>
      <c r="E16" s="14">
        <f>+F16+G16</f>
        <v>189</v>
      </c>
      <c r="F16" s="16">
        <v>48</v>
      </c>
      <c r="G16" s="16">
        <v>141</v>
      </c>
    </row>
    <row r="17" spans="1:7" s="12" customFormat="1" ht="11.25" customHeight="1" x14ac:dyDescent="0.2">
      <c r="A17" s="17" t="s">
        <v>10</v>
      </c>
      <c r="B17" s="27">
        <f>+D17+E17</f>
        <v>77</v>
      </c>
      <c r="C17" s="27">
        <f>+D17+F17</f>
        <v>8</v>
      </c>
      <c r="D17" s="18">
        <v>2</v>
      </c>
      <c r="E17" s="27">
        <f>+F17+G17</f>
        <v>75</v>
      </c>
      <c r="F17" s="18">
        <v>6</v>
      </c>
      <c r="G17" s="18">
        <v>69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31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  <row r="27" spans="1:7" x14ac:dyDescent="0.2">
      <c r="B27" s="26"/>
    </row>
    <row r="32" spans="1:7" x14ac:dyDescent="0.2">
      <c r="B32" s="24"/>
      <c r="C32" s="25"/>
      <c r="D32" s="25"/>
      <c r="E32" s="25"/>
      <c r="F32" s="25"/>
    </row>
    <row r="33" spans="2:6" x14ac:dyDescent="0.2">
      <c r="B33" s="24"/>
      <c r="C33" s="25"/>
      <c r="D33" s="25"/>
      <c r="E33" s="25"/>
      <c r="F33" s="25"/>
    </row>
    <row r="34" spans="2:6" x14ac:dyDescent="0.2">
      <c r="B34" s="24"/>
      <c r="C34" s="25"/>
      <c r="D34" s="25"/>
      <c r="E34" s="25"/>
      <c r="F34" s="25"/>
    </row>
  </sheetData>
  <mergeCells count="15">
    <mergeCell ref="A20:G20"/>
    <mergeCell ref="A21:G21"/>
    <mergeCell ref="A22:G22"/>
    <mergeCell ref="B6:C6"/>
    <mergeCell ref="E6:G6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ageMargins left="0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2E39-2058-4A97-ABB8-EAE6E374C76A}">
  <dimension ref="A1:G34"/>
  <sheetViews>
    <sheetView zoomScaleNormal="100" workbookViewId="0">
      <pane ySplit="8" topLeftCell="A9" activePane="bottomLeft" state="frozen"/>
      <selection pane="bottomLeft" sqref="A1:G1"/>
    </sheetView>
  </sheetViews>
  <sheetFormatPr defaultRowHeight="12.75" x14ac:dyDescent="0.2"/>
  <cols>
    <col min="1" max="1" width="26.140625" customWidth="1"/>
    <col min="2" max="7" width="13" customWidth="1"/>
  </cols>
  <sheetData>
    <row r="1" spans="1:7" s="1" customFormat="1" ht="14.25" customHeight="1" x14ac:dyDescent="0.2">
      <c r="A1" s="40"/>
      <c r="B1" s="40"/>
      <c r="C1" s="40"/>
      <c r="D1" s="40"/>
      <c r="E1" s="40"/>
      <c r="F1" s="40"/>
      <c r="G1" s="40"/>
    </row>
    <row r="2" spans="1:7" s="2" customFormat="1" x14ac:dyDescent="0.2">
      <c r="A2" s="41" t="s">
        <v>28</v>
      </c>
      <c r="B2" s="41"/>
      <c r="C2" s="41"/>
      <c r="D2" s="41"/>
      <c r="E2" s="41"/>
      <c r="F2" s="41"/>
      <c r="G2" s="41"/>
    </row>
    <row r="3" spans="1:7" s="1" customFormat="1" ht="14.25" customHeight="1" x14ac:dyDescent="0.2">
      <c r="A3" s="42"/>
      <c r="B3" s="42"/>
      <c r="C3" s="42"/>
      <c r="D3" s="42"/>
      <c r="E3" s="42"/>
      <c r="F3" s="42"/>
      <c r="G3" s="42"/>
    </row>
    <row r="4" spans="1:7" s="1" customFormat="1" ht="14.25" customHeight="1" x14ac:dyDescent="0.2">
      <c r="A4" s="43"/>
      <c r="B4" s="43"/>
      <c r="C4" s="43"/>
      <c r="D4" s="43"/>
      <c r="E4" s="43"/>
      <c r="F4" s="43"/>
      <c r="G4" s="43"/>
    </row>
    <row r="5" spans="1:7" s="3" customFormat="1" ht="12" customHeight="1" x14ac:dyDescent="0.2">
      <c r="A5" s="4"/>
      <c r="B5" s="44" t="s">
        <v>1</v>
      </c>
      <c r="C5" s="45"/>
      <c r="D5" s="5" t="s">
        <v>2</v>
      </c>
      <c r="E5" s="44" t="s">
        <v>3</v>
      </c>
      <c r="F5" s="46"/>
      <c r="G5" s="46"/>
    </row>
    <row r="6" spans="1:7" s="3" customFormat="1" ht="12" customHeight="1" x14ac:dyDescent="0.2">
      <c r="B6" s="48"/>
      <c r="C6" s="49"/>
      <c r="D6" s="6"/>
      <c r="E6" s="48"/>
      <c r="F6" s="50"/>
      <c r="G6" s="50"/>
    </row>
    <row r="7" spans="1:7" s="3" customFormat="1" ht="12" customHeight="1" x14ac:dyDescent="0.2">
      <c r="A7" s="51"/>
      <c r="B7" s="51"/>
      <c r="C7" s="51"/>
      <c r="D7" s="51"/>
      <c r="E7" s="51"/>
      <c r="F7" s="51"/>
      <c r="G7" s="51"/>
    </row>
    <row r="8" spans="1:7" s="3" customFormat="1" ht="12" customHeight="1" x14ac:dyDescent="0.2">
      <c r="A8" s="7"/>
      <c r="B8" s="7"/>
      <c r="C8" s="8" t="s">
        <v>4</v>
      </c>
      <c r="D8" s="8"/>
      <c r="E8" s="8" t="s">
        <v>1</v>
      </c>
      <c r="F8" s="8" t="s">
        <v>5</v>
      </c>
      <c r="G8" s="8" t="s">
        <v>6</v>
      </c>
    </row>
    <row r="9" spans="1:7" s="9" customFormat="1" ht="11.25" customHeight="1" x14ac:dyDescent="0.2">
      <c r="A9" s="10" t="s">
        <v>7</v>
      </c>
      <c r="B9" s="11">
        <f>+D9+E9</f>
        <v>17799</v>
      </c>
      <c r="C9" s="28">
        <f>+D9+F9</f>
        <v>3646</v>
      </c>
      <c r="D9" s="11">
        <f>+D10+D11+D12</f>
        <v>219</v>
      </c>
      <c r="E9" s="11">
        <f>+E10+E11+E12</f>
        <v>17580</v>
      </c>
      <c r="F9" s="11">
        <f>+F10+F11+F12</f>
        <v>3427</v>
      </c>
      <c r="G9" s="11">
        <f>+G10+G11+G12</f>
        <v>14153</v>
      </c>
    </row>
    <row r="10" spans="1:7" s="12" customFormat="1" ht="11.25" customHeight="1" x14ac:dyDescent="0.2">
      <c r="A10" s="13" t="s">
        <v>8</v>
      </c>
      <c r="B10" s="16">
        <f>+D10+E10</f>
        <v>11551</v>
      </c>
      <c r="C10" s="14">
        <f>+D10+F10</f>
        <v>2260</v>
      </c>
      <c r="D10" s="14">
        <v>85</v>
      </c>
      <c r="E10" s="14">
        <f>+F10+G10</f>
        <v>11466</v>
      </c>
      <c r="F10" s="14">
        <v>2175</v>
      </c>
      <c r="G10" s="14">
        <v>9291</v>
      </c>
    </row>
    <row r="11" spans="1:7" s="12" customFormat="1" ht="11.25" customHeight="1" x14ac:dyDescent="0.2">
      <c r="A11" s="15" t="s">
        <v>9</v>
      </c>
      <c r="B11" s="16">
        <f>+D11+E11</f>
        <v>4562</v>
      </c>
      <c r="C11" s="14">
        <f>+D11+F11</f>
        <v>1179</v>
      </c>
      <c r="D11" s="16">
        <v>110</v>
      </c>
      <c r="E11" s="14">
        <f>+F11+G11</f>
        <v>4452</v>
      </c>
      <c r="F11" s="16">
        <v>1069</v>
      </c>
      <c r="G11" s="16">
        <v>3383</v>
      </c>
    </row>
    <row r="12" spans="1:7" s="12" customFormat="1" ht="11.25" customHeight="1" x14ac:dyDescent="0.2">
      <c r="A12" s="17" t="s">
        <v>10</v>
      </c>
      <c r="B12" s="27">
        <f>+D12+E12</f>
        <v>1686</v>
      </c>
      <c r="C12" s="27">
        <f>+D12+F12</f>
        <v>207</v>
      </c>
      <c r="D12" s="18">
        <v>24</v>
      </c>
      <c r="E12" s="27">
        <f>+F12+G12</f>
        <v>1662</v>
      </c>
      <c r="F12" s="18">
        <v>183</v>
      </c>
      <c r="G12" s="18">
        <v>1479</v>
      </c>
    </row>
    <row r="13" spans="1:7" s="12" customFormat="1" ht="11.25" customHeight="1" x14ac:dyDescent="0.2">
      <c r="A13" s="52"/>
      <c r="B13" s="52"/>
      <c r="C13" s="52"/>
      <c r="D13" s="52"/>
      <c r="E13" s="52"/>
      <c r="F13" s="52"/>
      <c r="G13" s="52"/>
    </row>
    <row r="14" spans="1:7" s="9" customFormat="1" ht="11.25" customHeight="1" x14ac:dyDescent="0.2">
      <c r="A14" s="19" t="s">
        <v>11</v>
      </c>
      <c r="B14" s="11">
        <f t="shared" ref="B14:G14" si="0">+B15+B16+B17</f>
        <v>784</v>
      </c>
      <c r="C14" s="11">
        <f t="shared" si="0"/>
        <v>216</v>
      </c>
      <c r="D14" s="11">
        <f t="shared" si="0"/>
        <v>9</v>
      </c>
      <c r="E14" s="11">
        <f t="shared" si="0"/>
        <v>775</v>
      </c>
      <c r="F14" s="11">
        <f t="shared" si="0"/>
        <v>207</v>
      </c>
      <c r="G14" s="11">
        <f t="shared" si="0"/>
        <v>568</v>
      </c>
    </row>
    <row r="15" spans="1:7" s="12" customFormat="1" ht="11.25" customHeight="1" x14ac:dyDescent="0.2">
      <c r="A15" s="15" t="s">
        <v>8</v>
      </c>
      <c r="B15" s="16">
        <f>+D15+E15</f>
        <v>525</v>
      </c>
      <c r="C15" s="16">
        <f>+D15+F15</f>
        <v>142</v>
      </c>
      <c r="D15" s="16">
        <v>2</v>
      </c>
      <c r="E15" s="14">
        <f>+F15+G15</f>
        <v>523</v>
      </c>
      <c r="F15" s="16">
        <v>140</v>
      </c>
      <c r="G15" s="16">
        <v>383</v>
      </c>
    </row>
    <row r="16" spans="1:7" s="12" customFormat="1" ht="11.25" customHeight="1" x14ac:dyDescent="0.2">
      <c r="A16" s="15" t="s">
        <v>9</v>
      </c>
      <c r="B16" s="16">
        <f>+D16+E16</f>
        <v>178</v>
      </c>
      <c r="C16" s="16">
        <f>+D16+F16</f>
        <v>54</v>
      </c>
      <c r="D16" s="16">
        <v>3</v>
      </c>
      <c r="E16" s="14">
        <f>+F16+G16</f>
        <v>175</v>
      </c>
      <c r="F16" s="16">
        <v>51</v>
      </c>
      <c r="G16" s="16">
        <v>124</v>
      </c>
    </row>
    <row r="17" spans="1:7" s="12" customFormat="1" ht="11.25" customHeight="1" x14ac:dyDescent="0.2">
      <c r="A17" s="17" t="s">
        <v>10</v>
      </c>
      <c r="B17" s="27">
        <f>+D17+E17</f>
        <v>81</v>
      </c>
      <c r="C17" s="27">
        <f>+D17+F17</f>
        <v>20</v>
      </c>
      <c r="D17" s="18">
        <v>4</v>
      </c>
      <c r="E17" s="27">
        <f>+F17+G17</f>
        <v>77</v>
      </c>
      <c r="F17" s="18">
        <v>16</v>
      </c>
      <c r="G17" s="18">
        <v>61</v>
      </c>
    </row>
    <row r="18" spans="1:7" s="20" customFormat="1" ht="5.25" customHeight="1" x14ac:dyDescent="0.15">
      <c r="A18" s="47"/>
      <c r="B18" s="47"/>
      <c r="C18" s="47"/>
      <c r="D18" s="47"/>
      <c r="E18" s="47"/>
      <c r="F18" s="47"/>
      <c r="G18" s="47"/>
    </row>
    <row r="19" spans="1:7" s="21" customFormat="1" x14ac:dyDescent="0.2">
      <c r="A19" s="53" t="s">
        <v>40</v>
      </c>
      <c r="B19" s="54"/>
      <c r="C19" s="54"/>
      <c r="D19" s="54"/>
      <c r="E19" s="54"/>
      <c r="F19" s="54"/>
      <c r="G19" s="54"/>
    </row>
    <row r="20" spans="1:7" s="22" customFormat="1" ht="5.25" customHeight="1" x14ac:dyDescent="0.2">
      <c r="A20" s="47"/>
      <c r="B20" s="47"/>
      <c r="C20" s="47"/>
      <c r="D20" s="47"/>
      <c r="E20" s="47"/>
      <c r="F20" s="47"/>
      <c r="G20" s="47"/>
    </row>
    <row r="21" spans="1:7" s="23" customFormat="1" ht="11.25" customHeight="1" x14ac:dyDescent="0.2">
      <c r="A21" s="47" t="s">
        <v>29</v>
      </c>
      <c r="B21" s="47"/>
      <c r="C21" s="47"/>
      <c r="D21" s="47"/>
      <c r="E21" s="47"/>
      <c r="F21" s="47"/>
      <c r="G21" s="47"/>
    </row>
    <row r="22" spans="1:7" s="23" customFormat="1" ht="11.25" customHeight="1" x14ac:dyDescent="0.2">
      <c r="A22" s="47" t="s">
        <v>13</v>
      </c>
      <c r="B22" s="47"/>
      <c r="C22" s="47"/>
      <c r="D22" s="47"/>
      <c r="E22" s="47"/>
      <c r="F22" s="47"/>
      <c r="G22" s="47"/>
    </row>
    <row r="27" spans="1:7" x14ac:dyDescent="0.2">
      <c r="B27" s="26"/>
    </row>
    <row r="32" spans="1:7" x14ac:dyDescent="0.2">
      <c r="B32" s="24"/>
      <c r="C32" s="25"/>
      <c r="D32" s="25"/>
      <c r="E32" s="25"/>
      <c r="F32" s="25"/>
    </row>
    <row r="33" spans="2:6" x14ac:dyDescent="0.2">
      <c r="B33" s="24"/>
      <c r="C33" s="25"/>
      <c r="D33" s="25"/>
      <c r="E33" s="25"/>
      <c r="F33" s="25"/>
    </row>
    <row r="34" spans="2:6" x14ac:dyDescent="0.2">
      <c r="B34" s="24"/>
      <c r="C34" s="25"/>
      <c r="D34" s="25"/>
      <c r="E34" s="25"/>
      <c r="F34" s="25"/>
    </row>
  </sheetData>
  <mergeCells count="15">
    <mergeCell ref="A20:G20"/>
    <mergeCell ref="A21:G21"/>
    <mergeCell ref="A22:G22"/>
    <mergeCell ref="B6:C6"/>
    <mergeCell ref="E6:G6"/>
    <mergeCell ref="A7:G7"/>
    <mergeCell ref="A13:G13"/>
    <mergeCell ref="A18:G18"/>
    <mergeCell ref="A19:G19"/>
    <mergeCell ref="A1:G1"/>
    <mergeCell ref="A2:G2"/>
    <mergeCell ref="A3:G3"/>
    <mergeCell ref="A4:G4"/>
    <mergeCell ref="B5:C5"/>
    <mergeCell ref="E5:G5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17</vt:i4>
      </vt:variant>
    </vt:vector>
  </HeadingPairs>
  <TitlesOfParts>
    <vt:vector size="1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Incidenti della circolazione stradale con vittime, secondo la gravità e il luogo, in Svizzera e in Ticino, nel 2009</dc:title>
  <dc:creator>Paganetti Sheila / Fust025</dc:creator>
  <cp:lastModifiedBy>Oberti Gallo Alessandra</cp:lastModifiedBy>
  <cp:lastPrinted>2016-05-30T07:38:45Z</cp:lastPrinted>
  <dcterms:created xsi:type="dcterms:W3CDTF">2010-10-07T14:48:31Z</dcterms:created>
  <dcterms:modified xsi:type="dcterms:W3CDTF">2026-05-04T06:56:02Z</dcterms:modified>
</cp:coreProperties>
</file>