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0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</sheets>
  <definedNames>
    <definedName name="_xlnm.Print_Area" localSheetId="10">'2009'!$A$1:$E$57</definedName>
    <definedName name="_xlnm.Print_Area" localSheetId="9">'2010'!$A$1:$E$57</definedName>
    <definedName name="_xlnm.Print_Area" localSheetId="8">'2011'!#REF!</definedName>
    <definedName name="_xlnm.Print_Area" localSheetId="7">'2012'!#REF!</definedName>
    <definedName name="_xlnm.Print_Area" localSheetId="6">'2013'!#REF!</definedName>
    <definedName name="_xlnm.Print_Titles" localSheetId="16">'2003'!$1:$9</definedName>
    <definedName name="_xlnm.Print_Titles" localSheetId="15">'2004'!$1:$9</definedName>
    <definedName name="_xlnm.Print_Titles" localSheetId="14">'2005'!$1:$9</definedName>
    <definedName name="_xlnm.Print_Titles" localSheetId="13">'2006'!$1:$9</definedName>
    <definedName name="_xlnm.Print_Titles" localSheetId="12">'2007'!$1:$9</definedName>
    <definedName name="_xlnm.Print_Titles" localSheetId="11">'2008'!$1:$9</definedName>
  </definedNames>
  <calcPr fullCalcOnLoad="1"/>
</workbook>
</file>

<file path=xl/sharedStrings.xml><?xml version="1.0" encoding="utf-8"?>
<sst xmlns="http://schemas.openxmlformats.org/spreadsheetml/2006/main" count="4279" uniqueCount="375">
  <si>
    <t>Imposta federale diretta (IFD) delle persone fisiche, casi normali: contribuenti assoggettati, secondo il genere di attività, reddito, secondo il tipo, e gettito annuale, anno fiscale 2006</t>
  </si>
  <si>
    <t>Contribuenti assoggettati</t>
  </si>
  <si>
    <t>Reddito in 1.000 fr.</t>
  </si>
  <si>
    <t>Gettito annuale</t>
  </si>
  <si>
    <t>in franchi</t>
  </si>
  <si>
    <t>Indipendenti e</t>
  </si>
  <si>
    <t>Redditieri e</t>
  </si>
  <si>
    <t>Totale</t>
  </si>
  <si>
    <t>dipendenti</t>
  </si>
  <si>
    <t>pensionati</t>
  </si>
  <si>
    <r>
      <t>Netto</t>
    </r>
    <r>
      <rPr>
        <vertAlign val="superscript"/>
        <sz val="9"/>
        <rFont val="Arial"/>
        <family val="2"/>
      </rPr>
      <t>1</t>
    </r>
  </si>
  <si>
    <t>Imponibile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</si>
  <si>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</si>
  <si>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</si>
  <si>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</si>
  <si>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</si>
  <si>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</si>
  <si>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</si>
  <si>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</si>
  <si>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</si>
  <si>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</si>
  <si>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</si>
  <si>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</si>
  <si>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</si>
  <si>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</si>
  <si>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</si>
  <si>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</si>
  <si>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</si>
  <si>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</si>
  <si>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</si>
  <si>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</si>
  <si>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</si>
  <si>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</si>
  <si>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</si>
  <si>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</si>
  <si>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</si>
  <si>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</si>
  <si>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</si>
  <si>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</si>
  <si>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</si>
  <si>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</si>
  <si>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</si>
  <si>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</si>
  <si>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</si>
  <si>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</si>
  <si>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</si>
  <si>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</si>
  <si>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</si>
  <si>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</si>
  <si>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</si>
  <si>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</si>
  <si>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</si>
  <si>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</si>
  <si>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</si>
  <si>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</si>
  <si>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</si>
  <si>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</si>
  <si>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</si>
  <si>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</si>
  <si>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</si>
  <si>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</si>
  <si>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</si>
  <si>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</si>
  <si>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</si>
  <si>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</si>
  <si>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</si>
  <si>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</si>
  <si>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</si>
  <si>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</si>
  <si>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</si>
  <si>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</si>
  <si>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</si>
  <si>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</si>
  <si>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</si>
  <si>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</si>
  <si>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</si>
  <si>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5266 Stabio</t>
  </si>
  <si>
    <t>5267 Tremona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</si>
  <si>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</si>
  <si>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</si>
  <si>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</si>
  <si>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</si>
  <si>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</si>
  <si>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</si>
  <si>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</si>
  <si>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</si>
  <si>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</si>
  <si>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</si>
  <si>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</si>
  <si>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</si>
  <si>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</si>
  <si>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</si>
  <si>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</si>
  <si>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</si>
  <si>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</si>
  <si>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</si>
  <si>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</si>
  <si>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</si>
  <si>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</si>
  <si>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</si>
  <si>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5168 Carabbia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</si>
  <si>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</si>
  <si>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</si>
  <si>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</si>
  <si>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</si>
  <si>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</si>
  <si>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</si>
  <si>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</si>
  <si>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5177 Corticiasca</t>
  </si>
  <si>
    <t>5178 Croglio</t>
  </si>
  <si>
    <t>5180 Cureglia</t>
  </si>
  <si>
    <t>5181 Curio</t>
  </si>
  <si>
    <t>5186 Grancia</t>
  </si>
  <si>
    <t>5187 Gravesano</t>
  </si>
  <si>
    <t>5188 Iseo</t>
  </si>
  <si>
    <t>5189 Lamone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</si>
  <si>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</si>
  <si>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</si>
  <si>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</si>
  <si>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</si>
  <si>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</si>
  <si>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</si>
  <si>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</si>
  <si>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</si>
  <si>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</si>
  <si>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</si>
  <si>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</si>
  <si>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</si>
  <si>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</si>
  <si>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</si>
  <si>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</si>
  <si>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</si>
  <si>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</si>
  <si>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</si>
  <si>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</si>
  <si>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</si>
  <si>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</si>
  <si>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</si>
  <si>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</si>
  <si>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</si>
  <si>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</si>
  <si>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</si>
  <si>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</si>
  <si>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</si>
  <si>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</si>
  <si>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</si>
  <si>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</si>
  <si>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</si>
  <si>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</si>
  <si>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5235 Villa Luganese</t>
  </si>
  <si>
    <t>Distretto di Locarno</t>
  </si>
  <si>
    <t>5091 Ascona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</si>
  <si>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</si>
  <si>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</si>
  <si>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</si>
  <si>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</si>
  <si>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</si>
  <si>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</si>
  <si>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</si>
  <si>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</si>
  <si>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</si>
  <si>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</si>
  <si>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</si>
  <si>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</si>
  <si>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</si>
  <si>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</si>
  <si>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</si>
  <si>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</si>
  <si>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</si>
  <si>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</si>
  <si>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</si>
  <si>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</si>
  <si>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</si>
  <si>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</si>
  <si>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</si>
  <si>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</si>
  <si>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</si>
  <si>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</si>
  <si>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</si>
  <si>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</si>
  <si>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</si>
  <si>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</si>
  <si>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</si>
  <si>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</si>
  <si>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</si>
  <si>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</si>
  <si>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</si>
  <si>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</si>
  <si>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</si>
  <si>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</si>
  <si>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</si>
  <si>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</si>
  <si>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5302 Avegno</t>
  </si>
  <si>
    <t>5303 Bignasco</t>
  </si>
  <si>
    <t>5304 Bosco/Gurin</t>
  </si>
  <si>
    <t>5307 Campo (Vallemaggia)</t>
  </si>
  <si>
    <t>5308 Cavergno</t>
  </si>
  <si>
    <t>5309 Cerentino</t>
  </si>
  <si>
    <t>5310 Cevio</t>
  </si>
  <si>
    <t>5314 Gordevio</t>
  </si>
  <si>
    <t>5323 Lavizzara</t>
  </si>
  <si>
    <t>5315 Linescio</t>
  </si>
  <si>
    <t>5317 Maggia</t>
  </si>
  <si>
    <t>Distretto di Bellinzona</t>
  </si>
  <si>
    <t>5001 Arbedo 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</si>
  <si>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</si>
  <si>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</si>
  <si>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</si>
  <si>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</si>
  <si>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</si>
  <si>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</si>
  <si>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</si>
  <si>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</si>
  <si>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</si>
  <si>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</si>
  <si>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</si>
  <si>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</si>
  <si>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</si>
  <si>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</si>
  <si>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</si>
  <si>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</si>
  <si>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</si>
  <si>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</si>
  <si>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</si>
  <si>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</si>
  <si>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</si>
  <si>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</si>
  <si>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</si>
  <si>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</si>
  <si>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</si>
  <si>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</si>
  <si>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5031 Aquila</t>
  </si>
  <si>
    <t>5032 Campo (Blenio)</t>
  </si>
  <si>
    <t>5036 Ghirone</t>
  </si>
  <si>
    <t>5040 Ludiano</t>
  </si>
  <si>
    <t>5041 Malvaglia</t>
  </si>
  <si>
    <t>5043 Olivone</t>
  </si>
  <si>
    <t>5046 Semione</t>
  </si>
  <si>
    <t>5047 Torre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</si>
  <si>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</si>
  <si>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</si>
  <si>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</si>
  <si>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</si>
  <si>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</si>
  <si>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</si>
  <si>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</si>
  <si>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</si>
  <si>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</si>
  <si>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</si>
  <si>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</si>
  <si>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</si>
  <si>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</si>
  <si>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</si>
  <si>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</si>
  <si>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</si>
  <si>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</si>
  <si>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</si>
  <si>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</si>
  <si>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</si>
  <si>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</si>
  <si>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</si>
  <si>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</si>
  <si>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</si>
  <si>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</si>
  <si>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</si>
  <si>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</si>
  <si>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</si>
  <si>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</si>
  <si>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 Mendrisio</t>
  </si>
  <si>
    <t>Avvertenza: stato dei comuni politici: 196 (29.01.2006 - 21.10.2006).</t>
  </si>
  <si>
    <t>Fonte: Amministrazione federale delle contribuzioni, Berna (dati online in www.estv.admin.ch)</t>
  </si>
  <si>
    <t>Imposta federale diretta (IFD) delle persone fisiche, casi normali: contribuenti assoggettati, secondo il genere di attività, reddito, secondo il tipo, e gettito annuale, anno fiscale 2005</t>
  </si>
  <si>
    <t>5145 Arosio</t>
  </si>
  <si>
    <t>5159 Breno</t>
  </si>
  <si>
    <t>5183 Fescoggia</t>
  </si>
  <si>
    <t>5204 Mugena</t>
  </si>
  <si>
    <t>5232 Vezio</t>
  </si>
  <si>
    <t>5001 Arbedo-Castione</t>
  </si>
  <si>
    <t>5016 Robasacco</t>
  </si>
  <si>
    <t>5065 Calonico</t>
  </si>
  <si>
    <t>5069 Chiggiogna</t>
  </si>
  <si>
    <t>5080 Rossura</t>
  </si>
  <si>
    <t>Chiasso-Mendrisio</t>
  </si>
  <si>
    <t>Avvertenza: stato dei comuni politici: 204 (01.04.2004 - 13.03.2005).</t>
  </si>
  <si>
    <t>Imposta federale diretta (IFD) delle persone fisiche, casi normali: contribuenti assoggettati, secondo il genere di attività, reddito, secondo il tipo, e gettito annuale, anno fiscale 2004</t>
  </si>
  <si>
    <t>5248 Casima</t>
  </si>
  <si>
    <t>5256 Monte</t>
  </si>
  <si>
    <t>5265 Salorino</t>
  </si>
  <si>
    <t>5142 Agra</t>
  </si>
  <si>
    <t>5156 Bosco Luganese</t>
  </si>
  <si>
    <t>5158 Breganzona</t>
  </si>
  <si>
    <t>5175 Cimo</t>
  </si>
  <si>
    <t>5179 Cureggia</t>
  </si>
  <si>
    <t>5182 Davesco-Soragno</t>
  </si>
  <si>
    <t>5184 Gandria</t>
  </si>
  <si>
    <t>5185 Gentilino</t>
  </si>
  <si>
    <t>5201 Montagnola</t>
  </si>
  <si>
    <t>5209 Pambio-Noranco</t>
  </si>
  <si>
    <t>5211 Pazzallo</t>
  </si>
  <si>
    <t>5215 Pregassona</t>
  </si>
  <si>
    <t>5234 Viganello</t>
  </si>
  <si>
    <t>5301 Aurigeno</t>
  </si>
  <si>
    <t>5305 Broglio</t>
  </si>
  <si>
    <t>5306 Brontallo</t>
  </si>
  <si>
    <t>5311 Coglio</t>
  </si>
  <si>
    <t>5312 Fusio</t>
  </si>
  <si>
    <t>5313 Giumaglio</t>
  </si>
  <si>
    <t>5316 Lodano</t>
  </si>
  <si>
    <t>5318 Menzonio</t>
  </si>
  <si>
    <t>5319 Moghegno</t>
  </si>
  <si>
    <t>5320 Peccia</t>
  </si>
  <si>
    <t>5321 Prato-Sornico</t>
  </si>
  <si>
    <t>5322 Someo</t>
  </si>
  <si>
    <t>5033 Castro</t>
  </si>
  <si>
    <t>5034 Corzoneso</t>
  </si>
  <si>
    <t>5035 Dongio</t>
  </si>
  <si>
    <t>5037 Largario</t>
  </si>
  <si>
    <t>5038 Leontica</t>
  </si>
  <si>
    <t>5039 Lottigna</t>
  </si>
  <si>
    <t>5042 Marolta</t>
  </si>
  <si>
    <t>5044 Ponto Valentino</t>
  </si>
  <si>
    <t>5045 Prugiasco</t>
  </si>
  <si>
    <t>Avvertenza: stato dei comuni politici: 238 (15.10.2001 - 31.03.2004).</t>
  </si>
  <si>
    <t>Imposta federale diretta (IFD) delle persone fisiche, casi normali: contribuenti assoggettati, secondo il genere di attività, reddito, secondo il tipo, e gettito annuale, anno fiscale 2003</t>
  </si>
  <si>
    <t>Avvertenza: fanno stato i 238 comuni politici del 15.10.2001</t>
  </si>
  <si>
    <t>Fonte: Amministrazione federale  delle contribuzioni, Berna (dati online in www.estv.admin.ch)</t>
  </si>
  <si>
    <t>T_180302_010</t>
  </si>
  <si>
    <t>Imposta federale diretta (IFD) delle persone fisiche, casi normali: contribuenti assoggettati, secondo il genere di attività, reddito, secondo il tipo, e gettito annuale, anno fiscale 2007</t>
  </si>
  <si>
    <t>5049 Blenio</t>
  </si>
  <si>
    <t>Avvertenza: stato dei comuni politici: 190 (22.10.2006 - 19.04.2008).</t>
  </si>
  <si>
    <t>Imposta federale diretta (IFD) delle persone fisiche, casi normali: contribuenti assoggettati, secondo il genere di attività, reddito, secondo il tipo, e gettito annuale, anno fiscale 2008</t>
  </si>
  <si>
    <t>Regione Locarnese e Vallemaggia</t>
  </si>
  <si>
    <t>Sub-Regione Vallemaggia</t>
  </si>
  <si>
    <t>Compr. Fondo Vallemaggia</t>
  </si>
  <si>
    <t>5138 Cugnasco-Gerra</t>
  </si>
  <si>
    <t>5324 Avegno Gordevio</t>
  </si>
  <si>
    <t>Avvertenza: stato dei comuni politici: 181 (20.04.2008 - 04.04.2009).</t>
  </si>
  <si>
    <r>
      <t>1</t>
    </r>
    <r>
      <rPr>
        <sz val="8"/>
        <rFont val="Arial"/>
        <family val="2"/>
      </rPr>
      <t>Reddito imponibile più i premi assicurativi e le deduzioni per figli e per lavoro del coniuge.</t>
    </r>
  </si>
  <si>
    <t>Imposta federale diretta (IFD) delle persone fisiche, casi normali: contribuenti assoggettati, secondo il genere di attività, reddito, secondo il tipo, e gettito annuale, anno fiscale 2009</t>
  </si>
  <si>
    <t>5269 Breggia</t>
  </si>
  <si>
    <t>5397 Centovalli</t>
  </si>
  <si>
    <t>Avvertenza: stato dei comuni politici: 169 (25.10.2009 - 24.04.2010).</t>
  </si>
  <si>
    <t>Imposta federale diretta (IFD) delle persone fisiche, casi normali: contribuenti assoggettati, secondo il genere di attività, reddito, secondo il tipo, e gettito annuale, anno fiscale 2010</t>
  </si>
  <si>
    <t>Imposta federale diretta (IFD) delle persone fisiche, casi normali: contribuenti assoggettati, secondo il genere di attività, reddito, secondo il tipo, e gettito annuale, anno fiscale 2011</t>
  </si>
  <si>
    <r>
      <t>Netto</t>
    </r>
    <r>
      <rPr>
        <vertAlign val="superscript"/>
        <sz val="9"/>
        <rFont val="Arial"/>
        <family val="2"/>
      </rPr>
      <t>1</t>
    </r>
  </si>
  <si>
    <t>5238 Monteceneri</t>
  </si>
  <si>
    <t>5398 Gambarogno</t>
  </si>
  <si>
    <t>Avvertenza: stato dei comuni politici: 157 (dal 21.11.2010).</t>
  </si>
  <si>
    <t>Imposta federale diretta (IFD) delle persone fisiche, casi normali: contribuenti assoggettati, secondo il genere di attività, reddito, secondo il tipo, e gettito annuale, anno fiscale 2012</t>
  </si>
  <si>
    <t>Imposta federale diretta (IFD) delle persone fisiche, casi normali: contribuenti assoggettati, secondo il genere di attività, reddito, secondo il tipo, e gettito annuale, anno fiscale 2013</t>
  </si>
  <si>
    <t>5050 Serravalle</t>
  </si>
  <si>
    <t>Avvertenza: stato dei comuni politici: 147 (dal 01.04.2012).</t>
  </si>
  <si>
    <t>5396 Terre di Pedemonte</t>
  </si>
  <si>
    <t>Agglomerato di Bellinzona</t>
  </si>
  <si>
    <t>Agglomerato di Chiasso-Mendrisio</t>
  </si>
  <si>
    <t>Agglomerato di Locarno</t>
  </si>
  <si>
    <t>Agglomerato di Lugano</t>
  </si>
  <si>
    <t>Comuni pluriorientati</t>
  </si>
  <si>
    <t>Avvertenza: stato dei comuni politici: 135 (dal 14.04.2013).</t>
  </si>
  <si>
    <t>Imposta federale diretta (IFD) delle persone fisiche, casi normali: contribuenti assoggettati, secondo il genere di attività, reddito, secondo il tipo, e gettito annuale, anno fiscale 2014</t>
  </si>
  <si>
    <r>
      <t>Spazi a carattere urbano</t>
    </r>
    <r>
      <rPr>
        <b/>
        <vertAlign val="superscript"/>
        <sz val="8"/>
        <rFont val="Arial"/>
        <family val="2"/>
      </rPr>
      <t>2</t>
    </r>
  </si>
  <si>
    <r>
      <t>Comuni senza carattere urbano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</si>
  <si>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Secondo la definizione del 2012.</t>
    </r>
  </si>
  <si>
    <t>Imposta federale diretta (IFD) delle persone fisiche, casi normali: contribuenti assoggettati, secondo il genere di attività, reddito, secondo il tipo, e gettito annuale, anno fiscale 2015</t>
  </si>
  <si>
    <t>Imposta federale diretta (IFD) delle persone fisiche, casi normali: contribuenti assoggettati, secondo il genere di attività, reddito, secondo il tipo, e gettito annuale, anno fiscale 2016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</si>
  <si>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</si>
  <si>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Avvertenza: stato dei comuni politici: 130 (dal 10.04.2016).</t>
  </si>
  <si>
    <t>Imposta federale diretta (IFD) delle persone fisiche, casi normali: contribuenti assoggettati, secondo il genere di attività, reddito, secondo il tipo, e gettito annuale, anno fiscale 2017</t>
  </si>
  <si>
    <t>5287 Riviera</t>
  </si>
  <si>
    <t>Avvertenza: stato dei comuni politici: 115 (dal 02.04.2017).</t>
  </si>
  <si>
    <t>X</t>
  </si>
  <si>
    <t>Ustat, ultima modifica: 14.01.2022</t>
  </si>
  <si>
    <t>Imposta federale diretta (IFD) delle persone fisiche, casi normali: contribuenti assoggettati, secondo il genere di attività, reddito, secondo il tipo, e gettito annuale, anno fiscale 2018</t>
  </si>
  <si>
    <t>Imposta federale diretta (IFD) delle persone fisiche, casi normali: contribuenti assoggettati, secondo il genere di attività, reddito, secondo il tipo, e gettito annuale, anno fiscale 2019</t>
  </si>
  <si>
    <t>Ustat, ultima modifica: 09.11.2022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</si>
</sst>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);\(#,##0\)"/>
    <numFmt numFmtId="181" formatCode="#,##0\ "/>
  </numFmts>
  <fonts count="6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vertAlign val="superscript"/>
      <sz val="8"/>
      <name val="Arial"/>
      <family val="2"/>
    </font>
    <font>
      <sz val="1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6" fillId="0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0" fontId="7" fillId="0" borderId="14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180" fontId="7" fillId="0" borderId="1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80" fontId="6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0" xfId="49" applyFont="1" applyFill="1" applyBorder="1" applyAlignment="1">
      <alignment horizontal="left"/>
      <protection/>
    </xf>
    <xf numFmtId="0" fontId="2" fillId="0" borderId="0" xfId="49" applyFont="1" applyFill="1" applyBorder="1" applyAlignment="1">
      <alignment horizontal="left"/>
      <protection/>
    </xf>
    <xf numFmtId="0" fontId="2" fillId="0" borderId="12" xfId="49" applyFont="1" applyFill="1" applyBorder="1" applyAlignment="1">
      <alignment horizontal="left"/>
      <protection/>
    </xf>
    <xf numFmtId="3" fontId="7" fillId="0" borderId="1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49" applyFont="1" applyFill="1" applyBorder="1" applyAlignment="1">
      <alignment horizontal="right"/>
      <protection/>
    </xf>
    <xf numFmtId="0" fontId="1" fillId="0" borderId="12" xfId="49" applyFont="1" applyFill="1" applyBorder="1" applyAlignment="1">
      <alignment horizontal="right"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48" applyFont="1" applyFill="1" applyBorder="1" applyAlignment="1">
      <alignment horizontal="left"/>
      <protection/>
    </xf>
    <xf numFmtId="49" fontId="2" fillId="0" borderId="0" xfId="48" applyNumberFormat="1" applyFont="1" applyFill="1" applyBorder="1" applyAlignment="1">
      <alignment/>
      <protection/>
    </xf>
    <xf numFmtId="0" fontId="2" fillId="0" borderId="0" xfId="48" applyFont="1" applyFill="1" applyAlignment="1">
      <alignment horizontal="left"/>
      <protection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0" fontId="2" fillId="0" borderId="0" xfId="48" applyFont="1" applyFill="1" applyBorder="1" applyAlignment="1">
      <alignment/>
      <protection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2" fillId="0" borderId="0" xfId="48" applyFont="1" applyFill="1" applyAlignment="1">
      <alignment horizontal="center"/>
      <protection/>
    </xf>
    <xf numFmtId="180" fontId="1" fillId="0" borderId="12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left"/>
    </xf>
    <xf numFmtId="180" fontId="6" fillId="0" borderId="12" xfId="0" applyNumberFormat="1" applyFont="1" applyFill="1" applyBorder="1" applyAlignment="1">
      <alignment horizontal="center"/>
    </xf>
    <xf numFmtId="0" fontId="2" fillId="0" borderId="0" xfId="48" applyFont="1" applyFill="1" applyAlignment="1">
      <alignment horizontal="left"/>
      <protection/>
    </xf>
    <xf numFmtId="0" fontId="2" fillId="0" borderId="15" xfId="48" applyFont="1" applyFill="1" applyBorder="1" applyAlignment="1">
      <alignment horizontal="left"/>
      <protection/>
    </xf>
    <xf numFmtId="0" fontId="2" fillId="0" borderId="11" xfId="49" applyFont="1" applyFill="1" applyBorder="1" applyAlignment="1">
      <alignment horizontal="left"/>
      <protection/>
    </xf>
    <xf numFmtId="0" fontId="2" fillId="0" borderId="0" xfId="49" applyFont="1" applyFill="1" applyBorder="1" applyAlignment="1">
      <alignment horizontal="left"/>
      <protection/>
    </xf>
    <xf numFmtId="0" fontId="2" fillId="0" borderId="15" xfId="49" applyFont="1" applyFill="1" applyBorder="1" applyAlignment="1">
      <alignment horizontal="left"/>
      <protection/>
    </xf>
    <xf numFmtId="0" fontId="2" fillId="0" borderId="0" xfId="49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" fillId="0" borderId="13" xfId="48" applyFont="1" applyFill="1" applyBorder="1" applyAlignment="1">
      <alignment horizontal="left"/>
      <protection/>
    </xf>
    <xf numFmtId="0" fontId="2" fillId="0" borderId="16" xfId="48" applyFont="1" applyFill="1" applyBorder="1" applyAlignment="1">
      <alignment horizontal="left"/>
      <protection/>
    </xf>
    <xf numFmtId="0" fontId="2" fillId="0" borderId="10" xfId="49" applyFont="1" applyFill="1" applyBorder="1" applyAlignment="1">
      <alignment horizontal="left"/>
      <protection/>
    </xf>
    <xf numFmtId="0" fontId="2" fillId="0" borderId="13" xfId="49" applyFont="1" applyFill="1" applyBorder="1" applyAlignment="1">
      <alignment horizontal="left"/>
      <protection/>
    </xf>
    <xf numFmtId="0" fontId="2" fillId="0" borderId="16" xfId="49" applyFont="1" applyFill="1" applyBorder="1" applyAlignment="1">
      <alignment horizontal="left"/>
      <protection/>
    </xf>
    <xf numFmtId="0" fontId="21" fillId="0" borderId="0" xfId="0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" fillId="0" borderId="0" xfId="49" applyFont="1" applyFill="1" applyAlignment="1">
      <alignment horizontal="left"/>
      <protection/>
    </xf>
    <xf numFmtId="0" fontId="2" fillId="0" borderId="12" xfId="49" applyFont="1" applyFill="1" applyBorder="1" applyAlignment="1">
      <alignment horizontal="left"/>
      <protection/>
    </xf>
    <xf numFmtId="0" fontId="7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180" fontId="6" fillId="0" borderId="12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0" fontId="1" fillId="0" borderId="11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left"/>
    </xf>
    <xf numFmtId="180" fontId="1" fillId="0" borderId="15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80" fontId="0" fillId="0" borderId="0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180" fontId="1" fillId="0" borderId="11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left"/>
    </xf>
    <xf numFmtId="180" fontId="1" fillId="0" borderId="15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180" fontId="0" fillId="0" borderId="0" xfId="0" applyNumberFormat="1" applyFont="1" applyFill="1" applyBorder="1" applyAlignment="1">
      <alignment horizontal="left"/>
    </xf>
    <xf numFmtId="180" fontId="7" fillId="0" borderId="12" xfId="0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180" fontId="5" fillId="0" borderId="13" xfId="0" applyNumberFormat="1" applyFont="1" applyFill="1" applyBorder="1" applyAlignment="1">
      <alignment horizontal="left"/>
    </xf>
    <xf numFmtId="180" fontId="6" fillId="0" borderId="14" xfId="0" applyNumberFormat="1" applyFont="1" applyFill="1" applyBorder="1" applyAlignment="1">
      <alignment horizontal="left"/>
    </xf>
    <xf numFmtId="180" fontId="7" fillId="0" borderId="14" xfId="0" applyNumberFormat="1" applyFont="1" applyFill="1" applyBorder="1" applyAlignment="1">
      <alignment horizontal="left"/>
    </xf>
    <xf numFmtId="180" fontId="4" fillId="0" borderId="14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180" fontId="7" fillId="0" borderId="13" xfId="0" applyNumberFormat="1" applyFont="1" applyFill="1" applyBorder="1" applyAlignment="1">
      <alignment horizontal="left"/>
    </xf>
    <xf numFmtId="180" fontId="1" fillId="0" borderId="13" xfId="0" applyNumberFormat="1" applyFont="1" applyFill="1" applyBorder="1" applyAlignment="1">
      <alignment horizontal="left"/>
    </xf>
    <xf numFmtId="180" fontId="1" fillId="0" borderId="16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80" fontId="7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_010203_020" xfId="48"/>
    <cellStyle name="Normale_T_010203_020_T_010202_020" xfId="49"/>
    <cellStyle name="Nota" xfId="50"/>
    <cellStyle name="Output" xfId="51"/>
    <cellStyle name="Percent" xfId="52"/>
    <cellStyle name="Standard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9"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">
      <pane ySplit="10" topLeftCell="A11" activePane="bottomLeft" state="frozen"/>
      <selection pane="topLeft" activeCell="A1" sqref="A1:I1"/>
      <selection pane="bottomLeft" activeCell="A1" sqref="A1:H1"/>
    </sheetView>
  </sheetViews>
  <sheetFormatPr defaultColWidth="9.140625" defaultRowHeight="12.75"/>
  <cols>
    <col min="1" max="1" width="1.7109375" style="3" customWidth="1"/>
    <col min="2" max="2" width="30.7109375" style="3" customWidth="1"/>
    <col min="3" max="3" width="12.7109375" style="50" customWidth="1"/>
    <col min="4" max="8" width="12.7109375" style="3" customWidth="1"/>
    <col min="9" max="16384" width="9.140625" style="3" customWidth="1"/>
  </cols>
  <sheetData>
    <row r="1" spans="1:8" s="84" customFormat="1" ht="12.75" customHeight="1">
      <c r="A1" s="123"/>
      <c r="B1" s="123"/>
      <c r="C1" s="123"/>
      <c r="D1" s="123"/>
      <c r="E1" s="123"/>
      <c r="F1" s="123"/>
      <c r="G1" s="123"/>
      <c r="H1" s="123"/>
    </row>
    <row r="2" spans="1:8" s="202" customFormat="1" ht="30" customHeight="1">
      <c r="A2" s="201" t="s">
        <v>373</v>
      </c>
      <c r="B2" s="201"/>
      <c r="C2" s="201"/>
      <c r="D2" s="201"/>
      <c r="E2" s="201"/>
      <c r="F2" s="201"/>
      <c r="G2" s="201"/>
      <c r="H2" s="201"/>
    </row>
    <row r="3" spans="1:8" s="82" customFormat="1" ht="12.75" customHeight="1">
      <c r="A3" s="124"/>
      <c r="B3" s="124"/>
      <c r="C3" s="124"/>
      <c r="D3" s="124"/>
      <c r="E3" s="124"/>
      <c r="F3" s="124"/>
      <c r="G3" s="124"/>
      <c r="H3" s="124"/>
    </row>
    <row r="4" spans="1:8" s="82" customFormat="1" ht="12.75" customHeight="1">
      <c r="A4" s="125"/>
      <c r="B4" s="125"/>
      <c r="C4" s="125"/>
      <c r="D4" s="125"/>
      <c r="E4" s="125"/>
      <c r="F4" s="125"/>
      <c r="G4" s="125"/>
      <c r="H4" s="125"/>
    </row>
    <row r="5" spans="1:10" s="91" customFormat="1" ht="12" customHeight="1">
      <c r="A5" s="126"/>
      <c r="B5" s="127"/>
      <c r="C5" s="128" t="s">
        <v>1</v>
      </c>
      <c r="D5" s="129"/>
      <c r="E5" s="130"/>
      <c r="F5" s="128" t="s">
        <v>2</v>
      </c>
      <c r="G5" s="130"/>
      <c r="H5" s="74" t="s">
        <v>3</v>
      </c>
      <c r="I5" s="89"/>
      <c r="J5" s="90"/>
    </row>
    <row r="6" spans="1:10" s="91" customFormat="1" ht="12" customHeight="1">
      <c r="A6" s="117"/>
      <c r="B6" s="118"/>
      <c r="C6" s="119"/>
      <c r="D6" s="120"/>
      <c r="E6" s="121"/>
      <c r="F6" s="119"/>
      <c r="G6" s="121"/>
      <c r="H6" s="6" t="s">
        <v>4</v>
      </c>
      <c r="I6" s="99"/>
      <c r="J6" s="99"/>
    </row>
    <row r="7" spans="1:10" s="91" customFormat="1" ht="12" customHeight="1">
      <c r="A7" s="113"/>
      <c r="B7" s="113"/>
      <c r="C7" s="122"/>
      <c r="D7" s="122"/>
      <c r="E7" s="122"/>
      <c r="F7" s="122"/>
      <c r="G7" s="122"/>
      <c r="H7" s="96"/>
      <c r="I7" s="89"/>
      <c r="J7" s="89"/>
    </row>
    <row r="8" spans="1:10" s="91" customFormat="1" ht="12" customHeight="1">
      <c r="A8" s="113"/>
      <c r="B8" s="113"/>
      <c r="C8" s="80"/>
      <c r="D8" s="80" t="s">
        <v>5</v>
      </c>
      <c r="E8" s="80" t="s">
        <v>6</v>
      </c>
      <c r="F8" s="80"/>
      <c r="G8" s="80"/>
      <c r="H8" s="96"/>
      <c r="I8" s="89"/>
      <c r="J8" s="89"/>
    </row>
    <row r="9" spans="1:10" s="93" customFormat="1" ht="12" customHeight="1">
      <c r="A9" s="114"/>
      <c r="B9" s="114"/>
      <c r="C9" s="81" t="s">
        <v>7</v>
      </c>
      <c r="D9" s="81" t="s">
        <v>8</v>
      </c>
      <c r="E9" s="81" t="s">
        <v>9</v>
      </c>
      <c r="F9" s="81" t="s">
        <v>10</v>
      </c>
      <c r="G9" s="81" t="s">
        <v>11</v>
      </c>
      <c r="H9" s="97"/>
      <c r="I9" s="92"/>
      <c r="J9" s="92"/>
    </row>
    <row r="10" spans="1:10" s="100" customFormat="1" ht="12" customHeight="1">
      <c r="A10" s="115" t="s">
        <v>12</v>
      </c>
      <c r="B10" s="115"/>
      <c r="C10" s="40">
        <v>127802</v>
      </c>
      <c r="D10" s="40">
        <v>71548</v>
      </c>
      <c r="E10" s="40">
        <v>56254</v>
      </c>
      <c r="F10" s="40">
        <v>9681093.700000001</v>
      </c>
      <c r="G10" s="40">
        <v>8818338.9</v>
      </c>
      <c r="H10" s="40">
        <v>246188022</v>
      </c>
      <c r="J10" s="26"/>
    </row>
    <row r="11" spans="1:8" s="100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01" customFormat="1" ht="12" customHeight="1">
      <c r="A12" s="111" t="s">
        <v>13</v>
      </c>
      <c r="B12" s="111"/>
      <c r="C12" s="13">
        <v>9520</v>
      </c>
      <c r="D12" s="13">
        <v>4980</v>
      </c>
      <c r="E12" s="13">
        <v>4540</v>
      </c>
      <c r="F12" s="13">
        <v>612810.8</v>
      </c>
      <c r="G12" s="13">
        <v>552393.1</v>
      </c>
      <c r="H12" s="13">
        <v>9336750</v>
      </c>
    </row>
    <row r="13" spans="1:8" s="94" customFormat="1" ht="12" customHeight="1">
      <c r="A13" s="107" t="s">
        <v>14</v>
      </c>
      <c r="B13" s="107"/>
      <c r="C13" s="16">
        <v>3548</v>
      </c>
      <c r="D13" s="16">
        <v>1809</v>
      </c>
      <c r="E13" s="16">
        <v>1739</v>
      </c>
      <c r="F13" s="16">
        <v>227013.30000000002</v>
      </c>
      <c r="G13" s="16">
        <v>205878</v>
      </c>
      <c r="H13" s="16">
        <v>3611045</v>
      </c>
    </row>
    <row r="14" spans="1:8" s="94" customFormat="1" ht="12" customHeight="1">
      <c r="A14" s="52"/>
      <c r="B14" s="53" t="s">
        <v>15</v>
      </c>
      <c r="C14" s="16">
        <v>1330</v>
      </c>
      <c r="D14" s="16">
        <v>698</v>
      </c>
      <c r="E14" s="16">
        <v>632</v>
      </c>
      <c r="F14" s="16">
        <v>90792</v>
      </c>
      <c r="G14" s="16">
        <v>83043.79999999999</v>
      </c>
      <c r="H14" s="16">
        <v>1873514</v>
      </c>
    </row>
    <row r="15" spans="1:8" s="94" customFormat="1" ht="12" customHeight="1">
      <c r="A15" s="52"/>
      <c r="B15" s="53" t="s">
        <v>16</v>
      </c>
      <c r="C15" s="16">
        <v>1180</v>
      </c>
      <c r="D15" s="16">
        <v>575</v>
      </c>
      <c r="E15" s="16">
        <v>605</v>
      </c>
      <c r="F15" s="16">
        <v>73383.70000000001</v>
      </c>
      <c r="G15" s="16">
        <v>66409.1</v>
      </c>
      <c r="H15" s="16">
        <v>1013451</v>
      </c>
    </row>
    <row r="16" spans="1:8" s="94" customFormat="1" ht="12" customHeight="1">
      <c r="A16" s="52"/>
      <c r="B16" s="54" t="s">
        <v>17</v>
      </c>
      <c r="C16" s="16">
        <v>1038</v>
      </c>
      <c r="D16" s="16">
        <v>536</v>
      </c>
      <c r="E16" s="16">
        <v>502</v>
      </c>
      <c r="F16" s="16">
        <v>62837.600000000006</v>
      </c>
      <c r="G16" s="16">
        <v>56425.1</v>
      </c>
      <c r="H16" s="16">
        <v>724080</v>
      </c>
    </row>
    <row r="17" spans="1:8" s="94" customFormat="1" ht="12" customHeight="1">
      <c r="A17" s="107" t="s">
        <v>18</v>
      </c>
      <c r="B17" s="107"/>
      <c r="C17" s="16">
        <v>2438</v>
      </c>
      <c r="D17" s="16">
        <v>1261</v>
      </c>
      <c r="E17" s="16">
        <v>1177</v>
      </c>
      <c r="F17" s="16">
        <v>151971.09999999998</v>
      </c>
      <c r="G17" s="16">
        <v>136893.5</v>
      </c>
      <c r="H17" s="16">
        <v>2165151</v>
      </c>
    </row>
    <row r="18" spans="1:8" s="94" customFormat="1" ht="12" customHeight="1">
      <c r="A18" s="52"/>
      <c r="B18" s="53" t="s">
        <v>19</v>
      </c>
      <c r="C18" s="16">
        <v>774</v>
      </c>
      <c r="D18" s="16">
        <v>377</v>
      </c>
      <c r="E18" s="16">
        <v>397</v>
      </c>
      <c r="F18" s="16">
        <v>46420.2</v>
      </c>
      <c r="G18" s="16">
        <v>41876.5</v>
      </c>
      <c r="H18" s="16">
        <v>566819</v>
      </c>
    </row>
    <row r="19" spans="1:8" s="94" customFormat="1" ht="12" customHeight="1">
      <c r="A19" s="52"/>
      <c r="B19" s="53" t="s">
        <v>20</v>
      </c>
      <c r="C19" s="16">
        <v>773</v>
      </c>
      <c r="D19" s="16">
        <v>413</v>
      </c>
      <c r="E19" s="16">
        <v>360</v>
      </c>
      <c r="F19" s="16">
        <v>47430.899999999994</v>
      </c>
      <c r="G19" s="16">
        <v>42925.399999999994</v>
      </c>
      <c r="H19" s="16">
        <v>722338</v>
      </c>
    </row>
    <row r="20" spans="1:8" s="94" customFormat="1" ht="12" customHeight="1">
      <c r="A20" s="55"/>
      <c r="B20" s="53" t="s">
        <v>21</v>
      </c>
      <c r="C20" s="16">
        <v>891</v>
      </c>
      <c r="D20" s="16">
        <v>471</v>
      </c>
      <c r="E20" s="16">
        <v>420</v>
      </c>
      <c r="F20" s="16">
        <v>58120</v>
      </c>
      <c r="G20" s="16">
        <v>52091.600000000006</v>
      </c>
      <c r="H20" s="16">
        <v>875994</v>
      </c>
    </row>
    <row r="21" spans="1:8" s="94" customFormat="1" ht="12" customHeight="1">
      <c r="A21" s="110" t="s">
        <v>22</v>
      </c>
      <c r="B21" s="110"/>
      <c r="C21" s="21">
        <v>3534</v>
      </c>
      <c r="D21" s="21">
        <v>1910</v>
      </c>
      <c r="E21" s="21">
        <v>1624</v>
      </c>
      <c r="F21" s="21">
        <v>233826.40000000002</v>
      </c>
      <c r="G21" s="21">
        <v>209621.6</v>
      </c>
      <c r="H21" s="21">
        <v>3560554</v>
      </c>
    </row>
    <row r="22" spans="1:8" s="9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01" customFormat="1" ht="12" customHeight="1">
      <c r="A23" s="111" t="s">
        <v>331</v>
      </c>
      <c r="B23" s="111"/>
      <c r="C23" s="13">
        <v>27046</v>
      </c>
      <c r="D23" s="13">
        <v>14190</v>
      </c>
      <c r="E23" s="13">
        <v>12856</v>
      </c>
      <c r="F23" s="13">
        <v>1919664.1</v>
      </c>
      <c r="G23" s="13">
        <v>1748165.0999999999</v>
      </c>
      <c r="H23" s="13">
        <v>45338144</v>
      </c>
    </row>
    <row r="24" spans="1:8" s="94" customFormat="1" ht="12" customHeight="1">
      <c r="A24" s="107" t="s">
        <v>24</v>
      </c>
      <c r="B24" s="107"/>
      <c r="C24" s="16">
        <v>15938</v>
      </c>
      <c r="D24" s="16">
        <v>8056</v>
      </c>
      <c r="E24" s="16">
        <v>7882</v>
      </c>
      <c r="F24" s="16">
        <v>1160526.8</v>
      </c>
      <c r="G24" s="16">
        <v>1064729.7999999998</v>
      </c>
      <c r="H24" s="16">
        <v>31600073</v>
      </c>
    </row>
    <row r="25" spans="1:8" s="94" customFormat="1" ht="12" customHeight="1">
      <c r="A25" s="107" t="s">
        <v>25</v>
      </c>
      <c r="B25" s="107"/>
      <c r="C25" s="16">
        <v>1967</v>
      </c>
      <c r="D25" s="16">
        <v>1060</v>
      </c>
      <c r="E25" s="16">
        <v>907</v>
      </c>
      <c r="F25" s="16">
        <v>136075.5</v>
      </c>
      <c r="G25" s="16">
        <v>122947.3</v>
      </c>
      <c r="H25" s="16">
        <v>2434844</v>
      </c>
    </row>
    <row r="26" spans="1:8" s="94" customFormat="1" ht="12" customHeight="1">
      <c r="A26" s="107" t="s">
        <v>26</v>
      </c>
      <c r="B26" s="107"/>
      <c r="C26" s="16">
        <v>4946</v>
      </c>
      <c r="D26" s="16">
        <v>2803</v>
      </c>
      <c r="E26" s="16">
        <v>2143</v>
      </c>
      <c r="F26" s="16">
        <v>346130.5</v>
      </c>
      <c r="G26" s="16">
        <v>311411.5</v>
      </c>
      <c r="H26" s="16">
        <v>6660464</v>
      </c>
    </row>
    <row r="27" spans="1:8" s="94" customFormat="1" ht="12" customHeight="1">
      <c r="A27" s="56"/>
      <c r="B27" s="53" t="s">
        <v>27</v>
      </c>
      <c r="C27" s="16">
        <v>388</v>
      </c>
      <c r="D27" s="16">
        <v>190</v>
      </c>
      <c r="E27" s="16">
        <v>198</v>
      </c>
      <c r="F27" s="16">
        <v>22515.699999999997</v>
      </c>
      <c r="G27" s="16">
        <v>20301.6</v>
      </c>
      <c r="H27" s="16">
        <v>314056</v>
      </c>
    </row>
    <row r="28" spans="1:8" s="94" customFormat="1" ht="12" customHeight="1">
      <c r="A28" s="55"/>
      <c r="B28" s="53" t="s">
        <v>28</v>
      </c>
      <c r="C28" s="16">
        <v>4558</v>
      </c>
      <c r="D28" s="16">
        <v>2613</v>
      </c>
      <c r="E28" s="16">
        <v>1945</v>
      </c>
      <c r="F28" s="16">
        <v>323614.8</v>
      </c>
      <c r="G28" s="16">
        <v>291109.9</v>
      </c>
      <c r="H28" s="16">
        <v>6346408</v>
      </c>
    </row>
    <row r="29" spans="1:8" s="94" customFormat="1" ht="12" customHeight="1">
      <c r="A29" s="107" t="s">
        <v>29</v>
      </c>
      <c r="B29" s="107"/>
      <c r="C29" s="16">
        <v>1489</v>
      </c>
      <c r="D29" s="16">
        <v>798</v>
      </c>
      <c r="E29" s="16">
        <v>691</v>
      </c>
      <c r="F29" s="16">
        <v>108655.79999999999</v>
      </c>
      <c r="G29" s="16">
        <v>97688.1</v>
      </c>
      <c r="H29" s="16">
        <v>2264323</v>
      </c>
    </row>
    <row r="30" spans="1:8" s="94" customFormat="1" ht="12" customHeight="1">
      <c r="A30" s="56"/>
      <c r="B30" s="53" t="s">
        <v>30</v>
      </c>
      <c r="C30" s="16">
        <v>500</v>
      </c>
      <c r="D30" s="16">
        <v>231</v>
      </c>
      <c r="E30" s="16">
        <v>269</v>
      </c>
      <c r="F30" s="16">
        <v>30793.4</v>
      </c>
      <c r="G30" s="16">
        <v>27759.8</v>
      </c>
      <c r="H30" s="16">
        <v>534144</v>
      </c>
    </row>
    <row r="31" spans="1:8" s="94" customFormat="1" ht="12" customHeight="1">
      <c r="A31" s="55"/>
      <c r="B31" s="53" t="s">
        <v>31</v>
      </c>
      <c r="C31" s="16">
        <v>989</v>
      </c>
      <c r="D31" s="16">
        <v>567</v>
      </c>
      <c r="E31" s="16">
        <v>422</v>
      </c>
      <c r="F31" s="16">
        <v>77862.4</v>
      </c>
      <c r="G31" s="16">
        <v>69928.3</v>
      </c>
      <c r="H31" s="16">
        <v>1730179</v>
      </c>
    </row>
    <row r="32" spans="1:8" s="94" customFormat="1" ht="12" customHeight="1">
      <c r="A32" s="107" t="s">
        <v>32</v>
      </c>
      <c r="B32" s="107"/>
      <c r="C32" s="16">
        <v>315</v>
      </c>
      <c r="D32" s="16">
        <v>131</v>
      </c>
      <c r="E32" s="16">
        <v>184</v>
      </c>
      <c r="F32" s="16">
        <v>16465</v>
      </c>
      <c r="G32" s="16">
        <v>15111.7</v>
      </c>
      <c r="H32" s="16">
        <v>190151</v>
      </c>
    </row>
    <row r="33" spans="1:8" s="94" customFormat="1" ht="12" customHeight="1">
      <c r="A33" s="107" t="s">
        <v>332</v>
      </c>
      <c r="B33" s="107"/>
      <c r="C33" s="16">
        <v>2391</v>
      </c>
      <c r="D33" s="16">
        <v>1342</v>
      </c>
      <c r="E33" s="16">
        <v>1049</v>
      </c>
      <c r="F33" s="16">
        <v>151810.5</v>
      </c>
      <c r="G33" s="16">
        <v>136276.7</v>
      </c>
      <c r="H33" s="16">
        <v>2188289</v>
      </c>
    </row>
    <row r="34" spans="1:8" s="94" customFormat="1" ht="12" customHeight="1">
      <c r="A34" s="56"/>
      <c r="B34" s="53" t="s">
        <v>34</v>
      </c>
      <c r="C34" s="16">
        <v>236</v>
      </c>
      <c r="D34" s="16">
        <v>132</v>
      </c>
      <c r="E34" s="16">
        <v>104</v>
      </c>
      <c r="F34" s="16">
        <v>14648.400000000001</v>
      </c>
      <c r="G34" s="16">
        <v>13176.400000000001</v>
      </c>
      <c r="H34" s="16">
        <v>179133</v>
      </c>
    </row>
    <row r="35" spans="1:8" s="94" customFormat="1" ht="12" customHeight="1">
      <c r="A35" s="52"/>
      <c r="B35" s="53" t="s">
        <v>35</v>
      </c>
      <c r="C35" s="16">
        <v>88</v>
      </c>
      <c r="D35" s="16">
        <v>48</v>
      </c>
      <c r="E35" s="16">
        <v>40</v>
      </c>
      <c r="F35" s="16">
        <v>5134.599999999999</v>
      </c>
      <c r="G35" s="16">
        <v>4724.8</v>
      </c>
      <c r="H35" s="16">
        <v>86000</v>
      </c>
    </row>
    <row r="36" spans="1:8" s="94" customFormat="1" ht="12" customHeight="1">
      <c r="A36" s="52"/>
      <c r="B36" s="57" t="s">
        <v>333</v>
      </c>
      <c r="C36" s="21">
        <v>2067</v>
      </c>
      <c r="D36" s="21">
        <v>1162</v>
      </c>
      <c r="E36" s="21">
        <v>905</v>
      </c>
      <c r="F36" s="21">
        <v>132027.5</v>
      </c>
      <c r="G36" s="21">
        <v>118375.5</v>
      </c>
      <c r="H36" s="21">
        <v>1923156</v>
      </c>
    </row>
    <row r="37" spans="1:8" s="9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01" customFormat="1" ht="12" customHeight="1">
      <c r="A38" s="111" t="s">
        <v>37</v>
      </c>
      <c r="B38" s="111"/>
      <c r="C38" s="13">
        <v>20755</v>
      </c>
      <c r="D38" s="13">
        <v>12297</v>
      </c>
      <c r="E38" s="13">
        <v>8458</v>
      </c>
      <c r="F38" s="13">
        <v>1505028.3</v>
      </c>
      <c r="G38" s="13">
        <v>1361844</v>
      </c>
      <c r="H38" s="13">
        <v>29978426</v>
      </c>
    </row>
    <row r="39" spans="1:8" s="94" customFormat="1" ht="12" customHeight="1">
      <c r="A39" s="107" t="s">
        <v>38</v>
      </c>
      <c r="B39" s="107"/>
      <c r="C39" s="16">
        <v>18882</v>
      </c>
      <c r="D39" s="16">
        <v>11070</v>
      </c>
      <c r="E39" s="16">
        <v>7812</v>
      </c>
      <c r="F39" s="16">
        <v>1381006.7</v>
      </c>
      <c r="G39" s="16">
        <v>1249960.2</v>
      </c>
      <c r="H39" s="16">
        <v>27923070</v>
      </c>
    </row>
    <row r="40" spans="1:8" s="94" customFormat="1" ht="12" customHeight="1">
      <c r="A40" s="110" t="s">
        <v>39</v>
      </c>
      <c r="B40" s="110"/>
      <c r="C40" s="21">
        <v>1873</v>
      </c>
      <c r="D40" s="21">
        <v>1227</v>
      </c>
      <c r="E40" s="21">
        <v>646</v>
      </c>
      <c r="F40" s="21">
        <v>124021.6</v>
      </c>
      <c r="G40" s="21">
        <v>111883.79999999999</v>
      </c>
      <c r="H40" s="21">
        <v>2055356</v>
      </c>
    </row>
    <row r="41" spans="1:8" s="9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01" customFormat="1" ht="12" customHeight="1">
      <c r="A42" s="111" t="s">
        <v>40</v>
      </c>
      <c r="B42" s="111"/>
      <c r="C42" s="13">
        <v>50472</v>
      </c>
      <c r="D42" s="13">
        <v>29276</v>
      </c>
      <c r="E42" s="13">
        <v>21196</v>
      </c>
      <c r="F42" s="13">
        <v>4157586.2</v>
      </c>
      <c r="G42" s="13">
        <v>3803927.9000000004</v>
      </c>
      <c r="H42" s="13">
        <v>126517154</v>
      </c>
    </row>
    <row r="43" spans="1:8" s="94" customFormat="1" ht="12" customHeight="1">
      <c r="A43" s="107" t="s">
        <v>41</v>
      </c>
      <c r="B43" s="107"/>
      <c r="C43" s="16">
        <v>32759</v>
      </c>
      <c r="D43" s="16">
        <v>18878</v>
      </c>
      <c r="E43" s="16">
        <v>13881</v>
      </c>
      <c r="F43" s="16">
        <v>2797921.6</v>
      </c>
      <c r="G43" s="16">
        <v>2577644.5000000005</v>
      </c>
      <c r="H43" s="16">
        <v>95210738</v>
      </c>
    </row>
    <row r="44" spans="1:8" s="94" customFormat="1" ht="12" customHeight="1">
      <c r="A44" s="107" t="s">
        <v>42</v>
      </c>
      <c r="B44" s="107"/>
      <c r="C44" s="16">
        <v>8890</v>
      </c>
      <c r="D44" s="16">
        <v>5479</v>
      </c>
      <c r="E44" s="16">
        <v>3411</v>
      </c>
      <c r="F44" s="16">
        <v>701848.8999999999</v>
      </c>
      <c r="G44" s="16">
        <v>630200</v>
      </c>
      <c r="H44" s="16">
        <v>15651797</v>
      </c>
    </row>
    <row r="45" spans="1:8" s="94" customFormat="1" ht="12" customHeight="1">
      <c r="A45" s="57"/>
      <c r="B45" s="53" t="s">
        <v>43</v>
      </c>
      <c r="C45" s="16">
        <v>5111</v>
      </c>
      <c r="D45" s="16">
        <v>3204</v>
      </c>
      <c r="E45" s="16">
        <v>1907</v>
      </c>
      <c r="F45" s="16">
        <v>393584.1</v>
      </c>
      <c r="G45" s="16">
        <v>353056</v>
      </c>
      <c r="H45" s="16">
        <v>8212857</v>
      </c>
    </row>
    <row r="46" spans="1:8" s="94" customFormat="1" ht="12" customHeight="1">
      <c r="A46" s="57"/>
      <c r="B46" s="53" t="s">
        <v>44</v>
      </c>
      <c r="C46" s="16">
        <v>3779</v>
      </c>
      <c r="D46" s="16">
        <v>2275</v>
      </c>
      <c r="E46" s="16">
        <v>1504</v>
      </c>
      <c r="F46" s="16">
        <v>308264.8</v>
      </c>
      <c r="G46" s="16">
        <v>277144</v>
      </c>
      <c r="H46" s="16">
        <v>7438940</v>
      </c>
    </row>
    <row r="47" spans="1:8" s="94" customFormat="1" ht="12" customHeight="1">
      <c r="A47" s="107" t="s">
        <v>46</v>
      </c>
      <c r="B47" s="107"/>
      <c r="C47" s="16">
        <v>8823</v>
      </c>
      <c r="D47" s="16">
        <v>4919</v>
      </c>
      <c r="E47" s="16">
        <v>3904</v>
      </c>
      <c r="F47" s="16">
        <v>657815.7000000001</v>
      </c>
      <c r="G47" s="16">
        <v>596083.4</v>
      </c>
      <c r="H47" s="16">
        <v>15654619</v>
      </c>
    </row>
    <row r="48" spans="1:8" s="94" customFormat="1" ht="12" customHeight="1">
      <c r="A48" s="57"/>
      <c r="B48" s="53" t="s">
        <v>47</v>
      </c>
      <c r="C48" s="16">
        <v>1134</v>
      </c>
      <c r="D48" s="16">
        <v>657</v>
      </c>
      <c r="E48" s="16">
        <v>477</v>
      </c>
      <c r="F48" s="16">
        <v>84714.6</v>
      </c>
      <c r="G48" s="16">
        <v>76192.29999999999</v>
      </c>
      <c r="H48" s="16">
        <v>1833735</v>
      </c>
    </row>
    <row r="49" spans="1:8" s="94" customFormat="1" ht="12" customHeight="1">
      <c r="A49" s="57"/>
      <c r="B49" s="53" t="s">
        <v>48</v>
      </c>
      <c r="C49" s="16">
        <v>2292</v>
      </c>
      <c r="D49" s="16">
        <v>1241</v>
      </c>
      <c r="E49" s="16">
        <v>1051</v>
      </c>
      <c r="F49" s="16">
        <v>161011.59999999998</v>
      </c>
      <c r="G49" s="16">
        <v>145449.2</v>
      </c>
      <c r="H49" s="16">
        <v>3274630</v>
      </c>
    </row>
    <row r="50" spans="1:8" s="94" customFormat="1" ht="12" customHeight="1">
      <c r="A50" s="57"/>
      <c r="B50" s="57" t="s">
        <v>49</v>
      </c>
      <c r="C50" s="21">
        <v>5397</v>
      </c>
      <c r="D50" s="21">
        <v>3021</v>
      </c>
      <c r="E50" s="21">
        <v>2376</v>
      </c>
      <c r="F50" s="21">
        <v>412089.50000000006</v>
      </c>
      <c r="G50" s="21">
        <v>374441.9</v>
      </c>
      <c r="H50" s="21">
        <v>10546254</v>
      </c>
    </row>
    <row r="51" spans="1:8" s="94" customFormat="1" ht="12" customHeight="1">
      <c r="A51" s="108"/>
      <c r="B51" s="108"/>
      <c r="C51" s="54"/>
      <c r="D51" s="54"/>
      <c r="E51" s="54"/>
      <c r="F51" s="54"/>
      <c r="G51" s="54"/>
      <c r="H51" s="54"/>
    </row>
    <row r="52" spans="1:8" s="101" customFormat="1" ht="12" customHeight="1">
      <c r="A52" s="111" t="s">
        <v>50</v>
      </c>
      <c r="B52" s="111"/>
      <c r="C52" s="13">
        <v>20009</v>
      </c>
      <c r="D52" s="13">
        <v>10805</v>
      </c>
      <c r="E52" s="13">
        <v>9204</v>
      </c>
      <c r="F52" s="13">
        <v>1486004.3000000003</v>
      </c>
      <c r="G52" s="13">
        <v>1352008.8</v>
      </c>
      <c r="H52" s="13">
        <v>35017548</v>
      </c>
    </row>
    <row r="53" spans="1:8" s="94" customFormat="1" ht="12" customHeight="1">
      <c r="A53" s="107" t="s">
        <v>51</v>
      </c>
      <c r="B53" s="107"/>
      <c r="C53" s="16">
        <v>6369</v>
      </c>
      <c r="D53" s="16">
        <v>3195</v>
      </c>
      <c r="E53" s="16">
        <v>3174</v>
      </c>
      <c r="F53" s="16">
        <v>438248.3</v>
      </c>
      <c r="G53" s="16">
        <v>400154.30000000005</v>
      </c>
      <c r="H53" s="16">
        <v>9551137</v>
      </c>
    </row>
    <row r="54" spans="1:8" s="94" customFormat="1" ht="12" customHeight="1">
      <c r="A54" s="107" t="s">
        <v>52</v>
      </c>
      <c r="B54" s="107"/>
      <c r="C54" s="16">
        <v>12016</v>
      </c>
      <c r="D54" s="16">
        <v>6707</v>
      </c>
      <c r="E54" s="16">
        <v>5309</v>
      </c>
      <c r="F54" s="16">
        <v>917409.5000000002</v>
      </c>
      <c r="G54" s="16">
        <v>833679.7000000001</v>
      </c>
      <c r="H54" s="16">
        <v>22269467</v>
      </c>
    </row>
    <row r="55" spans="1:8" s="94" customFormat="1" ht="12" customHeight="1">
      <c r="A55" s="110" t="s">
        <v>53</v>
      </c>
      <c r="B55" s="110"/>
      <c r="C55" s="21">
        <v>1624</v>
      </c>
      <c r="D55" s="21">
        <v>903</v>
      </c>
      <c r="E55" s="21">
        <v>721</v>
      </c>
      <c r="F55" s="21">
        <v>130346.5</v>
      </c>
      <c r="G55" s="21">
        <v>118174.8</v>
      </c>
      <c r="H55" s="21">
        <v>3196944</v>
      </c>
    </row>
    <row r="56" spans="1:8" s="94" customFormat="1" ht="12" customHeight="1">
      <c r="A56" s="108"/>
      <c r="B56" s="108"/>
      <c r="C56" s="19"/>
      <c r="D56" s="19"/>
      <c r="E56" s="19"/>
      <c r="F56" s="19"/>
      <c r="G56" s="19"/>
      <c r="H56" s="19"/>
    </row>
    <row r="57" spans="1:8" s="94" customFormat="1" ht="12" customHeight="1">
      <c r="A57" s="111" t="s">
        <v>54</v>
      </c>
      <c r="B57" s="111"/>
      <c r="C57" s="22">
        <v>18121</v>
      </c>
      <c r="D57" s="22">
        <v>9708</v>
      </c>
      <c r="E57" s="22">
        <v>8413</v>
      </c>
      <c r="F57" s="22">
        <v>1341826.2999999998</v>
      </c>
      <c r="G57" s="22">
        <v>1220694.2999999998</v>
      </c>
      <c r="H57" s="22">
        <v>31318729</v>
      </c>
    </row>
    <row r="58" spans="1:8" s="94" customFormat="1" ht="12" customHeight="1">
      <c r="A58" s="107" t="s">
        <v>56</v>
      </c>
      <c r="B58" s="107"/>
      <c r="C58" s="16">
        <v>1218</v>
      </c>
      <c r="D58" s="16">
        <v>614</v>
      </c>
      <c r="E58" s="16">
        <v>604</v>
      </c>
      <c r="F58" s="16">
        <v>81592.7</v>
      </c>
      <c r="G58" s="16">
        <v>74602.3</v>
      </c>
      <c r="H58" s="16">
        <v>1683386</v>
      </c>
    </row>
    <row r="59" spans="1:8" s="94" customFormat="1" ht="12" customHeight="1">
      <c r="A59" s="107" t="s">
        <v>339</v>
      </c>
      <c r="B59" s="107"/>
      <c r="C59" s="16">
        <v>777</v>
      </c>
      <c r="D59" s="16">
        <v>423</v>
      </c>
      <c r="E59" s="16">
        <v>354</v>
      </c>
      <c r="F59" s="16">
        <v>58517.899999999994</v>
      </c>
      <c r="G59" s="16">
        <v>52807</v>
      </c>
      <c r="H59" s="16">
        <v>1226405</v>
      </c>
    </row>
    <row r="60" spans="1:8" s="94" customFormat="1" ht="12" customHeight="1">
      <c r="A60" s="107" t="s">
        <v>62</v>
      </c>
      <c r="B60" s="107"/>
      <c r="C60" s="16">
        <v>847</v>
      </c>
      <c r="D60" s="16">
        <v>480</v>
      </c>
      <c r="E60" s="16">
        <v>367</v>
      </c>
      <c r="F60" s="16">
        <v>71828.6</v>
      </c>
      <c r="G60" s="16">
        <v>65367.8</v>
      </c>
      <c r="H60" s="16">
        <v>1970539</v>
      </c>
    </row>
    <row r="61" spans="1:8" s="94" customFormat="1" ht="12" customHeight="1">
      <c r="A61" s="107" t="s">
        <v>63</v>
      </c>
      <c r="B61" s="107"/>
      <c r="C61" s="16">
        <v>2517</v>
      </c>
      <c r="D61" s="16">
        <v>1166</v>
      </c>
      <c r="E61" s="16">
        <v>1351</v>
      </c>
      <c r="F61" s="16">
        <v>152070.9</v>
      </c>
      <c r="G61" s="16">
        <v>139619</v>
      </c>
      <c r="H61" s="16">
        <v>2643406</v>
      </c>
    </row>
    <row r="62" spans="1:8" s="94" customFormat="1" ht="12" customHeight="1">
      <c r="A62" s="107" t="s">
        <v>64</v>
      </c>
      <c r="B62" s="107"/>
      <c r="C62" s="16">
        <v>1140</v>
      </c>
      <c r="D62" s="16">
        <v>601</v>
      </c>
      <c r="E62" s="16">
        <v>539</v>
      </c>
      <c r="F62" s="16">
        <v>83892.3</v>
      </c>
      <c r="G62" s="16">
        <v>76032.8</v>
      </c>
      <c r="H62" s="16">
        <v>1788424</v>
      </c>
    </row>
    <row r="63" spans="1:8" s="94" customFormat="1" ht="12" customHeight="1">
      <c r="A63" s="107" t="s">
        <v>67</v>
      </c>
      <c r="B63" s="107"/>
      <c r="C63" s="16">
        <v>5587</v>
      </c>
      <c r="D63" s="16">
        <v>3054</v>
      </c>
      <c r="E63" s="16">
        <v>2533</v>
      </c>
      <c r="F63" s="16">
        <v>431655.9</v>
      </c>
      <c r="G63" s="16">
        <v>393780.30000000005</v>
      </c>
      <c r="H63" s="16">
        <v>11180652</v>
      </c>
    </row>
    <row r="64" spans="1:8" s="94" customFormat="1" ht="12" customHeight="1">
      <c r="A64" s="107" t="s">
        <v>69</v>
      </c>
      <c r="B64" s="107"/>
      <c r="C64" s="16">
        <v>1537</v>
      </c>
      <c r="D64" s="16">
        <v>811</v>
      </c>
      <c r="E64" s="16">
        <v>726</v>
      </c>
      <c r="F64" s="16">
        <v>116415.70000000001</v>
      </c>
      <c r="G64" s="16">
        <v>105635.1</v>
      </c>
      <c r="H64" s="16">
        <v>2824683</v>
      </c>
    </row>
    <row r="65" spans="1:8" s="94" customFormat="1" ht="12" customHeight="1">
      <c r="A65" s="107" t="s">
        <v>72</v>
      </c>
      <c r="B65" s="107"/>
      <c r="C65" s="16">
        <v>915</v>
      </c>
      <c r="D65" s="16">
        <v>503</v>
      </c>
      <c r="E65" s="16">
        <v>412</v>
      </c>
      <c r="F65" s="16">
        <v>69574.9</v>
      </c>
      <c r="G65" s="16">
        <v>63014.1</v>
      </c>
      <c r="H65" s="16">
        <v>1525896</v>
      </c>
    </row>
    <row r="66" spans="1:8" s="94" customFormat="1" ht="12" customHeight="1">
      <c r="A66" s="107" t="s">
        <v>74</v>
      </c>
      <c r="B66" s="107"/>
      <c r="C66" s="16">
        <v>1010</v>
      </c>
      <c r="D66" s="16">
        <v>583</v>
      </c>
      <c r="E66" s="16">
        <v>427</v>
      </c>
      <c r="F66" s="16">
        <v>76795.4</v>
      </c>
      <c r="G66" s="16">
        <v>69532.1</v>
      </c>
      <c r="H66" s="16">
        <v>1751357</v>
      </c>
    </row>
    <row r="67" spans="1:8" s="94" customFormat="1" ht="12" customHeight="1">
      <c r="A67" s="107" t="s">
        <v>76</v>
      </c>
      <c r="B67" s="107"/>
      <c r="C67" s="16">
        <v>1476</v>
      </c>
      <c r="D67" s="16">
        <v>869</v>
      </c>
      <c r="E67" s="16">
        <v>607</v>
      </c>
      <c r="F67" s="16">
        <v>111313</v>
      </c>
      <c r="G67" s="16">
        <v>100005.9</v>
      </c>
      <c r="H67" s="16">
        <v>2324319</v>
      </c>
    </row>
    <row r="68" spans="1:8" s="94" customFormat="1" ht="12" customHeight="1">
      <c r="A68" s="110" t="s">
        <v>78</v>
      </c>
      <c r="B68" s="110"/>
      <c r="C68" s="21">
        <v>1097</v>
      </c>
      <c r="D68" s="21">
        <v>604</v>
      </c>
      <c r="E68" s="21">
        <v>493</v>
      </c>
      <c r="F68" s="21">
        <v>88169</v>
      </c>
      <c r="G68" s="21">
        <v>80297.9</v>
      </c>
      <c r="H68" s="21">
        <v>2399662</v>
      </c>
    </row>
    <row r="69" spans="1:8" s="94" customFormat="1" ht="12" customHeight="1">
      <c r="A69" s="108"/>
      <c r="B69" s="108"/>
      <c r="C69" s="54"/>
      <c r="D69" s="54"/>
      <c r="E69" s="54"/>
      <c r="F69" s="54"/>
      <c r="G69" s="54"/>
      <c r="H69" s="54"/>
    </row>
    <row r="70" spans="1:8" s="94" customFormat="1" ht="12" customHeight="1">
      <c r="A70" s="111" t="s">
        <v>79</v>
      </c>
      <c r="B70" s="111"/>
      <c r="C70" s="13">
        <v>52177</v>
      </c>
      <c r="D70" s="13">
        <v>30277</v>
      </c>
      <c r="E70" s="13">
        <v>21900</v>
      </c>
      <c r="F70" s="13">
        <v>4290304.1</v>
      </c>
      <c r="G70" s="13">
        <v>3925049.1</v>
      </c>
      <c r="H70" s="13">
        <v>130087795</v>
      </c>
    </row>
    <row r="71" spans="1:8" s="94" customFormat="1" ht="12" customHeight="1">
      <c r="A71" s="107" t="s">
        <v>80</v>
      </c>
      <c r="B71" s="107"/>
      <c r="C71" s="16">
        <v>1593</v>
      </c>
      <c r="D71" s="16">
        <v>938</v>
      </c>
      <c r="E71" s="16">
        <v>655</v>
      </c>
      <c r="F71" s="16">
        <v>112606.1</v>
      </c>
      <c r="G71" s="16">
        <v>102055.2</v>
      </c>
      <c r="H71" s="16">
        <v>2500535</v>
      </c>
    </row>
    <row r="72" spans="1:8" s="94" customFormat="1" ht="12" customHeight="1">
      <c r="A72" s="107" t="s">
        <v>81</v>
      </c>
      <c r="B72" s="107"/>
      <c r="C72" s="16">
        <v>575</v>
      </c>
      <c r="D72" s="16">
        <v>327</v>
      </c>
      <c r="E72" s="16">
        <v>248</v>
      </c>
      <c r="F72" s="16">
        <v>41558.5</v>
      </c>
      <c r="G72" s="16">
        <v>37464.5</v>
      </c>
      <c r="H72" s="16">
        <v>811491</v>
      </c>
    </row>
    <row r="73" spans="1:8" s="94" customFormat="1" ht="12" customHeight="1">
      <c r="A73" s="107" t="s">
        <v>82</v>
      </c>
      <c r="B73" s="107"/>
      <c r="C73" s="16">
        <v>145</v>
      </c>
      <c r="D73" s="16">
        <v>91</v>
      </c>
      <c r="E73" s="16">
        <v>54</v>
      </c>
      <c r="F73" s="16">
        <v>12464.8</v>
      </c>
      <c r="G73" s="16">
        <v>11197.5</v>
      </c>
      <c r="H73" s="16">
        <v>349777</v>
      </c>
    </row>
    <row r="74" spans="1:8" s="94" customFormat="1" ht="12" customHeight="1">
      <c r="A74" s="107" t="s">
        <v>83</v>
      </c>
      <c r="B74" s="107"/>
      <c r="C74" s="16">
        <v>380</v>
      </c>
      <c r="D74" s="16">
        <v>201</v>
      </c>
      <c r="E74" s="16">
        <v>179</v>
      </c>
      <c r="F74" s="16">
        <v>25150.4</v>
      </c>
      <c r="G74" s="16">
        <v>22648</v>
      </c>
      <c r="H74" s="16">
        <v>447459</v>
      </c>
    </row>
    <row r="75" spans="1:8" s="94" customFormat="1" ht="12" customHeight="1">
      <c r="A75" s="107" t="s">
        <v>84</v>
      </c>
      <c r="B75" s="107"/>
      <c r="C75" s="16">
        <v>127</v>
      </c>
      <c r="D75" s="16">
        <v>61</v>
      </c>
      <c r="E75" s="16">
        <v>66</v>
      </c>
      <c r="F75" s="16">
        <v>8857.5</v>
      </c>
      <c r="G75" s="16">
        <v>8010.900000000001</v>
      </c>
      <c r="H75" s="16">
        <v>191827</v>
      </c>
    </row>
    <row r="76" spans="1:8" s="94" customFormat="1" ht="12" customHeight="1">
      <c r="A76" s="107" t="s">
        <v>86</v>
      </c>
      <c r="B76" s="107"/>
      <c r="C76" s="16">
        <v>558</v>
      </c>
      <c r="D76" s="16">
        <v>360</v>
      </c>
      <c r="E76" s="16">
        <v>198</v>
      </c>
      <c r="F76" s="16">
        <v>46608.1</v>
      </c>
      <c r="G76" s="16">
        <v>41468.600000000006</v>
      </c>
      <c r="H76" s="16">
        <v>1077215</v>
      </c>
    </row>
    <row r="77" spans="1:8" s="94" customFormat="1" ht="12" customHeight="1">
      <c r="A77" s="107" t="s">
        <v>87</v>
      </c>
      <c r="B77" s="107"/>
      <c r="C77" s="16">
        <v>238</v>
      </c>
      <c r="D77" s="16">
        <v>140</v>
      </c>
      <c r="E77" s="16">
        <v>98</v>
      </c>
      <c r="F77" s="16">
        <v>16487.3</v>
      </c>
      <c r="G77" s="16">
        <v>14765.699999999999</v>
      </c>
      <c r="H77" s="16">
        <v>325078</v>
      </c>
    </row>
    <row r="78" spans="1:8" s="94" customFormat="1" ht="12" customHeight="1">
      <c r="A78" s="107" t="s">
        <v>89</v>
      </c>
      <c r="B78" s="107"/>
      <c r="C78" s="16">
        <v>1066</v>
      </c>
      <c r="D78" s="16">
        <v>688</v>
      </c>
      <c r="E78" s="16">
        <v>378</v>
      </c>
      <c r="F78" s="16">
        <v>92578.6</v>
      </c>
      <c r="G78" s="16">
        <v>84558</v>
      </c>
      <c r="H78" s="16">
        <v>2896275</v>
      </c>
    </row>
    <row r="79" spans="1:8" s="94" customFormat="1" ht="12" customHeight="1">
      <c r="A79" s="107" t="s">
        <v>91</v>
      </c>
      <c r="B79" s="107"/>
      <c r="C79" s="16">
        <v>288</v>
      </c>
      <c r="D79" s="16">
        <v>168</v>
      </c>
      <c r="E79" s="16">
        <v>120</v>
      </c>
      <c r="F79" s="16">
        <v>23960.6</v>
      </c>
      <c r="G79" s="16">
        <v>22130.3</v>
      </c>
      <c r="H79" s="16">
        <v>736916</v>
      </c>
    </row>
    <row r="80" spans="1:8" s="94" customFormat="1" ht="12" customHeight="1">
      <c r="A80" s="107" t="s">
        <v>93</v>
      </c>
      <c r="B80" s="107"/>
      <c r="C80" s="16">
        <v>190</v>
      </c>
      <c r="D80" s="16">
        <v>100</v>
      </c>
      <c r="E80" s="16">
        <v>90</v>
      </c>
      <c r="F80" s="16">
        <v>14646.400000000001</v>
      </c>
      <c r="G80" s="16">
        <v>13258.900000000001</v>
      </c>
      <c r="H80" s="16">
        <v>299022</v>
      </c>
    </row>
    <row r="81" spans="1:8" s="94" customFormat="1" ht="12" customHeight="1">
      <c r="A81" s="107" t="s">
        <v>94</v>
      </c>
      <c r="B81" s="107"/>
      <c r="C81" s="16">
        <v>298</v>
      </c>
      <c r="D81" s="16">
        <v>177</v>
      </c>
      <c r="E81" s="16">
        <v>121</v>
      </c>
      <c r="F81" s="16">
        <v>24063.2</v>
      </c>
      <c r="G81" s="16">
        <v>21770.4</v>
      </c>
      <c r="H81" s="16">
        <v>616248</v>
      </c>
    </row>
    <row r="82" spans="1:8" s="94" customFormat="1" ht="12" customHeight="1">
      <c r="A82" s="107" t="s">
        <v>95</v>
      </c>
      <c r="B82" s="107"/>
      <c r="C82" s="16">
        <v>563</v>
      </c>
      <c r="D82" s="16">
        <v>368</v>
      </c>
      <c r="E82" s="16">
        <v>195</v>
      </c>
      <c r="F82" s="16">
        <v>42673.7</v>
      </c>
      <c r="G82" s="16">
        <v>38687.5</v>
      </c>
      <c r="H82" s="16">
        <v>1018401</v>
      </c>
    </row>
    <row r="83" spans="1:8" s="94" customFormat="1" ht="12" customHeight="1">
      <c r="A83" s="107" t="s">
        <v>98</v>
      </c>
      <c r="B83" s="107"/>
      <c r="C83" s="16">
        <v>849</v>
      </c>
      <c r="D83" s="16">
        <v>539</v>
      </c>
      <c r="E83" s="16">
        <v>310</v>
      </c>
      <c r="F83" s="16">
        <v>72744.7</v>
      </c>
      <c r="G83" s="16">
        <v>66281.5</v>
      </c>
      <c r="H83" s="16">
        <v>2144762</v>
      </c>
    </row>
    <row r="84" spans="1:8" s="94" customFormat="1" ht="12" customHeight="1">
      <c r="A84" s="107" t="s">
        <v>99</v>
      </c>
      <c r="B84" s="107"/>
      <c r="C84" s="16">
        <v>2591</v>
      </c>
      <c r="D84" s="16">
        <v>1534</v>
      </c>
      <c r="E84" s="16">
        <v>1057</v>
      </c>
      <c r="F84" s="16">
        <v>199144.5</v>
      </c>
      <c r="G84" s="16">
        <v>178279.2</v>
      </c>
      <c r="H84" s="16">
        <v>4165660</v>
      </c>
    </row>
    <row r="85" spans="1:8" s="94" customFormat="1" ht="12" customHeight="1">
      <c r="A85" s="107" t="s">
        <v>103</v>
      </c>
      <c r="B85" s="107"/>
      <c r="C85" s="16">
        <v>1479</v>
      </c>
      <c r="D85" s="16">
        <v>708</v>
      </c>
      <c r="E85" s="16">
        <v>771</v>
      </c>
      <c r="F85" s="16">
        <v>103183.2</v>
      </c>
      <c r="G85" s="16">
        <v>92936.9</v>
      </c>
      <c r="H85" s="16">
        <v>2037611</v>
      </c>
    </row>
    <row r="86" spans="1:8" s="94" customFormat="1" ht="12" customHeight="1">
      <c r="A86" s="107" t="s">
        <v>106</v>
      </c>
      <c r="B86" s="107"/>
      <c r="C86" s="16">
        <v>1545</v>
      </c>
      <c r="D86" s="16">
        <v>913</v>
      </c>
      <c r="E86" s="16">
        <v>632</v>
      </c>
      <c r="F86" s="16">
        <v>183403.6</v>
      </c>
      <c r="G86" s="16">
        <v>171005.30000000002</v>
      </c>
      <c r="H86" s="16">
        <v>9192996</v>
      </c>
    </row>
    <row r="87" spans="1:8" s="94" customFormat="1" ht="12" customHeight="1">
      <c r="A87" s="107" t="s">
        <v>107</v>
      </c>
      <c r="B87" s="107"/>
      <c r="C87" s="16">
        <v>783</v>
      </c>
      <c r="D87" s="16">
        <v>471</v>
      </c>
      <c r="E87" s="16">
        <v>312</v>
      </c>
      <c r="F87" s="16">
        <v>94030.3</v>
      </c>
      <c r="G87" s="16">
        <v>87331.4</v>
      </c>
      <c r="H87" s="16">
        <v>4503155</v>
      </c>
    </row>
    <row r="88" spans="1:8" s="94" customFormat="1" ht="12" customHeight="1">
      <c r="A88" s="107" t="s">
        <v>109</v>
      </c>
      <c r="B88" s="107"/>
      <c r="C88" s="16">
        <v>331</v>
      </c>
      <c r="D88" s="16">
        <v>174</v>
      </c>
      <c r="E88" s="16">
        <v>157</v>
      </c>
      <c r="F88" s="16">
        <v>21592.5</v>
      </c>
      <c r="G88" s="16">
        <v>19577.4</v>
      </c>
      <c r="H88" s="16">
        <v>322655</v>
      </c>
    </row>
    <row r="89" spans="1:8" s="94" customFormat="1" ht="12" customHeight="1">
      <c r="A89" s="107" t="s">
        <v>110</v>
      </c>
      <c r="B89" s="107"/>
      <c r="C89" s="16">
        <v>571</v>
      </c>
      <c r="D89" s="16">
        <v>357</v>
      </c>
      <c r="E89" s="16">
        <v>214</v>
      </c>
      <c r="F89" s="16">
        <v>61167.4</v>
      </c>
      <c r="G89" s="16">
        <v>56870</v>
      </c>
      <c r="H89" s="16">
        <v>2596689</v>
      </c>
    </row>
    <row r="90" spans="1:8" s="94" customFormat="1" ht="12" customHeight="1">
      <c r="A90" s="107" t="s">
        <v>111</v>
      </c>
      <c r="B90" s="107"/>
      <c r="C90" s="16">
        <v>212</v>
      </c>
      <c r="D90" s="16">
        <v>126</v>
      </c>
      <c r="E90" s="16">
        <v>86</v>
      </c>
      <c r="F90" s="16">
        <v>14964.4</v>
      </c>
      <c r="G90" s="16">
        <v>13627.3</v>
      </c>
      <c r="H90" s="16">
        <v>332643</v>
      </c>
    </row>
    <row r="91" spans="1:8" s="94" customFormat="1" ht="12" customHeight="1">
      <c r="A91" s="107" t="s">
        <v>112</v>
      </c>
      <c r="B91" s="107"/>
      <c r="C91" s="16">
        <v>154</v>
      </c>
      <c r="D91" s="16">
        <v>94</v>
      </c>
      <c r="E91" s="16">
        <v>60</v>
      </c>
      <c r="F91" s="16">
        <v>11292.900000000001</v>
      </c>
      <c r="G91" s="16">
        <v>10050</v>
      </c>
      <c r="H91" s="16">
        <v>245374</v>
      </c>
    </row>
    <row r="92" spans="1:8" s="94" customFormat="1" ht="12" customHeight="1">
      <c r="A92" s="107" t="s">
        <v>113</v>
      </c>
      <c r="B92" s="107"/>
      <c r="C92" s="16">
        <v>537</v>
      </c>
      <c r="D92" s="16">
        <v>339</v>
      </c>
      <c r="E92" s="16">
        <v>198</v>
      </c>
      <c r="F92" s="16">
        <v>48029.2</v>
      </c>
      <c r="G92" s="16">
        <v>43743.100000000006</v>
      </c>
      <c r="H92" s="16">
        <v>1479840</v>
      </c>
    </row>
    <row r="93" spans="1:8" s="94" customFormat="1" ht="12" customHeight="1">
      <c r="A93" s="107" t="s">
        <v>115</v>
      </c>
      <c r="B93" s="107"/>
      <c r="C93" s="16">
        <v>622</v>
      </c>
      <c r="D93" s="16">
        <v>395</v>
      </c>
      <c r="E93" s="16">
        <v>227</v>
      </c>
      <c r="F93" s="16">
        <v>39252.8</v>
      </c>
      <c r="G93" s="16">
        <v>35220.9</v>
      </c>
      <c r="H93" s="16">
        <v>546188</v>
      </c>
    </row>
    <row r="94" spans="1:8" s="94" customFormat="1" ht="12" customHeight="1">
      <c r="A94" s="107" t="s">
        <v>117</v>
      </c>
      <c r="B94" s="107"/>
      <c r="C94" s="16">
        <v>20641</v>
      </c>
      <c r="D94" s="16">
        <v>11636</v>
      </c>
      <c r="E94" s="16">
        <v>9005</v>
      </c>
      <c r="F94" s="16">
        <v>1672144.8</v>
      </c>
      <c r="G94" s="16">
        <v>1538306.2</v>
      </c>
      <c r="H94" s="16">
        <v>52292879</v>
      </c>
    </row>
    <row r="95" spans="1:8" s="94" customFormat="1" ht="12" customHeight="1">
      <c r="A95" s="107" t="s">
        <v>118</v>
      </c>
      <c r="B95" s="107"/>
      <c r="C95" s="16">
        <v>604</v>
      </c>
      <c r="D95" s="16">
        <v>313</v>
      </c>
      <c r="E95" s="16">
        <v>291</v>
      </c>
      <c r="F95" s="16">
        <v>51239.4</v>
      </c>
      <c r="G95" s="16">
        <v>46826.2</v>
      </c>
      <c r="H95" s="16">
        <v>1614391</v>
      </c>
    </row>
    <row r="96" spans="1:8" s="94" customFormat="1" ht="12" customHeight="1">
      <c r="A96" s="107" t="s">
        <v>119</v>
      </c>
      <c r="B96" s="107"/>
      <c r="C96" s="16">
        <v>495</v>
      </c>
      <c r="D96" s="16">
        <v>298</v>
      </c>
      <c r="E96" s="16">
        <v>197</v>
      </c>
      <c r="F96" s="16">
        <v>42557.9</v>
      </c>
      <c r="G96" s="16">
        <v>38468.1</v>
      </c>
      <c r="H96" s="16">
        <v>1080700</v>
      </c>
    </row>
    <row r="97" spans="1:8" s="94" customFormat="1" ht="12" customHeight="1">
      <c r="A97" s="107" t="s">
        <v>120</v>
      </c>
      <c r="B97" s="107"/>
      <c r="C97" s="16">
        <v>239</v>
      </c>
      <c r="D97" s="16">
        <v>136</v>
      </c>
      <c r="E97" s="16">
        <v>103</v>
      </c>
      <c r="F97" s="16">
        <v>18958.9</v>
      </c>
      <c r="G97" s="16">
        <v>17533.3</v>
      </c>
      <c r="H97" s="16">
        <v>629830</v>
      </c>
    </row>
    <row r="98" spans="1:8" s="94" customFormat="1" ht="12" customHeight="1">
      <c r="A98" s="107" t="s">
        <v>121</v>
      </c>
      <c r="B98" s="107"/>
      <c r="C98" s="16">
        <v>2062</v>
      </c>
      <c r="D98" s="16">
        <v>1170</v>
      </c>
      <c r="E98" s="16">
        <v>892</v>
      </c>
      <c r="F98" s="16">
        <v>157735.4</v>
      </c>
      <c r="G98" s="16">
        <v>145468.3</v>
      </c>
      <c r="H98" s="16">
        <v>4525593</v>
      </c>
    </row>
    <row r="99" spans="1:8" s="94" customFormat="1" ht="12" customHeight="1">
      <c r="A99" s="107" t="s">
        <v>122</v>
      </c>
      <c r="B99" s="107"/>
      <c r="C99" s="16">
        <v>504</v>
      </c>
      <c r="D99" s="16">
        <v>325</v>
      </c>
      <c r="E99" s="16">
        <v>179</v>
      </c>
      <c r="F99" s="16">
        <v>37592.8</v>
      </c>
      <c r="G99" s="16">
        <v>34110.7</v>
      </c>
      <c r="H99" s="16">
        <v>947869</v>
      </c>
    </row>
    <row r="100" spans="1:8" s="94" customFormat="1" ht="12" customHeight="1">
      <c r="A100" s="107" t="s">
        <v>123</v>
      </c>
      <c r="B100" s="107"/>
      <c r="C100" s="16">
        <v>610</v>
      </c>
      <c r="D100" s="16">
        <v>363</v>
      </c>
      <c r="E100" s="16">
        <v>247</v>
      </c>
      <c r="F100" s="16">
        <v>50202.5</v>
      </c>
      <c r="G100" s="16">
        <v>46263.2</v>
      </c>
      <c r="H100" s="16">
        <v>1544196</v>
      </c>
    </row>
    <row r="101" spans="1:8" s="94" customFormat="1" ht="12" customHeight="1">
      <c r="A101" s="107" t="s">
        <v>124</v>
      </c>
      <c r="B101" s="107"/>
      <c r="C101" s="16">
        <v>526</v>
      </c>
      <c r="D101" s="16">
        <v>347</v>
      </c>
      <c r="E101" s="16">
        <v>179</v>
      </c>
      <c r="F101" s="16">
        <v>46724.5</v>
      </c>
      <c r="G101" s="16">
        <v>41797.5</v>
      </c>
      <c r="H101" s="16">
        <v>1345996</v>
      </c>
    </row>
    <row r="102" spans="1:8" s="94" customFormat="1" ht="12" customHeight="1">
      <c r="A102" s="107" t="s">
        <v>125</v>
      </c>
      <c r="B102" s="107"/>
      <c r="C102" s="16">
        <v>116</v>
      </c>
      <c r="D102" s="16">
        <v>62</v>
      </c>
      <c r="E102" s="16">
        <v>54</v>
      </c>
      <c r="F102" s="16">
        <v>6628.1</v>
      </c>
      <c r="G102" s="16">
        <v>5759.9</v>
      </c>
      <c r="H102" s="16">
        <v>56219</v>
      </c>
    </row>
    <row r="103" spans="1:8" s="94" customFormat="1" ht="12" customHeight="1">
      <c r="A103" s="107" t="s">
        <v>345</v>
      </c>
      <c r="B103" s="107"/>
      <c r="C103" s="16">
        <v>1736</v>
      </c>
      <c r="D103" s="16">
        <v>1099</v>
      </c>
      <c r="E103" s="16">
        <v>637</v>
      </c>
      <c r="F103" s="16">
        <v>120207.29999999999</v>
      </c>
      <c r="G103" s="16">
        <v>107873.6</v>
      </c>
      <c r="H103" s="16">
        <v>1809069</v>
      </c>
    </row>
    <row r="104" spans="1:8" s="94" customFormat="1" ht="12" customHeight="1">
      <c r="A104" s="107" t="s">
        <v>126</v>
      </c>
      <c r="B104" s="107"/>
      <c r="C104" s="16">
        <v>329</v>
      </c>
      <c r="D104" s="16">
        <v>160</v>
      </c>
      <c r="E104" s="16">
        <v>169</v>
      </c>
      <c r="F104" s="16">
        <v>20690.300000000003</v>
      </c>
      <c r="G104" s="16">
        <v>18643.9</v>
      </c>
      <c r="H104" s="16">
        <v>343725</v>
      </c>
    </row>
    <row r="105" spans="1:8" s="94" customFormat="1" ht="12" customHeight="1">
      <c r="A105" s="107" t="s">
        <v>127</v>
      </c>
      <c r="B105" s="107"/>
      <c r="C105" s="16">
        <v>260</v>
      </c>
      <c r="D105" s="16">
        <v>143</v>
      </c>
      <c r="E105" s="16">
        <v>117</v>
      </c>
      <c r="F105" s="16">
        <v>35208.3</v>
      </c>
      <c r="G105" s="16">
        <v>33662.6</v>
      </c>
      <c r="H105" s="16">
        <v>2351635</v>
      </c>
    </row>
    <row r="106" spans="1:8" s="94" customFormat="1" ht="12" customHeight="1">
      <c r="A106" s="107" t="s">
        <v>128</v>
      </c>
      <c r="B106" s="107"/>
      <c r="C106" s="16">
        <v>283</v>
      </c>
      <c r="D106" s="16">
        <v>168</v>
      </c>
      <c r="E106" s="16">
        <v>115</v>
      </c>
      <c r="F106" s="16">
        <v>26216.5</v>
      </c>
      <c r="G106" s="16">
        <v>24018</v>
      </c>
      <c r="H106" s="16">
        <v>933015</v>
      </c>
    </row>
    <row r="107" spans="1:8" s="94" customFormat="1" ht="12" customHeight="1">
      <c r="A107" s="107" t="s">
        <v>129</v>
      </c>
      <c r="B107" s="107"/>
      <c r="C107" s="16">
        <v>128</v>
      </c>
      <c r="D107" s="16">
        <v>79</v>
      </c>
      <c r="E107" s="16">
        <v>49</v>
      </c>
      <c r="F107" s="16">
        <v>11735.7</v>
      </c>
      <c r="G107" s="16">
        <v>10729.4</v>
      </c>
      <c r="H107" s="16">
        <v>391209</v>
      </c>
    </row>
    <row r="108" spans="1:8" s="94" customFormat="1" ht="12" customHeight="1">
      <c r="A108" s="107" t="s">
        <v>130</v>
      </c>
      <c r="B108" s="107"/>
      <c r="C108" s="16">
        <v>323</v>
      </c>
      <c r="D108" s="16">
        <v>173</v>
      </c>
      <c r="E108" s="16">
        <v>150</v>
      </c>
      <c r="F108" s="16">
        <v>22441.699999999997</v>
      </c>
      <c r="G108" s="16">
        <v>20182.2</v>
      </c>
      <c r="H108" s="16">
        <v>388481</v>
      </c>
    </row>
    <row r="109" spans="1:8" s="94" customFormat="1" ht="12" customHeight="1">
      <c r="A109" s="107" t="s">
        <v>131</v>
      </c>
      <c r="B109" s="107"/>
      <c r="C109" s="16">
        <v>514</v>
      </c>
      <c r="D109" s="16">
        <v>317</v>
      </c>
      <c r="E109" s="16">
        <v>197</v>
      </c>
      <c r="F109" s="16">
        <v>50522.6</v>
      </c>
      <c r="G109" s="16">
        <v>46065.1</v>
      </c>
      <c r="H109" s="16">
        <v>1706050</v>
      </c>
    </row>
    <row r="110" spans="1:8" s="94" customFormat="1" ht="12" customHeight="1">
      <c r="A110" s="107" t="s">
        <v>132</v>
      </c>
      <c r="B110" s="107"/>
      <c r="C110" s="16">
        <v>1116</v>
      </c>
      <c r="D110" s="16">
        <v>637</v>
      </c>
      <c r="E110" s="16">
        <v>479</v>
      </c>
      <c r="F110" s="16">
        <v>88412.79999999999</v>
      </c>
      <c r="G110" s="16">
        <v>82611.2</v>
      </c>
      <c r="H110" s="16">
        <v>3265663</v>
      </c>
    </row>
    <row r="111" spans="1:8" s="94" customFormat="1" ht="12" customHeight="1">
      <c r="A111" s="107" t="s">
        <v>133</v>
      </c>
      <c r="B111" s="107"/>
      <c r="C111" s="16">
        <v>674</v>
      </c>
      <c r="D111" s="16">
        <v>424</v>
      </c>
      <c r="E111" s="16">
        <v>250</v>
      </c>
      <c r="F111" s="16">
        <v>58597.700000000004</v>
      </c>
      <c r="G111" s="16">
        <v>52799.7</v>
      </c>
      <c r="H111" s="16">
        <v>1567230</v>
      </c>
    </row>
    <row r="112" spans="1:8" s="94" customFormat="1" ht="12" customHeight="1">
      <c r="A112" s="107" t="s">
        <v>134</v>
      </c>
      <c r="B112" s="107"/>
      <c r="C112" s="16">
        <v>298</v>
      </c>
      <c r="D112" s="16">
        <v>144</v>
      </c>
      <c r="E112" s="16">
        <v>154</v>
      </c>
      <c r="F112" s="16">
        <v>19605.5</v>
      </c>
      <c r="G112" s="16">
        <v>17963.9</v>
      </c>
      <c r="H112" s="16">
        <v>434566</v>
      </c>
    </row>
    <row r="113" spans="1:8" s="94" customFormat="1" ht="12" customHeight="1">
      <c r="A113" s="107" t="s">
        <v>135</v>
      </c>
      <c r="B113" s="107"/>
      <c r="C113" s="16">
        <v>561</v>
      </c>
      <c r="D113" s="16">
        <v>361</v>
      </c>
      <c r="E113" s="16">
        <v>200</v>
      </c>
      <c r="F113" s="16">
        <v>67008</v>
      </c>
      <c r="G113" s="16">
        <v>62357.5</v>
      </c>
      <c r="H113" s="16">
        <v>3336951</v>
      </c>
    </row>
    <row r="114" spans="1:8" s="94" customFormat="1" ht="12" customHeight="1">
      <c r="A114" s="107" t="s">
        <v>136</v>
      </c>
      <c r="B114" s="107"/>
      <c r="C114" s="16">
        <v>460</v>
      </c>
      <c r="D114" s="16">
        <v>271</v>
      </c>
      <c r="E114" s="16">
        <v>189</v>
      </c>
      <c r="F114" s="16">
        <v>37249.7</v>
      </c>
      <c r="G114" s="16">
        <v>33604.9</v>
      </c>
      <c r="H114" s="16">
        <v>943894</v>
      </c>
    </row>
    <row r="115" spans="1:8" s="94" customFormat="1" ht="12" customHeight="1">
      <c r="A115" s="107" t="s">
        <v>138</v>
      </c>
      <c r="B115" s="107"/>
      <c r="C115" s="16">
        <v>287</v>
      </c>
      <c r="D115" s="16">
        <v>167</v>
      </c>
      <c r="E115" s="16">
        <v>120</v>
      </c>
      <c r="F115" s="16">
        <v>23868.9</v>
      </c>
      <c r="G115" s="16">
        <v>21633.3</v>
      </c>
      <c r="H115" s="16">
        <v>637723</v>
      </c>
    </row>
    <row r="116" spans="1:8" s="94" customFormat="1" ht="12" customHeight="1">
      <c r="A116" s="107" t="s">
        <v>139</v>
      </c>
      <c r="B116" s="107"/>
      <c r="C116" s="16">
        <v>759</v>
      </c>
      <c r="D116" s="16">
        <v>432</v>
      </c>
      <c r="E116" s="16">
        <v>327</v>
      </c>
      <c r="F116" s="16">
        <v>65878</v>
      </c>
      <c r="G116" s="16">
        <v>60105.899999999994</v>
      </c>
      <c r="H116" s="16">
        <v>2133449</v>
      </c>
    </row>
    <row r="117" spans="1:8" s="94" customFormat="1" ht="12" customHeight="1">
      <c r="A117" s="107" t="s">
        <v>140</v>
      </c>
      <c r="B117" s="107"/>
      <c r="C117" s="16">
        <v>272</v>
      </c>
      <c r="D117" s="16">
        <v>136</v>
      </c>
      <c r="E117" s="16">
        <v>136</v>
      </c>
      <c r="F117" s="16">
        <v>18728.199999999997</v>
      </c>
      <c r="G117" s="16">
        <v>17036.9</v>
      </c>
      <c r="H117" s="16">
        <v>426327</v>
      </c>
    </row>
    <row r="118" spans="1:8" s="94" customFormat="1" ht="12" customHeight="1">
      <c r="A118" s="107" t="s">
        <v>143</v>
      </c>
      <c r="B118" s="107"/>
      <c r="C118" s="16">
        <v>569</v>
      </c>
      <c r="D118" s="16">
        <v>354</v>
      </c>
      <c r="E118" s="16">
        <v>215</v>
      </c>
      <c r="F118" s="16">
        <v>55894.700000000004</v>
      </c>
      <c r="G118" s="16">
        <v>51234</v>
      </c>
      <c r="H118" s="16">
        <v>2075112</v>
      </c>
    </row>
    <row r="119" spans="1:8" s="94" customFormat="1" ht="12" customHeight="1">
      <c r="A119" s="107" t="s">
        <v>144</v>
      </c>
      <c r="B119" s="107"/>
      <c r="C119" s="16">
        <v>1076</v>
      </c>
      <c r="D119" s="16">
        <v>665</v>
      </c>
      <c r="E119" s="16">
        <v>411</v>
      </c>
      <c r="F119" s="16">
        <v>77997</v>
      </c>
      <c r="G119" s="16">
        <v>69511.8</v>
      </c>
      <c r="H119" s="16">
        <v>1291859</v>
      </c>
    </row>
    <row r="120" spans="1:8" s="94" customFormat="1" ht="12" customHeight="1">
      <c r="A120" s="107" t="s">
        <v>146</v>
      </c>
      <c r="B120" s="107"/>
      <c r="C120" s="16">
        <v>229</v>
      </c>
      <c r="D120" s="16">
        <v>151</v>
      </c>
      <c r="E120" s="16">
        <v>78</v>
      </c>
      <c r="F120" s="16">
        <v>21141</v>
      </c>
      <c r="G120" s="16">
        <v>19372.3</v>
      </c>
      <c r="H120" s="16">
        <v>671667</v>
      </c>
    </row>
    <row r="121" spans="1:8" s="94" customFormat="1" ht="12" customHeight="1">
      <c r="A121" s="107" t="s">
        <v>147</v>
      </c>
      <c r="B121" s="107"/>
      <c r="C121" s="16">
        <v>683</v>
      </c>
      <c r="D121" s="16">
        <v>394</v>
      </c>
      <c r="E121" s="16">
        <v>289</v>
      </c>
      <c r="F121" s="16">
        <v>58413.100000000006</v>
      </c>
      <c r="G121" s="16">
        <v>52880.2</v>
      </c>
      <c r="H121" s="16">
        <v>1633822</v>
      </c>
    </row>
    <row r="122" spans="1:8" s="94" customFormat="1" ht="12" customHeight="1">
      <c r="A122" s="110" t="s">
        <v>148</v>
      </c>
      <c r="B122" s="110"/>
      <c r="C122" s="21">
        <v>128</v>
      </c>
      <c r="D122" s="21">
        <v>83</v>
      </c>
      <c r="E122" s="21">
        <v>45</v>
      </c>
      <c r="F122" s="21">
        <v>16242.1</v>
      </c>
      <c r="G122" s="21">
        <v>15290.8</v>
      </c>
      <c r="H122" s="21">
        <v>870858</v>
      </c>
    </row>
    <row r="123" spans="1:8" s="94" customFormat="1" ht="12" customHeight="1">
      <c r="A123" s="108"/>
      <c r="B123" s="108"/>
      <c r="C123" s="54"/>
      <c r="D123" s="54"/>
      <c r="E123" s="54"/>
      <c r="F123" s="54"/>
      <c r="G123" s="54"/>
      <c r="H123" s="54"/>
    </row>
    <row r="124" spans="1:8" s="94" customFormat="1" ht="12" customHeight="1">
      <c r="A124" s="111" t="s">
        <v>150</v>
      </c>
      <c r="B124" s="111"/>
      <c r="C124" s="13">
        <v>24655</v>
      </c>
      <c r="D124" s="13">
        <v>12848</v>
      </c>
      <c r="E124" s="13">
        <v>11807</v>
      </c>
      <c r="F124" s="13">
        <v>1767853.6</v>
      </c>
      <c r="G124" s="13">
        <v>1611888.4</v>
      </c>
      <c r="H124" s="13">
        <v>43149855</v>
      </c>
    </row>
    <row r="125" spans="1:8" s="94" customFormat="1" ht="12" customHeight="1">
      <c r="A125" s="107" t="s">
        <v>151</v>
      </c>
      <c r="B125" s="107"/>
      <c r="C125" s="16">
        <v>2146</v>
      </c>
      <c r="D125" s="16">
        <v>1015</v>
      </c>
      <c r="E125" s="16">
        <v>1131</v>
      </c>
      <c r="F125" s="16">
        <v>183731.7</v>
      </c>
      <c r="G125" s="16">
        <v>171068.5</v>
      </c>
      <c r="H125" s="16">
        <v>7056612</v>
      </c>
    </row>
    <row r="126" spans="1:8" s="94" customFormat="1" ht="12" customHeight="1">
      <c r="A126" s="107" t="s">
        <v>153</v>
      </c>
      <c r="B126" s="107"/>
      <c r="C126" s="16">
        <v>80</v>
      </c>
      <c r="D126" s="16">
        <v>38</v>
      </c>
      <c r="E126" s="16">
        <v>42</v>
      </c>
      <c r="F126" s="16">
        <v>4827.799999999999</v>
      </c>
      <c r="G126" s="16">
        <v>4372.1</v>
      </c>
      <c r="H126" s="16">
        <v>94044</v>
      </c>
    </row>
    <row r="127" spans="1:8" s="94" customFormat="1" ht="12" customHeight="1">
      <c r="A127" s="107" t="s">
        <v>154</v>
      </c>
      <c r="B127" s="107"/>
      <c r="C127" s="16">
        <v>218</v>
      </c>
      <c r="D127" s="16">
        <v>94</v>
      </c>
      <c r="E127" s="16">
        <v>124</v>
      </c>
      <c r="F127" s="16">
        <v>16897.3</v>
      </c>
      <c r="G127" s="16">
        <v>15491.3</v>
      </c>
      <c r="H127" s="16">
        <v>438731</v>
      </c>
    </row>
    <row r="128" spans="1:8" s="94" customFormat="1" ht="12" customHeight="1">
      <c r="A128" s="107" t="s">
        <v>155</v>
      </c>
      <c r="B128" s="107"/>
      <c r="C128" s="16">
        <v>735</v>
      </c>
      <c r="D128" s="16">
        <v>319</v>
      </c>
      <c r="E128" s="16">
        <v>416</v>
      </c>
      <c r="F128" s="16">
        <v>50695.5</v>
      </c>
      <c r="G128" s="16">
        <v>46484.3</v>
      </c>
      <c r="H128" s="16">
        <v>1257192</v>
      </c>
    </row>
    <row r="129" spans="1:8" s="94" customFormat="1" ht="12" customHeight="1">
      <c r="A129" s="107" t="s">
        <v>340</v>
      </c>
      <c r="B129" s="107"/>
      <c r="C129" s="16">
        <v>500</v>
      </c>
      <c r="D129" s="16">
        <v>231</v>
      </c>
      <c r="E129" s="16">
        <v>269</v>
      </c>
      <c r="F129" s="16">
        <v>30793.4</v>
      </c>
      <c r="G129" s="16">
        <v>27759.8</v>
      </c>
      <c r="H129" s="16">
        <v>534144</v>
      </c>
    </row>
    <row r="130" spans="1:10" s="94" customFormat="1" ht="12" customHeight="1">
      <c r="A130" s="107" t="s">
        <v>159</v>
      </c>
      <c r="B130" s="107"/>
      <c r="C130" s="16">
        <v>7</v>
      </c>
      <c r="D130" s="16" t="s">
        <v>370</v>
      </c>
      <c r="E130" s="16" t="s">
        <v>370</v>
      </c>
      <c r="F130" s="16">
        <v>247.9</v>
      </c>
      <c r="G130" s="16">
        <v>227.3</v>
      </c>
      <c r="H130" s="16">
        <v>1509</v>
      </c>
      <c r="J130" s="203"/>
    </row>
    <row r="131" spans="1:8" s="94" customFormat="1" ht="12" customHeight="1">
      <c r="A131" s="107" t="s">
        <v>334</v>
      </c>
      <c r="B131" s="107"/>
      <c r="C131" s="16">
        <v>1093</v>
      </c>
      <c r="D131" s="16">
        <v>665</v>
      </c>
      <c r="E131" s="16">
        <v>428</v>
      </c>
      <c r="F131" s="16">
        <v>85120</v>
      </c>
      <c r="G131" s="16">
        <v>76064.2</v>
      </c>
      <c r="H131" s="16">
        <v>1776086</v>
      </c>
    </row>
    <row r="132" spans="1:8" s="94" customFormat="1" ht="12" customHeight="1">
      <c r="A132" s="107" t="s">
        <v>161</v>
      </c>
      <c r="B132" s="107"/>
      <c r="C132" s="16">
        <v>46</v>
      </c>
      <c r="D132" s="16">
        <v>28</v>
      </c>
      <c r="E132" s="16">
        <v>18</v>
      </c>
      <c r="F132" s="16">
        <v>2870.3999999999996</v>
      </c>
      <c r="G132" s="16">
        <v>2504.6</v>
      </c>
      <c r="H132" s="16">
        <v>42211</v>
      </c>
    </row>
    <row r="133" spans="1:8" s="94" customFormat="1" ht="12" customHeight="1">
      <c r="A133" s="107" t="s">
        <v>346</v>
      </c>
      <c r="B133" s="107"/>
      <c r="C133" s="16">
        <v>1967</v>
      </c>
      <c r="D133" s="16">
        <v>1060</v>
      </c>
      <c r="E133" s="16">
        <v>907</v>
      </c>
      <c r="F133" s="16">
        <v>136075.5</v>
      </c>
      <c r="G133" s="16">
        <v>122947.3</v>
      </c>
      <c r="H133" s="16">
        <v>2434844</v>
      </c>
    </row>
    <row r="134" spans="1:8" s="94" customFormat="1" ht="12" customHeight="1">
      <c r="A134" s="107" t="s">
        <v>164</v>
      </c>
      <c r="B134" s="107"/>
      <c r="C134" s="16">
        <v>1826</v>
      </c>
      <c r="D134" s="16">
        <v>1044</v>
      </c>
      <c r="E134" s="16">
        <v>782</v>
      </c>
      <c r="F134" s="16">
        <v>129258.5</v>
      </c>
      <c r="G134" s="16">
        <v>116916.09999999999</v>
      </c>
      <c r="H134" s="16">
        <v>2674894</v>
      </c>
    </row>
    <row r="135" spans="1:8" s="94" customFormat="1" ht="12" customHeight="1">
      <c r="A135" s="107" t="s">
        <v>169</v>
      </c>
      <c r="B135" s="107"/>
      <c r="C135" s="16">
        <v>429</v>
      </c>
      <c r="D135" s="16">
        <v>252</v>
      </c>
      <c r="E135" s="16">
        <v>177</v>
      </c>
      <c r="F135" s="16">
        <v>28464.800000000003</v>
      </c>
      <c r="G135" s="16">
        <v>25268</v>
      </c>
      <c r="H135" s="16">
        <v>427216</v>
      </c>
    </row>
    <row r="136" spans="1:8" s="94" customFormat="1" ht="12" customHeight="1">
      <c r="A136" s="107" t="s">
        <v>170</v>
      </c>
      <c r="B136" s="107"/>
      <c r="C136" s="16">
        <v>5630</v>
      </c>
      <c r="D136" s="16">
        <v>2925</v>
      </c>
      <c r="E136" s="16">
        <v>2705</v>
      </c>
      <c r="F136" s="16">
        <v>364233.8</v>
      </c>
      <c r="G136" s="16">
        <v>332101.69999999995</v>
      </c>
      <c r="H136" s="16">
        <v>7786494</v>
      </c>
    </row>
    <row r="137" spans="1:8" s="94" customFormat="1" ht="12" customHeight="1">
      <c r="A137" s="107" t="s">
        <v>171</v>
      </c>
      <c r="B137" s="107"/>
      <c r="C137" s="16">
        <v>2586</v>
      </c>
      <c r="D137" s="16">
        <v>1448</v>
      </c>
      <c r="E137" s="16">
        <v>1138</v>
      </c>
      <c r="F137" s="16">
        <v>185910</v>
      </c>
      <c r="G137" s="16">
        <v>167846.7</v>
      </c>
      <c r="H137" s="16">
        <v>4146407</v>
      </c>
    </row>
    <row r="138" spans="1:8" s="94" customFormat="1" ht="12" customHeight="1">
      <c r="A138" s="107" t="s">
        <v>173</v>
      </c>
      <c r="B138" s="107"/>
      <c r="C138" s="16">
        <v>93</v>
      </c>
      <c r="D138" s="16">
        <v>44</v>
      </c>
      <c r="E138" s="16">
        <v>49</v>
      </c>
      <c r="F138" s="16">
        <v>5207.8</v>
      </c>
      <c r="G138" s="16">
        <v>4710.2</v>
      </c>
      <c r="H138" s="16">
        <v>60886</v>
      </c>
    </row>
    <row r="139" spans="1:8" s="94" customFormat="1" ht="12" customHeight="1">
      <c r="A139" s="107" t="s">
        <v>174</v>
      </c>
      <c r="B139" s="107"/>
      <c r="C139" s="16">
        <v>2925</v>
      </c>
      <c r="D139" s="16">
        <v>1469</v>
      </c>
      <c r="E139" s="16">
        <v>1456</v>
      </c>
      <c r="F139" s="16">
        <v>226844.90000000002</v>
      </c>
      <c r="G139" s="16">
        <v>208234.09999999998</v>
      </c>
      <c r="H139" s="16">
        <v>6447660</v>
      </c>
    </row>
    <row r="140" spans="1:8" s="94" customFormat="1" ht="12" customHeight="1">
      <c r="A140" s="107" t="s">
        <v>176</v>
      </c>
      <c r="B140" s="107"/>
      <c r="C140" s="16">
        <v>1109</v>
      </c>
      <c r="D140" s="16">
        <v>506</v>
      </c>
      <c r="E140" s="16">
        <v>603</v>
      </c>
      <c r="F140" s="16">
        <v>81182.9</v>
      </c>
      <c r="G140" s="16">
        <v>75785.6</v>
      </c>
      <c r="H140" s="16">
        <v>2555290</v>
      </c>
    </row>
    <row r="141" spans="1:8" s="94" customFormat="1" ht="12" customHeight="1">
      <c r="A141" s="107" t="s">
        <v>177</v>
      </c>
      <c r="B141" s="107"/>
      <c r="C141" s="16">
        <v>315</v>
      </c>
      <c r="D141" s="16">
        <v>131</v>
      </c>
      <c r="E141" s="16">
        <v>184</v>
      </c>
      <c r="F141" s="16">
        <v>16465</v>
      </c>
      <c r="G141" s="16">
        <v>15111.7</v>
      </c>
      <c r="H141" s="16">
        <v>190151</v>
      </c>
    </row>
    <row r="142" spans="1:8" s="94" customFormat="1" ht="12" customHeight="1">
      <c r="A142" s="107" t="s">
        <v>178</v>
      </c>
      <c r="B142" s="107"/>
      <c r="C142" s="16">
        <v>315</v>
      </c>
      <c r="D142" s="16">
        <v>141</v>
      </c>
      <c r="E142" s="16">
        <v>174</v>
      </c>
      <c r="F142" s="16">
        <v>25248.2</v>
      </c>
      <c r="G142" s="16">
        <v>23445.7</v>
      </c>
      <c r="H142" s="16">
        <v>730713</v>
      </c>
    </row>
    <row r="143" spans="1:8" s="94" customFormat="1" ht="12" customHeight="1">
      <c r="A143" s="107" t="s">
        <v>181</v>
      </c>
      <c r="B143" s="107"/>
      <c r="C143" s="16">
        <v>274</v>
      </c>
      <c r="D143" s="16">
        <v>139</v>
      </c>
      <c r="E143" s="16">
        <v>135</v>
      </c>
      <c r="F143" s="16">
        <v>25782.5</v>
      </c>
      <c r="G143" s="16">
        <v>24271.9</v>
      </c>
      <c r="H143" s="16">
        <v>1180974</v>
      </c>
    </row>
    <row r="144" spans="1:8" s="94" customFormat="1" ht="12" customHeight="1">
      <c r="A144" s="107" t="s">
        <v>184</v>
      </c>
      <c r="B144" s="107"/>
      <c r="C144" s="16">
        <v>37</v>
      </c>
      <c r="D144" s="16">
        <v>16</v>
      </c>
      <c r="E144" s="16">
        <v>21</v>
      </c>
      <c r="F144" s="16">
        <v>1987.6</v>
      </c>
      <c r="G144" s="16">
        <v>1788.8</v>
      </c>
      <c r="H144" s="16">
        <v>17355</v>
      </c>
    </row>
    <row r="145" spans="1:8" s="94" customFormat="1" ht="12" customHeight="1">
      <c r="A145" s="107" t="s">
        <v>186</v>
      </c>
      <c r="B145" s="107"/>
      <c r="C145" s="16">
        <v>1210</v>
      </c>
      <c r="D145" s="16">
        <v>652</v>
      </c>
      <c r="E145" s="16">
        <v>558</v>
      </c>
      <c r="F145" s="16">
        <v>80771.5</v>
      </c>
      <c r="G145" s="16">
        <v>72861.6</v>
      </c>
      <c r="H145" s="16">
        <v>1468212</v>
      </c>
    </row>
    <row r="146" spans="1:8" s="94" customFormat="1" ht="12" customHeight="1">
      <c r="A146" s="107" t="s">
        <v>352</v>
      </c>
      <c r="B146" s="107"/>
      <c r="C146" s="16">
        <v>989</v>
      </c>
      <c r="D146" s="16">
        <v>567</v>
      </c>
      <c r="E146" s="16">
        <v>422</v>
      </c>
      <c r="F146" s="16">
        <v>77862.4</v>
      </c>
      <c r="G146" s="16">
        <v>69928.3</v>
      </c>
      <c r="H146" s="16">
        <v>1730179</v>
      </c>
    </row>
    <row r="147" spans="1:8" s="94" customFormat="1" ht="12" customHeight="1">
      <c r="A147" s="110" t="s">
        <v>190</v>
      </c>
      <c r="B147" s="110"/>
      <c r="C147" s="21">
        <v>125</v>
      </c>
      <c r="D147" s="21">
        <v>63</v>
      </c>
      <c r="E147" s="21">
        <v>62</v>
      </c>
      <c r="F147" s="21">
        <v>7374.199999999999</v>
      </c>
      <c r="G147" s="21">
        <v>6698.6</v>
      </c>
      <c r="H147" s="21">
        <v>98051</v>
      </c>
    </row>
    <row r="148" spans="1:8" s="94" customFormat="1" ht="12" customHeight="1">
      <c r="A148" s="108"/>
      <c r="B148" s="108"/>
      <c r="C148" s="54"/>
      <c r="D148" s="54"/>
      <c r="E148" s="54"/>
      <c r="F148" s="54"/>
      <c r="G148" s="54"/>
      <c r="H148" s="54"/>
    </row>
    <row r="149" spans="1:8" s="94" customFormat="1" ht="12" customHeight="1">
      <c r="A149" s="111" t="s">
        <v>191</v>
      </c>
      <c r="B149" s="111"/>
      <c r="C149" s="13">
        <v>2391</v>
      </c>
      <c r="D149" s="13">
        <v>1342</v>
      </c>
      <c r="E149" s="13">
        <v>1049</v>
      </c>
      <c r="F149" s="13">
        <v>151810.5</v>
      </c>
      <c r="G149" s="13">
        <v>136276.7</v>
      </c>
      <c r="H149" s="13">
        <v>2188289</v>
      </c>
    </row>
    <row r="150" spans="1:8" s="94" customFormat="1" ht="12" customHeight="1">
      <c r="A150" s="107" t="s">
        <v>335</v>
      </c>
      <c r="B150" s="107"/>
      <c r="C150" s="16">
        <v>543</v>
      </c>
      <c r="D150" s="16">
        <v>329</v>
      </c>
      <c r="E150" s="16">
        <v>214</v>
      </c>
      <c r="F150" s="16">
        <v>37732.3</v>
      </c>
      <c r="G150" s="16">
        <v>33644.5</v>
      </c>
      <c r="H150" s="16">
        <v>635001</v>
      </c>
    </row>
    <row r="151" spans="1:8" s="94" customFormat="1" ht="12" customHeight="1">
      <c r="A151" s="107" t="s">
        <v>194</v>
      </c>
      <c r="B151" s="107"/>
      <c r="C151" s="16">
        <v>20</v>
      </c>
      <c r="D151" s="16">
        <v>12</v>
      </c>
      <c r="E151" s="16">
        <v>8</v>
      </c>
      <c r="F151" s="16">
        <v>911.0999999999999</v>
      </c>
      <c r="G151" s="16">
        <v>839.3</v>
      </c>
      <c r="H151" s="16">
        <v>6106</v>
      </c>
    </row>
    <row r="152" spans="1:8" s="94" customFormat="1" ht="12" customHeight="1">
      <c r="A152" s="107" t="s">
        <v>195</v>
      </c>
      <c r="B152" s="107"/>
      <c r="C152" s="16">
        <v>25</v>
      </c>
      <c r="D152" s="16">
        <v>14</v>
      </c>
      <c r="E152" s="16">
        <v>11</v>
      </c>
      <c r="F152" s="16">
        <v>1025.1999999999998</v>
      </c>
      <c r="G152" s="16">
        <v>967.6</v>
      </c>
      <c r="H152" s="16">
        <v>6877</v>
      </c>
    </row>
    <row r="153" spans="1:8" s="94" customFormat="1" ht="12" customHeight="1">
      <c r="A153" s="107" t="s">
        <v>197</v>
      </c>
      <c r="B153" s="107"/>
      <c r="C153" s="16">
        <v>18</v>
      </c>
      <c r="D153" s="16">
        <v>9</v>
      </c>
      <c r="E153" s="16">
        <v>9</v>
      </c>
      <c r="F153" s="16">
        <v>1049.6</v>
      </c>
      <c r="G153" s="16">
        <v>926.8000000000001</v>
      </c>
      <c r="H153" s="16">
        <v>11230</v>
      </c>
    </row>
    <row r="154" spans="1:8" s="94" customFormat="1" ht="12" customHeight="1">
      <c r="A154" s="107" t="s">
        <v>198</v>
      </c>
      <c r="B154" s="107"/>
      <c r="C154" s="16">
        <v>481</v>
      </c>
      <c r="D154" s="16">
        <v>250</v>
      </c>
      <c r="E154" s="16">
        <v>231</v>
      </c>
      <c r="F154" s="16">
        <v>28350.6</v>
      </c>
      <c r="G154" s="16">
        <v>25799.199999999997</v>
      </c>
      <c r="H154" s="16">
        <v>344317</v>
      </c>
    </row>
    <row r="155" spans="1:8" s="94" customFormat="1" ht="12" customHeight="1">
      <c r="A155" s="107" t="s">
        <v>200</v>
      </c>
      <c r="B155" s="107"/>
      <c r="C155" s="16">
        <v>236</v>
      </c>
      <c r="D155" s="16">
        <v>132</v>
      </c>
      <c r="E155" s="16">
        <v>104</v>
      </c>
      <c r="F155" s="16">
        <v>14648.400000000001</v>
      </c>
      <c r="G155" s="16">
        <v>13176.400000000001</v>
      </c>
      <c r="H155" s="16">
        <v>179133</v>
      </c>
    </row>
    <row r="156" spans="1:8" s="94" customFormat="1" ht="12" customHeight="1">
      <c r="A156" s="107" t="s">
        <v>201</v>
      </c>
      <c r="B156" s="107"/>
      <c r="C156" s="16">
        <v>25</v>
      </c>
      <c r="D156" s="16">
        <v>13</v>
      </c>
      <c r="E156" s="16">
        <v>12</v>
      </c>
      <c r="F156" s="16">
        <v>2148.7</v>
      </c>
      <c r="G156" s="16">
        <v>1991.1</v>
      </c>
      <c r="H156" s="16">
        <v>61787</v>
      </c>
    </row>
    <row r="157" spans="1:8" s="94" customFormat="1" ht="12" customHeight="1">
      <c r="A157" s="110" t="s">
        <v>202</v>
      </c>
      <c r="B157" s="110"/>
      <c r="C157" s="21">
        <v>1043</v>
      </c>
      <c r="D157" s="21">
        <v>583</v>
      </c>
      <c r="E157" s="21">
        <v>460</v>
      </c>
      <c r="F157" s="21">
        <v>65944.6</v>
      </c>
      <c r="G157" s="21">
        <v>58931.8</v>
      </c>
      <c r="H157" s="21">
        <v>943838</v>
      </c>
    </row>
    <row r="158" spans="1:8" s="94" customFormat="1" ht="12" customHeight="1">
      <c r="A158" s="108"/>
      <c r="B158" s="108"/>
      <c r="C158" s="54"/>
      <c r="D158" s="54"/>
      <c r="E158" s="54"/>
      <c r="F158" s="54"/>
      <c r="G158" s="54"/>
      <c r="H158" s="54"/>
    </row>
    <row r="159" spans="1:8" s="94" customFormat="1" ht="12" customHeight="1">
      <c r="A159" s="111" t="s">
        <v>203</v>
      </c>
      <c r="B159" s="111"/>
      <c r="C159" s="13">
        <v>20938</v>
      </c>
      <c r="D159" s="13">
        <v>12393</v>
      </c>
      <c r="E159" s="13">
        <v>8545</v>
      </c>
      <c r="F159" s="13">
        <v>1516488.4000000001</v>
      </c>
      <c r="G159" s="13">
        <v>1372037.2999999998</v>
      </c>
      <c r="H159" s="13">
        <v>30106604</v>
      </c>
    </row>
    <row r="160" spans="1:8" s="94" customFormat="1" ht="12" customHeight="1">
      <c r="A160" s="107" t="s">
        <v>277</v>
      </c>
      <c r="B160" s="107"/>
      <c r="C160" s="16">
        <v>1971</v>
      </c>
      <c r="D160" s="16">
        <v>1192</v>
      </c>
      <c r="E160" s="16">
        <v>779</v>
      </c>
      <c r="F160" s="16">
        <v>141358.8</v>
      </c>
      <c r="G160" s="16">
        <v>127791.2</v>
      </c>
      <c r="H160" s="16">
        <v>2727507</v>
      </c>
    </row>
    <row r="161" spans="1:8" s="94" customFormat="1" ht="12" customHeight="1">
      <c r="A161" s="107" t="s">
        <v>205</v>
      </c>
      <c r="B161" s="107"/>
      <c r="C161" s="16">
        <v>16310</v>
      </c>
      <c r="D161" s="16">
        <v>9509</v>
      </c>
      <c r="E161" s="16">
        <v>6801</v>
      </c>
      <c r="F161" s="16">
        <v>1193539.9</v>
      </c>
      <c r="G161" s="16">
        <v>1080795.9</v>
      </c>
      <c r="H161" s="16">
        <v>24352601</v>
      </c>
    </row>
    <row r="162" spans="1:8" s="94" customFormat="1" ht="12" customHeight="1">
      <c r="A162" s="107" t="s">
        <v>206</v>
      </c>
      <c r="B162" s="107"/>
      <c r="C162" s="16">
        <v>938</v>
      </c>
      <c r="D162" s="16">
        <v>625</v>
      </c>
      <c r="E162" s="16">
        <v>313</v>
      </c>
      <c r="F162" s="16">
        <v>58452.5</v>
      </c>
      <c r="G162" s="16">
        <v>52520.899999999994</v>
      </c>
      <c r="H162" s="16">
        <v>815952</v>
      </c>
    </row>
    <row r="163" spans="1:8" s="94" customFormat="1" ht="12" customHeight="1">
      <c r="A163" s="107" t="s">
        <v>212</v>
      </c>
      <c r="B163" s="107"/>
      <c r="C163" s="16">
        <v>183</v>
      </c>
      <c r="D163" s="16">
        <v>96</v>
      </c>
      <c r="E163" s="16">
        <v>87</v>
      </c>
      <c r="F163" s="16">
        <v>11460.099999999999</v>
      </c>
      <c r="G163" s="16">
        <v>10193.3</v>
      </c>
      <c r="H163" s="16">
        <v>128178</v>
      </c>
    </row>
    <row r="164" spans="1:8" s="94" customFormat="1" ht="12" customHeight="1">
      <c r="A164" s="107" t="s">
        <v>213</v>
      </c>
      <c r="B164" s="107"/>
      <c r="C164" s="16">
        <v>601</v>
      </c>
      <c r="D164" s="16">
        <v>369</v>
      </c>
      <c r="E164" s="16">
        <v>232</v>
      </c>
      <c r="F164" s="16">
        <v>46108</v>
      </c>
      <c r="G164" s="16">
        <v>41373.1</v>
      </c>
      <c r="H164" s="16">
        <v>842962</v>
      </c>
    </row>
    <row r="165" spans="1:8" s="94" customFormat="1" ht="12" customHeight="1">
      <c r="A165" s="110" t="s">
        <v>219</v>
      </c>
      <c r="B165" s="110"/>
      <c r="C165" s="21">
        <v>935</v>
      </c>
      <c r="D165" s="21">
        <v>602</v>
      </c>
      <c r="E165" s="21">
        <v>333</v>
      </c>
      <c r="F165" s="21">
        <v>65569.1</v>
      </c>
      <c r="G165" s="21">
        <v>59362.899999999994</v>
      </c>
      <c r="H165" s="21">
        <v>1239404</v>
      </c>
    </row>
    <row r="166" spans="1:8" s="94" customFormat="1" ht="12" customHeight="1">
      <c r="A166" s="108"/>
      <c r="B166" s="108"/>
      <c r="C166" s="54"/>
      <c r="D166" s="54"/>
      <c r="E166" s="54"/>
      <c r="F166" s="54"/>
      <c r="G166" s="54"/>
      <c r="H166" s="54"/>
    </row>
    <row r="167" spans="1:8" s="94" customFormat="1" ht="12" customHeight="1">
      <c r="A167" s="111" t="s">
        <v>222</v>
      </c>
      <c r="B167" s="111"/>
      <c r="C167" s="13">
        <v>3534</v>
      </c>
      <c r="D167" s="13">
        <v>1910</v>
      </c>
      <c r="E167" s="13">
        <v>1624</v>
      </c>
      <c r="F167" s="13">
        <v>233826.40000000002</v>
      </c>
      <c r="G167" s="13">
        <v>209621.6</v>
      </c>
      <c r="H167" s="13">
        <v>3560554</v>
      </c>
    </row>
    <row r="168" spans="1:8" s="94" customFormat="1" ht="12" customHeight="1">
      <c r="A168" s="107" t="s">
        <v>223</v>
      </c>
      <c r="B168" s="107"/>
      <c r="C168" s="16">
        <v>2083</v>
      </c>
      <c r="D168" s="16">
        <v>1078</v>
      </c>
      <c r="E168" s="16">
        <v>1005</v>
      </c>
      <c r="F168" s="16">
        <v>136042.40000000002</v>
      </c>
      <c r="G168" s="16">
        <v>122364.4</v>
      </c>
      <c r="H168" s="16">
        <v>1989381</v>
      </c>
    </row>
    <row r="169" spans="1:8" s="94" customFormat="1" ht="12" customHeight="1">
      <c r="A169" s="110" t="s">
        <v>368</v>
      </c>
      <c r="B169" s="110"/>
      <c r="C169" s="21">
        <v>1451</v>
      </c>
      <c r="D169" s="21">
        <v>832</v>
      </c>
      <c r="E169" s="21">
        <v>619</v>
      </c>
      <c r="F169" s="21">
        <v>97784</v>
      </c>
      <c r="G169" s="21">
        <v>87257.20000000001</v>
      </c>
      <c r="H169" s="21">
        <v>1571173</v>
      </c>
    </row>
    <row r="170" spans="1:8" s="94" customFormat="1" ht="12" customHeight="1">
      <c r="A170" s="108"/>
      <c r="B170" s="108"/>
      <c r="C170" s="54"/>
      <c r="D170" s="54"/>
      <c r="E170" s="54"/>
      <c r="F170" s="54"/>
      <c r="G170" s="54"/>
      <c r="H170" s="54"/>
    </row>
    <row r="171" spans="1:8" s="94" customFormat="1" ht="12" customHeight="1">
      <c r="A171" s="111" t="s">
        <v>229</v>
      </c>
      <c r="B171" s="111"/>
      <c r="C171" s="13">
        <v>2438</v>
      </c>
      <c r="D171" s="13">
        <v>1261</v>
      </c>
      <c r="E171" s="13">
        <v>1177</v>
      </c>
      <c r="F171" s="13">
        <v>151971.09999999998</v>
      </c>
      <c r="G171" s="13">
        <v>136893.5</v>
      </c>
      <c r="H171" s="13">
        <v>2165151</v>
      </c>
    </row>
    <row r="172" spans="1:8" s="94" customFormat="1" ht="12" customHeight="1">
      <c r="A172" s="107" t="s">
        <v>230</v>
      </c>
      <c r="B172" s="107"/>
      <c r="C172" s="16">
        <v>773</v>
      </c>
      <c r="D172" s="16">
        <v>413</v>
      </c>
      <c r="E172" s="16">
        <v>360</v>
      </c>
      <c r="F172" s="16">
        <v>47430.899999999994</v>
      </c>
      <c r="G172" s="16">
        <v>42925.399999999994</v>
      </c>
      <c r="H172" s="16">
        <v>722338</v>
      </c>
    </row>
    <row r="173" spans="1:8" s="94" customFormat="1" ht="12" customHeight="1">
      <c r="A173" s="107" t="s">
        <v>328</v>
      </c>
      <c r="B173" s="107"/>
      <c r="C173" s="16">
        <v>774</v>
      </c>
      <c r="D173" s="16">
        <v>377</v>
      </c>
      <c r="E173" s="16">
        <v>397</v>
      </c>
      <c r="F173" s="16">
        <v>46420.2</v>
      </c>
      <c r="G173" s="16">
        <v>41876.5</v>
      </c>
      <c r="H173" s="16">
        <v>566819</v>
      </c>
    </row>
    <row r="174" spans="1:8" s="94" customFormat="1" ht="12" customHeight="1">
      <c r="A174" s="110" t="s">
        <v>350</v>
      </c>
      <c r="B174" s="110"/>
      <c r="C174" s="26">
        <v>891</v>
      </c>
      <c r="D174" s="26">
        <v>471</v>
      </c>
      <c r="E174" s="26">
        <v>420</v>
      </c>
      <c r="F174" s="26">
        <v>58120</v>
      </c>
      <c r="G174" s="26">
        <v>52091.600000000006</v>
      </c>
      <c r="H174" s="26">
        <v>875994</v>
      </c>
    </row>
    <row r="175" spans="1:8" s="94" customFormat="1" ht="12" customHeight="1">
      <c r="A175" s="108"/>
      <c r="B175" s="108"/>
      <c r="C175" s="54"/>
      <c r="D175" s="54"/>
      <c r="E175" s="54"/>
      <c r="F175" s="54"/>
      <c r="G175" s="54"/>
      <c r="H175" s="54"/>
    </row>
    <row r="176" spans="1:8" s="94" customFormat="1" ht="12" customHeight="1">
      <c r="A176" s="111" t="s">
        <v>239</v>
      </c>
      <c r="B176" s="111"/>
      <c r="C176" s="13">
        <v>3548</v>
      </c>
      <c r="D176" s="13">
        <v>1809</v>
      </c>
      <c r="E176" s="13">
        <v>1739</v>
      </c>
      <c r="F176" s="13">
        <v>227013.30000000002</v>
      </c>
      <c r="G176" s="13">
        <v>205878</v>
      </c>
      <c r="H176" s="13">
        <v>3611045</v>
      </c>
    </row>
    <row r="177" spans="1:8" s="94" customFormat="1" ht="12" customHeight="1">
      <c r="A177" s="107" t="s">
        <v>240</v>
      </c>
      <c r="B177" s="107"/>
      <c r="C177" s="16">
        <v>617</v>
      </c>
      <c r="D177" s="16">
        <v>317</v>
      </c>
      <c r="E177" s="16">
        <v>300</v>
      </c>
      <c r="F177" s="16">
        <v>41234</v>
      </c>
      <c r="G177" s="16">
        <v>37534.2</v>
      </c>
      <c r="H177" s="16">
        <v>791023</v>
      </c>
    </row>
    <row r="178" spans="1:8" s="94" customFormat="1" ht="12" customHeight="1">
      <c r="A178" s="107" t="s">
        <v>242</v>
      </c>
      <c r="B178" s="107"/>
      <c r="C178" s="16">
        <v>64</v>
      </c>
      <c r="D178" s="16">
        <v>37</v>
      </c>
      <c r="E178" s="16">
        <v>27</v>
      </c>
      <c r="F178" s="16">
        <v>6626.700000000001</v>
      </c>
      <c r="G178" s="16">
        <v>6231</v>
      </c>
      <c r="H178" s="16">
        <v>290240</v>
      </c>
    </row>
    <row r="179" spans="1:8" s="94" customFormat="1" ht="12" customHeight="1">
      <c r="A179" s="107" t="s">
        <v>243</v>
      </c>
      <c r="B179" s="107"/>
      <c r="C179" s="16">
        <v>291</v>
      </c>
      <c r="D179" s="16">
        <v>154</v>
      </c>
      <c r="E179" s="16">
        <v>137</v>
      </c>
      <c r="F179" s="16">
        <v>16505.9</v>
      </c>
      <c r="G179" s="16">
        <v>14868.4</v>
      </c>
      <c r="H179" s="16">
        <v>184415</v>
      </c>
    </row>
    <row r="180" spans="1:8" s="94" customFormat="1" ht="12" customHeight="1">
      <c r="A180" s="107" t="s">
        <v>248</v>
      </c>
      <c r="B180" s="107"/>
      <c r="C180" s="16">
        <v>91</v>
      </c>
      <c r="D180" s="16">
        <v>53</v>
      </c>
      <c r="E180" s="16">
        <v>38</v>
      </c>
      <c r="F180" s="16">
        <v>6701.200000000001</v>
      </c>
      <c r="G180" s="16">
        <v>6222.6</v>
      </c>
      <c r="H180" s="16">
        <v>171642</v>
      </c>
    </row>
    <row r="181" spans="1:8" s="94" customFormat="1" ht="12" customHeight="1">
      <c r="A181" s="107" t="s">
        <v>249</v>
      </c>
      <c r="B181" s="107"/>
      <c r="C181" s="16">
        <v>1180</v>
      </c>
      <c r="D181" s="16">
        <v>575</v>
      </c>
      <c r="E181" s="16">
        <v>605</v>
      </c>
      <c r="F181" s="16">
        <v>73383.70000000001</v>
      </c>
      <c r="G181" s="16">
        <v>66409.1</v>
      </c>
      <c r="H181" s="16">
        <v>1013451</v>
      </c>
    </row>
    <row r="182" spans="1:8" s="94" customFormat="1" ht="12" customHeight="1">
      <c r="A182" s="107" t="s">
        <v>250</v>
      </c>
      <c r="B182" s="107"/>
      <c r="C182" s="16">
        <v>301</v>
      </c>
      <c r="D182" s="16">
        <v>129</v>
      </c>
      <c r="E182" s="16">
        <v>172</v>
      </c>
      <c r="F182" s="16">
        <v>18332.2</v>
      </c>
      <c r="G182" s="16">
        <v>16517.6</v>
      </c>
      <c r="H182" s="16">
        <v>223436</v>
      </c>
    </row>
    <row r="183" spans="1:8" s="94" customFormat="1" ht="12" customHeight="1">
      <c r="A183" s="107" t="s">
        <v>253</v>
      </c>
      <c r="B183" s="107"/>
      <c r="C183" s="16">
        <v>139</v>
      </c>
      <c r="D183" s="16">
        <v>73</v>
      </c>
      <c r="E183" s="16">
        <v>66</v>
      </c>
      <c r="F183" s="16">
        <v>9364.7</v>
      </c>
      <c r="G183" s="16">
        <v>8397</v>
      </c>
      <c r="H183" s="16">
        <v>136601</v>
      </c>
    </row>
    <row r="184" spans="1:8" s="94" customFormat="1" ht="12" customHeight="1">
      <c r="A184" s="107" t="s">
        <v>254</v>
      </c>
      <c r="B184" s="107"/>
      <c r="C184" s="16">
        <v>307</v>
      </c>
      <c r="D184" s="16">
        <v>180</v>
      </c>
      <c r="E184" s="16">
        <v>127</v>
      </c>
      <c r="F184" s="16">
        <v>18634.800000000003</v>
      </c>
      <c r="G184" s="16">
        <v>16642.1</v>
      </c>
      <c r="H184" s="16">
        <v>179628</v>
      </c>
    </row>
    <row r="185" spans="1:8" s="94" customFormat="1" ht="12" customHeight="1">
      <c r="A185" s="107" t="s">
        <v>255</v>
      </c>
      <c r="B185" s="107"/>
      <c r="C185" s="16">
        <v>159</v>
      </c>
      <c r="D185" s="16">
        <v>88</v>
      </c>
      <c r="E185" s="16">
        <v>71</v>
      </c>
      <c r="F185" s="16">
        <v>10393.6</v>
      </c>
      <c r="G185" s="16">
        <v>9425.400000000001</v>
      </c>
      <c r="H185" s="16">
        <v>150382</v>
      </c>
    </row>
    <row r="186" spans="1:8" s="94" customFormat="1" ht="12" customHeight="1">
      <c r="A186" s="110" t="s">
        <v>256</v>
      </c>
      <c r="B186" s="110"/>
      <c r="C186" s="21">
        <v>399</v>
      </c>
      <c r="D186" s="21">
        <v>203</v>
      </c>
      <c r="E186" s="21">
        <v>196</v>
      </c>
      <c r="F186" s="21">
        <v>25836.5</v>
      </c>
      <c r="G186" s="21">
        <v>23630.6</v>
      </c>
      <c r="H186" s="21">
        <v>470227</v>
      </c>
    </row>
    <row r="187" spans="1:8" s="94" customFormat="1" ht="12" customHeight="1">
      <c r="A187" s="108"/>
      <c r="B187" s="108"/>
      <c r="C187" s="54"/>
      <c r="D187" s="54"/>
      <c r="E187" s="54"/>
      <c r="F187" s="54"/>
      <c r="G187" s="54"/>
      <c r="H187" s="54"/>
    </row>
    <row r="188" spans="1:8" s="94" customFormat="1" ht="12" customHeight="1">
      <c r="A188" s="111" t="s">
        <v>258</v>
      </c>
      <c r="B188" s="111"/>
      <c r="C188" s="13">
        <v>127802</v>
      </c>
      <c r="D188" s="13">
        <v>71548</v>
      </c>
      <c r="E188" s="13">
        <v>56254</v>
      </c>
      <c r="F188" s="13">
        <v>9681093.700000001</v>
      </c>
      <c r="G188" s="13">
        <v>8818338.9</v>
      </c>
      <c r="H188" s="13">
        <v>246188022</v>
      </c>
    </row>
    <row r="189" spans="1:8" s="94" customFormat="1" ht="12" customHeight="1">
      <c r="A189" s="107" t="s">
        <v>259</v>
      </c>
      <c r="B189" s="107"/>
      <c r="C189" s="16">
        <v>18121</v>
      </c>
      <c r="D189" s="16">
        <v>9708</v>
      </c>
      <c r="E189" s="16">
        <v>8413</v>
      </c>
      <c r="F189" s="16">
        <v>1341826.2999999998</v>
      </c>
      <c r="G189" s="16">
        <v>1220694.2999999998</v>
      </c>
      <c r="H189" s="16">
        <v>31318729</v>
      </c>
    </row>
    <row r="190" spans="1:8" s="94" customFormat="1" ht="12" customHeight="1">
      <c r="A190" s="107" t="s">
        <v>260</v>
      </c>
      <c r="B190" s="107"/>
      <c r="C190" s="16">
        <v>52177</v>
      </c>
      <c r="D190" s="16">
        <v>30277</v>
      </c>
      <c r="E190" s="16">
        <v>21900</v>
      </c>
      <c r="F190" s="16">
        <v>4290304.1</v>
      </c>
      <c r="G190" s="16">
        <v>3925049.1</v>
      </c>
      <c r="H190" s="16">
        <v>130087795</v>
      </c>
    </row>
    <row r="191" spans="1:8" s="94" customFormat="1" ht="12" customHeight="1">
      <c r="A191" s="107" t="s">
        <v>261</v>
      </c>
      <c r="B191" s="107"/>
      <c r="C191" s="16">
        <v>24655</v>
      </c>
      <c r="D191" s="16">
        <v>12848</v>
      </c>
      <c r="E191" s="16">
        <v>11807</v>
      </c>
      <c r="F191" s="16">
        <v>1767853.6</v>
      </c>
      <c r="G191" s="16">
        <v>1611888.4</v>
      </c>
      <c r="H191" s="16">
        <v>43149855</v>
      </c>
    </row>
    <row r="192" spans="1:8" s="94" customFormat="1" ht="12" customHeight="1">
      <c r="A192" s="107" t="s">
        <v>262</v>
      </c>
      <c r="B192" s="107"/>
      <c r="C192" s="16">
        <v>2391</v>
      </c>
      <c r="D192" s="16">
        <v>1342</v>
      </c>
      <c r="E192" s="16">
        <v>1049</v>
      </c>
      <c r="F192" s="16">
        <v>151810.5</v>
      </c>
      <c r="G192" s="16">
        <v>136276.7</v>
      </c>
      <c r="H192" s="16">
        <v>2188289</v>
      </c>
    </row>
    <row r="193" spans="1:8" s="94" customFormat="1" ht="12" customHeight="1">
      <c r="A193" s="107" t="s">
        <v>263</v>
      </c>
      <c r="B193" s="107"/>
      <c r="C193" s="16">
        <v>20938</v>
      </c>
      <c r="D193" s="16">
        <v>12393</v>
      </c>
      <c r="E193" s="16">
        <v>8545</v>
      </c>
      <c r="F193" s="16">
        <v>1516488.4000000001</v>
      </c>
      <c r="G193" s="16">
        <v>1372037.2999999998</v>
      </c>
      <c r="H193" s="16">
        <v>30106604</v>
      </c>
    </row>
    <row r="194" spans="1:8" s="94" customFormat="1" ht="12" customHeight="1">
      <c r="A194" s="107" t="s">
        <v>264</v>
      </c>
      <c r="B194" s="107"/>
      <c r="C194" s="16">
        <v>3534</v>
      </c>
      <c r="D194" s="16">
        <v>1910</v>
      </c>
      <c r="E194" s="16">
        <v>1624</v>
      </c>
      <c r="F194" s="16">
        <v>233826.40000000002</v>
      </c>
      <c r="G194" s="16">
        <v>209621.6</v>
      </c>
      <c r="H194" s="16">
        <v>3560554</v>
      </c>
    </row>
    <row r="195" spans="1:8" s="94" customFormat="1" ht="12" customHeight="1">
      <c r="A195" s="107" t="s">
        <v>265</v>
      </c>
      <c r="B195" s="107"/>
      <c r="C195" s="16">
        <v>2438</v>
      </c>
      <c r="D195" s="16">
        <v>1261</v>
      </c>
      <c r="E195" s="16">
        <v>1177</v>
      </c>
      <c r="F195" s="16">
        <v>151971.09999999998</v>
      </c>
      <c r="G195" s="16">
        <v>136893.5</v>
      </c>
      <c r="H195" s="16">
        <v>2165151</v>
      </c>
    </row>
    <row r="196" spans="1:8" s="94" customFormat="1" ht="12" customHeight="1">
      <c r="A196" s="110" t="s">
        <v>266</v>
      </c>
      <c r="B196" s="110"/>
      <c r="C196" s="21">
        <v>3548</v>
      </c>
      <c r="D196" s="21">
        <v>1809</v>
      </c>
      <c r="E196" s="21">
        <v>1739</v>
      </c>
      <c r="F196" s="21">
        <v>227013.30000000002</v>
      </c>
      <c r="G196" s="21">
        <v>205878</v>
      </c>
      <c r="H196" s="21">
        <v>3611045</v>
      </c>
    </row>
    <row r="197" spans="1:8" s="94" customFormat="1" ht="12" customHeight="1">
      <c r="A197" s="108"/>
      <c r="B197" s="108"/>
      <c r="C197" s="26"/>
      <c r="D197" s="26"/>
      <c r="E197" s="26"/>
      <c r="F197" s="26"/>
      <c r="G197" s="26"/>
      <c r="H197" s="26"/>
    </row>
    <row r="198" spans="1:8" s="94" customFormat="1" ht="12" customHeight="1">
      <c r="A198" s="111" t="s">
        <v>360</v>
      </c>
      <c r="B198" s="111"/>
      <c r="C198" s="13">
        <v>117715</v>
      </c>
      <c r="D198" s="13">
        <v>66438</v>
      </c>
      <c r="E198" s="13">
        <v>51277</v>
      </c>
      <c r="F198" s="13">
        <v>9041086.999999998</v>
      </c>
      <c r="G198" s="13">
        <v>8239241.1</v>
      </c>
      <c r="H198" s="13">
        <v>236212042</v>
      </c>
    </row>
    <row r="199" spans="1:8" s="94" customFormat="1" ht="12" customHeight="1">
      <c r="A199" s="107" t="s">
        <v>353</v>
      </c>
      <c r="B199" s="107"/>
      <c r="C199" s="16">
        <v>19817</v>
      </c>
      <c r="D199" s="16">
        <v>11672</v>
      </c>
      <c r="E199" s="16">
        <v>8145</v>
      </c>
      <c r="F199" s="16">
        <v>1446575.8</v>
      </c>
      <c r="G199" s="16">
        <v>1309323.0999999999</v>
      </c>
      <c r="H199" s="16">
        <v>29162474</v>
      </c>
    </row>
    <row r="200" spans="1:8" s="94" customFormat="1" ht="12" customHeight="1">
      <c r="A200" s="107" t="s">
        <v>354</v>
      </c>
      <c r="B200" s="107"/>
      <c r="C200" s="53">
        <v>18311</v>
      </c>
      <c r="D200" s="53">
        <v>9808</v>
      </c>
      <c r="E200" s="53">
        <v>8503</v>
      </c>
      <c r="F200" s="53">
        <v>1356472.6999999997</v>
      </c>
      <c r="G200" s="53">
        <v>1233953.2</v>
      </c>
      <c r="H200" s="53">
        <v>31617751</v>
      </c>
    </row>
    <row r="201" spans="1:8" s="94" customFormat="1" ht="12" customHeight="1">
      <c r="A201" s="107" t="s">
        <v>355</v>
      </c>
      <c r="B201" s="107"/>
      <c r="C201" s="16">
        <v>21414</v>
      </c>
      <c r="D201" s="16">
        <v>11188</v>
      </c>
      <c r="E201" s="16">
        <v>10226</v>
      </c>
      <c r="F201" s="16">
        <v>1537649.7</v>
      </c>
      <c r="G201" s="16">
        <v>1403225.1</v>
      </c>
      <c r="H201" s="16">
        <v>38391544</v>
      </c>
    </row>
    <row r="202" spans="1:8" s="94" customFormat="1" ht="12" customHeight="1">
      <c r="A202" s="107" t="s">
        <v>356</v>
      </c>
      <c r="B202" s="107"/>
      <c r="C202" s="16">
        <v>51987</v>
      </c>
      <c r="D202" s="16">
        <v>30177</v>
      </c>
      <c r="E202" s="16">
        <v>21810</v>
      </c>
      <c r="F202" s="16">
        <v>4275657.699999999</v>
      </c>
      <c r="G202" s="16">
        <v>3911790.2</v>
      </c>
      <c r="H202" s="16">
        <v>129788773</v>
      </c>
    </row>
    <row r="203" spans="1:8" s="94" customFormat="1" ht="12" customHeight="1">
      <c r="A203" s="98" t="s">
        <v>357</v>
      </c>
      <c r="B203" s="98"/>
      <c r="C203" s="21">
        <v>6186</v>
      </c>
      <c r="D203" s="21">
        <v>3593</v>
      </c>
      <c r="E203" s="21">
        <v>2593</v>
      </c>
      <c r="F203" s="21">
        <v>424731.1</v>
      </c>
      <c r="G203" s="21">
        <v>380949.5</v>
      </c>
      <c r="H203" s="21">
        <v>7251500</v>
      </c>
    </row>
    <row r="204" spans="1:8" s="94" customFormat="1" ht="12" customHeight="1">
      <c r="A204" s="108"/>
      <c r="B204" s="108"/>
      <c r="C204" s="19"/>
      <c r="D204" s="19"/>
      <c r="E204" s="19"/>
      <c r="F204" s="19"/>
      <c r="G204" s="19"/>
      <c r="H204" s="19"/>
    </row>
    <row r="205" spans="1:8" s="94" customFormat="1" ht="12" customHeight="1">
      <c r="A205" s="86" t="s">
        <v>365</v>
      </c>
      <c r="B205" s="86"/>
      <c r="C205" s="11">
        <v>10087</v>
      </c>
      <c r="D205" s="11">
        <v>5110</v>
      </c>
      <c r="E205" s="11">
        <v>4977</v>
      </c>
      <c r="F205" s="11">
        <v>640006.700000003</v>
      </c>
      <c r="G205" s="11">
        <v>579097.8000000007</v>
      </c>
      <c r="H205" s="11">
        <v>9975980</v>
      </c>
    </row>
    <row r="206" spans="1:8" s="27" customFormat="1" ht="5.25" customHeight="1">
      <c r="A206" s="109"/>
      <c r="B206" s="109"/>
      <c r="C206" s="109"/>
      <c r="D206" s="109"/>
      <c r="E206" s="109"/>
      <c r="F206" s="109"/>
      <c r="G206" s="109"/>
      <c r="H206" s="109"/>
    </row>
    <row r="207" spans="1:8" s="29" customFormat="1" ht="12" customHeight="1">
      <c r="A207" s="104" t="s">
        <v>369</v>
      </c>
      <c r="B207" s="104"/>
      <c r="C207" s="104"/>
      <c r="D207" s="104"/>
      <c r="E207" s="104"/>
      <c r="F207" s="104"/>
      <c r="G207" s="104"/>
      <c r="H207" s="104"/>
    </row>
    <row r="208" spans="1:8" s="14" customFormat="1" ht="11.25" customHeight="1">
      <c r="A208" s="103" t="s">
        <v>337</v>
      </c>
      <c r="B208" s="103"/>
      <c r="C208" s="103"/>
      <c r="D208" s="103"/>
      <c r="E208" s="103"/>
      <c r="F208" s="103"/>
      <c r="G208" s="103"/>
      <c r="H208" s="103"/>
    </row>
    <row r="209" spans="1:8" s="30" customFormat="1" ht="12" customHeight="1">
      <c r="A209" s="104" t="s">
        <v>362</v>
      </c>
      <c r="B209" s="104"/>
      <c r="C209" s="104"/>
      <c r="D209" s="104"/>
      <c r="E209" s="104"/>
      <c r="F209" s="104"/>
      <c r="G209" s="104"/>
      <c r="H209" s="104"/>
    </row>
    <row r="210" spans="1:8" s="30" customFormat="1" ht="5.25" customHeight="1">
      <c r="A210" s="105"/>
      <c r="B210" s="105"/>
      <c r="C210" s="105"/>
      <c r="D210" s="105"/>
      <c r="E210" s="105"/>
      <c r="F210" s="105"/>
      <c r="G210" s="105"/>
      <c r="H210" s="105"/>
    </row>
    <row r="211" spans="1:8" s="29" customFormat="1" ht="12" customHeight="1">
      <c r="A211" s="106" t="s">
        <v>270</v>
      </c>
      <c r="B211" s="106"/>
      <c r="C211" s="106"/>
      <c r="D211" s="106"/>
      <c r="E211" s="106"/>
      <c r="F211" s="106"/>
      <c r="G211" s="106"/>
      <c r="H211" s="106"/>
    </row>
    <row r="212" spans="1:8" s="30" customFormat="1" ht="5.25" customHeight="1">
      <c r="A212" s="102"/>
      <c r="B212" s="102"/>
      <c r="C212" s="102"/>
      <c r="D212" s="102"/>
      <c r="E212" s="102"/>
      <c r="F212" s="102"/>
      <c r="G212" s="102"/>
      <c r="H212" s="102"/>
    </row>
    <row r="213" spans="1:8" s="33" customFormat="1" ht="12" customHeight="1">
      <c r="A213" s="104" t="s">
        <v>374</v>
      </c>
      <c r="B213" s="104"/>
      <c r="C213" s="104"/>
      <c r="D213" s="104"/>
      <c r="E213" s="104"/>
      <c r="F213" s="104"/>
      <c r="G213" s="104"/>
      <c r="H213" s="104"/>
    </row>
    <row r="214" spans="1:8" s="33" customFormat="1" ht="12" customHeight="1">
      <c r="A214" s="102" t="s">
        <v>326</v>
      </c>
      <c r="B214" s="102"/>
      <c r="C214" s="102"/>
      <c r="D214" s="102"/>
      <c r="E214" s="102"/>
      <c r="F214" s="102"/>
      <c r="G214" s="102"/>
      <c r="H214" s="102"/>
    </row>
  </sheetData>
  <sheetProtection/>
  <mergeCells count="200">
    <mergeCell ref="A214:H214"/>
    <mergeCell ref="A208:H208"/>
    <mergeCell ref="A209:H209"/>
    <mergeCell ref="A210:H210"/>
    <mergeCell ref="A211:H211"/>
    <mergeCell ref="A212:H212"/>
    <mergeCell ref="A213:H213"/>
    <mergeCell ref="A200:B200"/>
    <mergeCell ref="A201:B201"/>
    <mergeCell ref="A202:B202"/>
    <mergeCell ref="A204:B204"/>
    <mergeCell ref="A206:H206"/>
    <mergeCell ref="A207:H207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47:B47"/>
    <mergeCell ref="A51:B51"/>
    <mergeCell ref="A52:B52"/>
    <mergeCell ref="A53:B53"/>
    <mergeCell ref="A54:B54"/>
    <mergeCell ref="A55:B55"/>
    <mergeCell ref="A39:B39"/>
    <mergeCell ref="A40:B40"/>
    <mergeCell ref="A41:B41"/>
    <mergeCell ref="A42:B42"/>
    <mergeCell ref="A43:B43"/>
    <mergeCell ref="A44:B44"/>
    <mergeCell ref="A26:B26"/>
    <mergeCell ref="A29:B29"/>
    <mergeCell ref="A32:B32"/>
    <mergeCell ref="A33:B33"/>
    <mergeCell ref="A37:B37"/>
    <mergeCell ref="A38:B38"/>
    <mergeCell ref="A17:B17"/>
    <mergeCell ref="A21:B21"/>
    <mergeCell ref="A22:B22"/>
    <mergeCell ref="A23:B23"/>
    <mergeCell ref="A24:B24"/>
    <mergeCell ref="A25:B25"/>
    <mergeCell ref="A8:B8"/>
    <mergeCell ref="A9:B9"/>
    <mergeCell ref="A10:B10"/>
    <mergeCell ref="A11:B11"/>
    <mergeCell ref="A12:B12"/>
    <mergeCell ref="A13:B13"/>
    <mergeCell ref="A6:B6"/>
    <mergeCell ref="C6:E6"/>
    <mergeCell ref="F6:G6"/>
    <mergeCell ref="A7:B7"/>
    <mergeCell ref="C7:E7"/>
    <mergeCell ref="F7:G7"/>
    <mergeCell ref="A1:H1"/>
    <mergeCell ref="A2:H2"/>
    <mergeCell ref="A3:H3"/>
    <mergeCell ref="A4:H4"/>
    <mergeCell ref="A5:B5"/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8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8" width="12.7109375" style="58" customWidth="1"/>
    <col min="9" max="16384" width="9.140625" style="1" customWidth="1"/>
  </cols>
  <sheetData>
    <row r="1" spans="1:8" s="34" customFormat="1" ht="12.75" customHeight="1">
      <c r="A1" s="178"/>
      <c r="B1" s="178"/>
      <c r="C1" s="178"/>
      <c r="D1" s="178"/>
      <c r="E1" s="178"/>
      <c r="F1" s="178"/>
      <c r="G1" s="178"/>
      <c r="H1" s="178"/>
    </row>
    <row r="2" spans="1:8" s="34" customFormat="1" ht="30" customHeight="1">
      <c r="A2" s="204" t="s">
        <v>342</v>
      </c>
      <c r="B2" s="204"/>
      <c r="C2" s="204"/>
      <c r="D2" s="204"/>
      <c r="E2" s="204"/>
      <c r="F2" s="204"/>
      <c r="G2" s="204"/>
      <c r="H2" s="204"/>
    </row>
    <row r="3" spans="1:8" s="34" customFormat="1" ht="12.75" customHeight="1">
      <c r="A3" s="169"/>
      <c r="B3" s="169"/>
      <c r="C3" s="169"/>
      <c r="D3" s="169"/>
      <c r="E3" s="169"/>
      <c r="F3" s="169"/>
      <c r="G3" s="169"/>
      <c r="H3" s="169"/>
    </row>
    <row r="4" spans="1:8" s="34" customFormat="1" ht="12.75" customHeight="1">
      <c r="A4" s="179"/>
      <c r="B4" s="179"/>
      <c r="C4" s="179"/>
      <c r="D4" s="179"/>
      <c r="E4" s="179"/>
      <c r="F4" s="179"/>
      <c r="G4" s="179"/>
      <c r="H4" s="179"/>
    </row>
    <row r="5" spans="1:8" s="3" customFormat="1" ht="12" customHeight="1">
      <c r="A5" s="173"/>
      <c r="B5" s="174"/>
      <c r="C5" s="157" t="s">
        <v>1</v>
      </c>
      <c r="D5" s="180"/>
      <c r="E5" s="181"/>
      <c r="F5" s="157" t="s">
        <v>2</v>
      </c>
      <c r="G5" s="181"/>
      <c r="H5" s="4" t="s">
        <v>3</v>
      </c>
    </row>
    <row r="6" spans="1:8" s="3" customFormat="1" ht="12" customHeight="1">
      <c r="A6" s="159"/>
      <c r="B6" s="159"/>
      <c r="C6" s="182"/>
      <c r="D6" s="183"/>
      <c r="E6" s="184"/>
      <c r="F6" s="185"/>
      <c r="G6" s="186"/>
      <c r="H6" s="6" t="s">
        <v>4</v>
      </c>
    </row>
    <row r="7" spans="1:8" s="3" customFormat="1" ht="12" customHeight="1">
      <c r="A7" s="172"/>
      <c r="B7" s="172"/>
      <c r="C7" s="172"/>
      <c r="D7" s="172"/>
      <c r="E7" s="172"/>
      <c r="F7" s="172"/>
      <c r="G7" s="172"/>
      <c r="H7" s="72"/>
    </row>
    <row r="8" spans="1:8" s="3" customFormat="1" ht="12" customHeight="1">
      <c r="A8" s="172"/>
      <c r="B8" s="172"/>
      <c r="C8" s="50"/>
      <c r="D8" s="7" t="s">
        <v>5</v>
      </c>
      <c r="E8" s="7" t="s">
        <v>6</v>
      </c>
      <c r="F8" s="171"/>
      <c r="G8" s="171"/>
      <c r="H8" s="73"/>
    </row>
    <row r="9" spans="1:8" s="3" customFormat="1" ht="12" customHeight="1">
      <c r="A9" s="114"/>
      <c r="B9" s="114"/>
      <c r="C9" s="8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/>
    </row>
    <row r="10" spans="1:8" s="51" customFormat="1" ht="12" customHeight="1">
      <c r="A10" s="132" t="s">
        <v>12</v>
      </c>
      <c r="B10" s="132"/>
      <c r="C10" s="40">
        <v>144389</v>
      </c>
      <c r="D10" s="40">
        <v>86370</v>
      </c>
      <c r="E10" s="40">
        <v>58019</v>
      </c>
      <c r="F10" s="40">
        <v>10846458</v>
      </c>
      <c r="G10" s="40">
        <v>9682838.599999998</v>
      </c>
      <c r="H10" s="40">
        <v>302379918</v>
      </c>
    </row>
    <row r="11" spans="1:8" s="51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2" customFormat="1" ht="12" customHeight="1">
      <c r="A12" s="111" t="s">
        <v>13</v>
      </c>
      <c r="B12" s="111"/>
      <c r="C12" s="13">
        <v>12703</v>
      </c>
      <c r="D12" s="13">
        <v>7365</v>
      </c>
      <c r="E12" s="13">
        <v>5338</v>
      </c>
      <c r="F12" s="13">
        <v>823727</v>
      </c>
      <c r="G12" s="13">
        <v>719568.6000000001</v>
      </c>
      <c r="H12" s="13">
        <v>14285126</v>
      </c>
    </row>
    <row r="13" spans="1:8" s="14" customFormat="1" ht="12" customHeight="1">
      <c r="A13" s="107" t="s">
        <v>14</v>
      </c>
      <c r="B13" s="107"/>
      <c r="C13" s="16">
        <v>4269</v>
      </c>
      <c r="D13" s="16">
        <v>2450</v>
      </c>
      <c r="E13" s="16">
        <v>1819</v>
      </c>
      <c r="F13" s="16">
        <v>276054</v>
      </c>
      <c r="G13" s="16">
        <v>242848.6</v>
      </c>
      <c r="H13" s="16">
        <v>5101842</v>
      </c>
    </row>
    <row r="14" spans="1:8" s="14" customFormat="1" ht="12" customHeight="1">
      <c r="A14" s="52"/>
      <c r="B14" s="53" t="s">
        <v>15</v>
      </c>
      <c r="C14" s="16">
        <v>1543</v>
      </c>
      <c r="D14" s="16">
        <v>906</v>
      </c>
      <c r="E14" s="16">
        <v>637</v>
      </c>
      <c r="F14" s="16">
        <v>106479.3</v>
      </c>
      <c r="G14" s="16">
        <v>94824.8</v>
      </c>
      <c r="H14" s="16">
        <v>2636168</v>
      </c>
    </row>
    <row r="15" spans="1:8" s="14" customFormat="1" ht="12" customHeight="1">
      <c r="A15" s="52"/>
      <c r="B15" s="53" t="s">
        <v>16</v>
      </c>
      <c r="C15" s="16">
        <v>1455</v>
      </c>
      <c r="D15" s="16">
        <v>851</v>
      </c>
      <c r="E15" s="16">
        <v>604</v>
      </c>
      <c r="F15" s="16">
        <v>89966.90000000001</v>
      </c>
      <c r="G15" s="16">
        <v>78744.00000000001</v>
      </c>
      <c r="H15" s="16">
        <v>1256290</v>
      </c>
    </row>
    <row r="16" spans="1:8" s="14" customFormat="1" ht="12" customHeight="1">
      <c r="A16" s="52"/>
      <c r="B16" s="54" t="s">
        <v>17</v>
      </c>
      <c r="C16" s="16">
        <v>1271</v>
      </c>
      <c r="D16" s="16">
        <v>693</v>
      </c>
      <c r="E16" s="16">
        <v>578</v>
      </c>
      <c r="F16" s="16">
        <v>79607.79999999999</v>
      </c>
      <c r="G16" s="16">
        <v>69279.79999999999</v>
      </c>
      <c r="H16" s="16">
        <v>1209384</v>
      </c>
    </row>
    <row r="17" spans="1:8" s="14" customFormat="1" ht="12" customHeight="1">
      <c r="A17" s="107" t="s">
        <v>18</v>
      </c>
      <c r="B17" s="107"/>
      <c r="C17" s="16">
        <v>2604</v>
      </c>
      <c r="D17" s="16">
        <v>1430</v>
      </c>
      <c r="E17" s="16">
        <v>1174</v>
      </c>
      <c r="F17" s="16">
        <v>161492.3</v>
      </c>
      <c r="G17" s="16">
        <v>141758.7</v>
      </c>
      <c r="H17" s="16">
        <v>2821609</v>
      </c>
    </row>
    <row r="18" spans="1:8" s="14" customFormat="1" ht="12" customHeight="1">
      <c r="A18" s="52"/>
      <c r="B18" s="53" t="s">
        <v>19</v>
      </c>
      <c r="C18" s="16">
        <v>851</v>
      </c>
      <c r="D18" s="16">
        <v>441</v>
      </c>
      <c r="E18" s="16">
        <v>410</v>
      </c>
      <c r="F18" s="16">
        <v>48791.2</v>
      </c>
      <c r="G18" s="16">
        <v>42705.8</v>
      </c>
      <c r="H18" s="16">
        <v>600110</v>
      </c>
    </row>
    <row r="19" spans="1:8" s="14" customFormat="1" ht="12" customHeight="1">
      <c r="A19" s="52"/>
      <c r="B19" s="53" t="s">
        <v>20</v>
      </c>
      <c r="C19" s="16">
        <v>821</v>
      </c>
      <c r="D19" s="16">
        <v>462</v>
      </c>
      <c r="E19" s="16">
        <v>359</v>
      </c>
      <c r="F19" s="16">
        <v>55717.5</v>
      </c>
      <c r="G19" s="16">
        <v>49579.7</v>
      </c>
      <c r="H19" s="16">
        <v>1487329</v>
      </c>
    </row>
    <row r="20" spans="1:8" s="14" customFormat="1" ht="12" customHeight="1">
      <c r="A20" s="55"/>
      <c r="B20" s="53" t="s">
        <v>21</v>
      </c>
      <c r="C20" s="16">
        <v>932</v>
      </c>
      <c r="D20" s="16">
        <v>527</v>
      </c>
      <c r="E20" s="16">
        <v>405</v>
      </c>
      <c r="F20" s="16">
        <v>56983.600000000006</v>
      </c>
      <c r="G20" s="16">
        <v>49473.200000000004</v>
      </c>
      <c r="H20" s="16">
        <v>734170</v>
      </c>
    </row>
    <row r="21" spans="1:8" s="14" customFormat="1" ht="12" customHeight="1">
      <c r="A21" s="133" t="s">
        <v>22</v>
      </c>
      <c r="B21" s="133"/>
      <c r="C21" s="21">
        <v>5830</v>
      </c>
      <c r="D21" s="21">
        <v>3485</v>
      </c>
      <c r="E21" s="21">
        <v>2345</v>
      </c>
      <c r="F21" s="21">
        <v>386180.69999999995</v>
      </c>
      <c r="G21" s="21">
        <v>334961.30000000005</v>
      </c>
      <c r="H21" s="21">
        <v>6361675</v>
      </c>
    </row>
    <row r="22" spans="1:8" s="1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2" customFormat="1" ht="12" customHeight="1">
      <c r="A23" s="111" t="s">
        <v>331</v>
      </c>
      <c r="B23" s="111"/>
      <c r="C23" s="13">
        <v>30209</v>
      </c>
      <c r="D23" s="13">
        <v>17226</v>
      </c>
      <c r="E23" s="13">
        <v>12983</v>
      </c>
      <c r="F23" s="13">
        <v>2114232.5999999996</v>
      </c>
      <c r="G23" s="13">
        <v>1881576.5999999994</v>
      </c>
      <c r="H23" s="13">
        <v>52900811</v>
      </c>
    </row>
    <row r="24" spans="1:8" s="14" customFormat="1" ht="12" customHeight="1">
      <c r="A24" s="107" t="s">
        <v>24</v>
      </c>
      <c r="B24" s="107"/>
      <c r="C24" s="16">
        <v>18543</v>
      </c>
      <c r="D24" s="16">
        <v>10251</v>
      </c>
      <c r="E24" s="16">
        <v>8292</v>
      </c>
      <c r="F24" s="16">
        <v>1343684.0999999999</v>
      </c>
      <c r="G24" s="16">
        <v>1208263.5999999996</v>
      </c>
      <c r="H24" s="16">
        <v>38916494</v>
      </c>
    </row>
    <row r="25" spans="1:8" s="14" customFormat="1" ht="12" customHeight="1">
      <c r="A25" s="107" t="s">
        <v>25</v>
      </c>
      <c r="B25" s="107"/>
      <c r="C25" s="16">
        <v>1879</v>
      </c>
      <c r="D25" s="16">
        <v>1059</v>
      </c>
      <c r="E25" s="16">
        <v>820</v>
      </c>
      <c r="F25" s="16">
        <v>124238.5</v>
      </c>
      <c r="G25" s="16">
        <v>109751.39999999998</v>
      </c>
      <c r="H25" s="16">
        <v>2265217</v>
      </c>
    </row>
    <row r="26" spans="1:8" s="14" customFormat="1" ht="12" customHeight="1">
      <c r="A26" s="107" t="s">
        <v>26</v>
      </c>
      <c r="B26" s="107"/>
      <c r="C26" s="16">
        <v>5189</v>
      </c>
      <c r="D26" s="16">
        <v>3208</v>
      </c>
      <c r="E26" s="16">
        <v>1981</v>
      </c>
      <c r="F26" s="16">
        <v>352750.6</v>
      </c>
      <c r="G26" s="16">
        <v>307603.19999999995</v>
      </c>
      <c r="H26" s="16">
        <v>6691521</v>
      </c>
    </row>
    <row r="27" spans="1:8" s="14" customFormat="1" ht="12" customHeight="1">
      <c r="A27" s="56"/>
      <c r="B27" s="53" t="s">
        <v>27</v>
      </c>
      <c r="C27" s="16">
        <v>406</v>
      </c>
      <c r="D27" s="16">
        <v>217</v>
      </c>
      <c r="E27" s="16">
        <v>189</v>
      </c>
      <c r="F27" s="16">
        <v>23235.800000000003</v>
      </c>
      <c r="G27" s="16">
        <v>20329.6</v>
      </c>
      <c r="H27" s="16">
        <v>365094</v>
      </c>
    </row>
    <row r="28" spans="1:8" s="14" customFormat="1" ht="12" customHeight="1">
      <c r="A28" s="55"/>
      <c r="B28" s="53" t="s">
        <v>28</v>
      </c>
      <c r="C28" s="16">
        <v>4783</v>
      </c>
      <c r="D28" s="16">
        <v>2991</v>
      </c>
      <c r="E28" s="16">
        <v>1792</v>
      </c>
      <c r="F28" s="16">
        <v>329514.8</v>
      </c>
      <c r="G28" s="16">
        <v>287273.6</v>
      </c>
      <c r="H28" s="16">
        <v>6326427</v>
      </c>
    </row>
    <row r="29" spans="1:8" s="14" customFormat="1" ht="12" customHeight="1">
      <c r="A29" s="107" t="s">
        <v>29</v>
      </c>
      <c r="B29" s="107"/>
      <c r="C29" s="16">
        <v>1655</v>
      </c>
      <c r="D29" s="16">
        <v>978</v>
      </c>
      <c r="E29" s="16">
        <v>677</v>
      </c>
      <c r="F29" s="16">
        <v>117532.1</v>
      </c>
      <c r="G29" s="16">
        <v>103625.40000000001</v>
      </c>
      <c r="H29" s="16">
        <v>2624115</v>
      </c>
    </row>
    <row r="30" spans="1:8" s="14" customFormat="1" ht="12" customHeight="1">
      <c r="A30" s="56"/>
      <c r="B30" s="53" t="s">
        <v>30</v>
      </c>
      <c r="C30" s="16">
        <v>544</v>
      </c>
      <c r="D30" s="16">
        <v>301</v>
      </c>
      <c r="E30" s="16">
        <v>243</v>
      </c>
      <c r="F30" s="16">
        <v>31542.5</v>
      </c>
      <c r="G30" s="16">
        <v>27847.8</v>
      </c>
      <c r="H30" s="16">
        <v>461305</v>
      </c>
    </row>
    <row r="31" spans="1:8" s="14" customFormat="1" ht="12" customHeight="1">
      <c r="A31" s="55"/>
      <c r="B31" s="53" t="s">
        <v>31</v>
      </c>
      <c r="C31" s="16">
        <v>1111</v>
      </c>
      <c r="D31" s="16">
        <v>677</v>
      </c>
      <c r="E31" s="16">
        <v>434</v>
      </c>
      <c r="F31" s="16">
        <v>85989.6</v>
      </c>
      <c r="G31" s="16">
        <v>75777.6</v>
      </c>
      <c r="H31" s="16">
        <v>2162810</v>
      </c>
    </row>
    <row r="32" spans="1:8" s="14" customFormat="1" ht="12" customHeight="1">
      <c r="A32" s="107" t="s">
        <v>32</v>
      </c>
      <c r="B32" s="107"/>
      <c r="C32" s="16">
        <v>376</v>
      </c>
      <c r="D32" s="16">
        <v>183</v>
      </c>
      <c r="E32" s="16">
        <v>193</v>
      </c>
      <c r="F32" s="16">
        <v>18360.8</v>
      </c>
      <c r="G32" s="16">
        <v>16266.800000000001</v>
      </c>
      <c r="H32" s="16">
        <v>170966</v>
      </c>
    </row>
    <row r="33" spans="1:8" s="14" customFormat="1" ht="12" customHeight="1">
      <c r="A33" s="107" t="s">
        <v>332</v>
      </c>
      <c r="B33" s="107"/>
      <c r="C33" s="16">
        <v>2567</v>
      </c>
      <c r="D33" s="16">
        <v>1547</v>
      </c>
      <c r="E33" s="16">
        <v>1020</v>
      </c>
      <c r="F33" s="16">
        <v>157666.5</v>
      </c>
      <c r="G33" s="16">
        <v>136066.2</v>
      </c>
      <c r="H33" s="16">
        <v>2232498</v>
      </c>
    </row>
    <row r="34" spans="1:8" s="14" customFormat="1" ht="12" customHeight="1">
      <c r="A34" s="56"/>
      <c r="B34" s="53" t="s">
        <v>34</v>
      </c>
      <c r="C34" s="16">
        <v>264</v>
      </c>
      <c r="D34" s="16">
        <v>150</v>
      </c>
      <c r="E34" s="16">
        <v>114</v>
      </c>
      <c r="F34" s="16">
        <v>15453.4</v>
      </c>
      <c r="G34" s="16">
        <v>13339</v>
      </c>
      <c r="H34" s="16">
        <v>222171</v>
      </c>
    </row>
    <row r="35" spans="1:8" s="14" customFormat="1" ht="12" customHeight="1">
      <c r="A35" s="52"/>
      <c r="B35" s="53" t="s">
        <v>35</v>
      </c>
      <c r="C35" s="16">
        <v>106</v>
      </c>
      <c r="D35" s="16">
        <v>69</v>
      </c>
      <c r="E35" s="16">
        <v>37</v>
      </c>
      <c r="F35" s="16">
        <v>7201.4</v>
      </c>
      <c r="G35" s="16">
        <v>6394.2</v>
      </c>
      <c r="H35" s="16">
        <v>205426</v>
      </c>
    </row>
    <row r="36" spans="1:8" s="14" customFormat="1" ht="12" customHeight="1">
      <c r="A36" s="52"/>
      <c r="B36" s="57" t="s">
        <v>333</v>
      </c>
      <c r="C36" s="21">
        <v>2197</v>
      </c>
      <c r="D36" s="21">
        <v>1328</v>
      </c>
      <c r="E36" s="21">
        <v>869</v>
      </c>
      <c r="F36" s="21">
        <v>135011.7</v>
      </c>
      <c r="G36" s="21">
        <v>116333</v>
      </c>
      <c r="H36" s="21">
        <v>1804901</v>
      </c>
    </row>
    <row r="37" spans="1:8" s="1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2" customFormat="1" ht="12" customHeight="1">
      <c r="A38" s="111" t="s">
        <v>37</v>
      </c>
      <c r="B38" s="111"/>
      <c r="C38" s="13">
        <v>21189</v>
      </c>
      <c r="D38" s="13">
        <v>13079</v>
      </c>
      <c r="E38" s="13">
        <v>8110</v>
      </c>
      <c r="F38" s="13">
        <v>1479251.9</v>
      </c>
      <c r="G38" s="13">
        <v>1305577.2</v>
      </c>
      <c r="H38" s="13">
        <v>29935257</v>
      </c>
    </row>
    <row r="39" spans="1:8" s="14" customFormat="1" ht="12" customHeight="1">
      <c r="A39" s="107" t="s">
        <v>38</v>
      </c>
      <c r="B39" s="107"/>
      <c r="C39" s="16">
        <v>18519</v>
      </c>
      <c r="D39" s="16">
        <v>11308</v>
      </c>
      <c r="E39" s="16">
        <v>7211</v>
      </c>
      <c r="F39" s="16">
        <v>1298839.2</v>
      </c>
      <c r="G39" s="16">
        <v>1148779.7</v>
      </c>
      <c r="H39" s="16">
        <v>26707093</v>
      </c>
    </row>
    <row r="40" spans="1:8" s="14" customFormat="1" ht="12" customHeight="1">
      <c r="A40" s="133" t="s">
        <v>39</v>
      </c>
      <c r="B40" s="133"/>
      <c r="C40" s="21">
        <v>2670</v>
      </c>
      <c r="D40" s="21">
        <v>1771</v>
      </c>
      <c r="E40" s="21">
        <v>899</v>
      </c>
      <c r="F40" s="21">
        <v>180412.7</v>
      </c>
      <c r="G40" s="21">
        <v>156797.5</v>
      </c>
      <c r="H40" s="21">
        <v>3228164</v>
      </c>
    </row>
    <row r="41" spans="1:8" s="1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2" customFormat="1" ht="12" customHeight="1">
      <c r="A42" s="111" t="s">
        <v>40</v>
      </c>
      <c r="B42" s="111"/>
      <c r="C42" s="13">
        <v>57490</v>
      </c>
      <c r="D42" s="13">
        <v>35067</v>
      </c>
      <c r="E42" s="13">
        <v>22423</v>
      </c>
      <c r="F42" s="13">
        <v>4742832.4</v>
      </c>
      <c r="G42" s="13">
        <v>4272901.299999999</v>
      </c>
      <c r="H42" s="13">
        <v>161056257</v>
      </c>
    </row>
    <row r="43" spans="1:8" s="14" customFormat="1" ht="12" customHeight="1">
      <c r="A43" s="107" t="s">
        <v>41</v>
      </c>
      <c r="B43" s="107"/>
      <c r="C43" s="16">
        <v>37101</v>
      </c>
      <c r="D43" s="16">
        <v>22196</v>
      </c>
      <c r="E43" s="16">
        <v>14905</v>
      </c>
      <c r="F43" s="16">
        <v>3219020.6</v>
      </c>
      <c r="G43" s="16">
        <v>2928777.9999999995</v>
      </c>
      <c r="H43" s="16">
        <v>124409993</v>
      </c>
    </row>
    <row r="44" spans="1:8" s="14" customFormat="1" ht="12" customHeight="1">
      <c r="A44" s="134" t="s">
        <v>42</v>
      </c>
      <c r="B44" s="134"/>
      <c r="C44" s="16">
        <v>10779</v>
      </c>
      <c r="D44" s="16">
        <v>7046</v>
      </c>
      <c r="E44" s="16">
        <v>3733</v>
      </c>
      <c r="F44" s="16">
        <v>815831.9</v>
      </c>
      <c r="G44" s="16">
        <v>716771.2999999999</v>
      </c>
      <c r="H44" s="16">
        <v>18854334</v>
      </c>
    </row>
    <row r="45" spans="1:8" s="14" customFormat="1" ht="12" customHeight="1">
      <c r="A45" s="57"/>
      <c r="B45" s="53" t="s">
        <v>43</v>
      </c>
      <c r="C45" s="16">
        <v>5515</v>
      </c>
      <c r="D45" s="16">
        <v>3667</v>
      </c>
      <c r="E45" s="16">
        <v>1848</v>
      </c>
      <c r="F45" s="16">
        <v>400007.6</v>
      </c>
      <c r="G45" s="16">
        <v>349302.5</v>
      </c>
      <c r="H45" s="16">
        <v>7833956</v>
      </c>
    </row>
    <row r="46" spans="1:8" s="14" customFormat="1" ht="12" customHeight="1">
      <c r="A46" s="57"/>
      <c r="B46" s="53" t="s">
        <v>44</v>
      </c>
      <c r="C46" s="16">
        <v>4827</v>
      </c>
      <c r="D46" s="16">
        <v>3116</v>
      </c>
      <c r="E46" s="16">
        <v>1711</v>
      </c>
      <c r="F46" s="16">
        <v>391946.9</v>
      </c>
      <c r="G46" s="16">
        <v>346403.6</v>
      </c>
      <c r="H46" s="16">
        <v>10732745</v>
      </c>
    </row>
    <row r="47" spans="1:8" s="14" customFormat="1" ht="12" customHeight="1">
      <c r="A47" s="57"/>
      <c r="B47" s="54" t="s">
        <v>45</v>
      </c>
      <c r="C47" s="16">
        <v>437</v>
      </c>
      <c r="D47" s="16">
        <v>263</v>
      </c>
      <c r="E47" s="16">
        <v>174</v>
      </c>
      <c r="F47" s="16">
        <v>23877.4</v>
      </c>
      <c r="G47" s="16">
        <v>21065.2</v>
      </c>
      <c r="H47" s="16">
        <v>287633</v>
      </c>
    </row>
    <row r="48" spans="1:8" s="14" customFormat="1" ht="12" customHeight="1">
      <c r="A48" s="107" t="s">
        <v>46</v>
      </c>
      <c r="B48" s="107"/>
      <c r="C48" s="16">
        <v>9610</v>
      </c>
      <c r="D48" s="16">
        <v>5825</v>
      </c>
      <c r="E48" s="16">
        <v>3785</v>
      </c>
      <c r="F48" s="16">
        <v>707979.9000000001</v>
      </c>
      <c r="G48" s="16">
        <v>627352</v>
      </c>
      <c r="H48" s="16">
        <v>17791930</v>
      </c>
    </row>
    <row r="49" spans="1:8" s="14" customFormat="1" ht="12" customHeight="1">
      <c r="A49" s="57"/>
      <c r="B49" s="53" t="s">
        <v>47</v>
      </c>
      <c r="C49" s="16">
        <v>1160</v>
      </c>
      <c r="D49" s="16">
        <v>698</v>
      </c>
      <c r="E49" s="16">
        <v>462</v>
      </c>
      <c r="F49" s="16">
        <v>85900.40000000001</v>
      </c>
      <c r="G49" s="16">
        <v>76012.9</v>
      </c>
      <c r="H49" s="16">
        <v>2240267</v>
      </c>
    </row>
    <row r="50" spans="1:8" s="14" customFormat="1" ht="12" customHeight="1">
      <c r="A50" s="57"/>
      <c r="B50" s="53" t="s">
        <v>48</v>
      </c>
      <c r="C50" s="16">
        <v>2601</v>
      </c>
      <c r="D50" s="16">
        <v>1573</v>
      </c>
      <c r="E50" s="16">
        <v>1028</v>
      </c>
      <c r="F50" s="16">
        <v>178881.90000000002</v>
      </c>
      <c r="G50" s="16">
        <v>157270.9</v>
      </c>
      <c r="H50" s="16">
        <v>3519575</v>
      </c>
    </row>
    <row r="51" spans="1:8" s="14" customFormat="1" ht="12" customHeight="1">
      <c r="A51" s="57"/>
      <c r="B51" s="57" t="s">
        <v>49</v>
      </c>
      <c r="C51" s="21">
        <v>5849</v>
      </c>
      <c r="D51" s="21">
        <v>3554</v>
      </c>
      <c r="E51" s="21">
        <v>2295</v>
      </c>
      <c r="F51" s="21">
        <v>443197.6000000001</v>
      </c>
      <c r="G51" s="21">
        <v>394068.19999999995</v>
      </c>
      <c r="H51" s="21">
        <v>12032088</v>
      </c>
    </row>
    <row r="52" spans="1:8" s="14" customFormat="1" ht="12" customHeight="1">
      <c r="A52" s="108"/>
      <c r="B52" s="108"/>
      <c r="C52" s="54"/>
      <c r="D52" s="54"/>
      <c r="E52" s="54"/>
      <c r="F52" s="54"/>
      <c r="G52" s="54"/>
      <c r="H52" s="54"/>
    </row>
    <row r="53" spans="1:8" s="12" customFormat="1" ht="12" customHeight="1">
      <c r="A53" s="111" t="s">
        <v>50</v>
      </c>
      <c r="B53" s="111"/>
      <c r="C53" s="13">
        <v>22798</v>
      </c>
      <c r="D53" s="13">
        <v>13633</v>
      </c>
      <c r="E53" s="13">
        <v>9165</v>
      </c>
      <c r="F53" s="13">
        <v>1686414.0999999999</v>
      </c>
      <c r="G53" s="13">
        <v>1503214.9</v>
      </c>
      <c r="H53" s="13">
        <v>44202467</v>
      </c>
    </row>
    <row r="54" spans="1:8" s="14" customFormat="1" ht="12" customHeight="1">
      <c r="A54" s="107" t="s">
        <v>51</v>
      </c>
      <c r="B54" s="107"/>
      <c r="C54" s="16">
        <v>7771</v>
      </c>
      <c r="D54" s="16">
        <v>4438</v>
      </c>
      <c r="E54" s="16">
        <v>3333</v>
      </c>
      <c r="F54" s="16">
        <v>535630.6</v>
      </c>
      <c r="G54" s="16">
        <v>478177.8</v>
      </c>
      <c r="H54" s="16">
        <v>12920244</v>
      </c>
    </row>
    <row r="55" spans="1:8" s="14" customFormat="1" ht="12" customHeight="1">
      <c r="A55" s="107" t="s">
        <v>52</v>
      </c>
      <c r="B55" s="107"/>
      <c r="C55" s="16">
        <v>13223</v>
      </c>
      <c r="D55" s="16">
        <v>8083</v>
      </c>
      <c r="E55" s="16">
        <v>5140</v>
      </c>
      <c r="F55" s="16">
        <v>1006381.7</v>
      </c>
      <c r="G55" s="16">
        <v>896321.4</v>
      </c>
      <c r="H55" s="16">
        <v>27145210</v>
      </c>
    </row>
    <row r="56" spans="1:8" s="14" customFormat="1" ht="12" customHeight="1">
      <c r="A56" s="133" t="s">
        <v>53</v>
      </c>
      <c r="B56" s="133"/>
      <c r="C56" s="21">
        <v>1804</v>
      </c>
      <c r="D56" s="21">
        <v>1112</v>
      </c>
      <c r="E56" s="21">
        <v>692</v>
      </c>
      <c r="F56" s="21">
        <v>144401.8</v>
      </c>
      <c r="G56" s="21">
        <v>128715.70000000001</v>
      </c>
      <c r="H56" s="21">
        <v>4137013</v>
      </c>
    </row>
    <row r="57" spans="1:8" s="14" customFormat="1" ht="12" customHeight="1">
      <c r="A57" s="108"/>
      <c r="B57" s="108"/>
      <c r="C57" s="19"/>
      <c r="D57" s="19"/>
      <c r="E57" s="19"/>
      <c r="F57" s="19"/>
      <c r="G57" s="19"/>
      <c r="H57" s="19"/>
    </row>
    <row r="58" spans="1:8" s="14" customFormat="1" ht="12" customHeight="1">
      <c r="A58" s="135" t="s">
        <v>54</v>
      </c>
      <c r="B58" s="135"/>
      <c r="C58" s="22">
        <v>20805</v>
      </c>
      <c r="D58" s="22">
        <v>12411</v>
      </c>
      <c r="E58" s="22">
        <v>8394</v>
      </c>
      <c r="F58" s="22">
        <v>1528176.6</v>
      </c>
      <c r="G58" s="22">
        <v>1361319.6999999997</v>
      </c>
      <c r="H58" s="22">
        <v>39379716</v>
      </c>
    </row>
    <row r="59" spans="1:8" s="14" customFormat="1" ht="12" customHeight="1">
      <c r="A59" s="107" t="s">
        <v>56</v>
      </c>
      <c r="B59" s="107"/>
      <c r="C59" s="16">
        <v>1484</v>
      </c>
      <c r="D59" s="16">
        <v>828</v>
      </c>
      <c r="E59" s="16">
        <v>656</v>
      </c>
      <c r="F59" s="16">
        <v>97433.6</v>
      </c>
      <c r="G59" s="16">
        <v>86215.1</v>
      </c>
      <c r="H59" s="16">
        <v>1988663</v>
      </c>
    </row>
    <row r="60" spans="1:8" s="14" customFormat="1" ht="12" customHeight="1">
      <c r="A60" s="107" t="s">
        <v>57</v>
      </c>
      <c r="B60" s="107"/>
      <c r="C60" s="16">
        <v>251</v>
      </c>
      <c r="D60" s="16">
        <v>149</v>
      </c>
      <c r="E60" s="16">
        <v>102</v>
      </c>
      <c r="F60" s="16">
        <v>28344.2</v>
      </c>
      <c r="G60" s="16">
        <v>25807.8</v>
      </c>
      <c r="H60" s="16">
        <v>1367855</v>
      </c>
    </row>
    <row r="61" spans="1:8" s="14" customFormat="1" ht="12" customHeight="1">
      <c r="A61" s="107" t="s">
        <v>339</v>
      </c>
      <c r="B61" s="107"/>
      <c r="C61" s="16">
        <v>873</v>
      </c>
      <c r="D61" s="16">
        <v>530</v>
      </c>
      <c r="E61" s="16">
        <v>343</v>
      </c>
      <c r="F61" s="16">
        <v>67389.8</v>
      </c>
      <c r="G61" s="16">
        <v>59754.1</v>
      </c>
      <c r="H61" s="16">
        <v>1729497</v>
      </c>
    </row>
    <row r="62" spans="1:8" s="14" customFormat="1" ht="12" customHeight="1">
      <c r="A62" s="107" t="s">
        <v>62</v>
      </c>
      <c r="B62" s="107"/>
      <c r="C62" s="16">
        <v>931</v>
      </c>
      <c r="D62" s="16">
        <v>582</v>
      </c>
      <c r="E62" s="16">
        <v>349</v>
      </c>
      <c r="F62" s="16">
        <v>77012</v>
      </c>
      <c r="G62" s="16">
        <v>68961.6</v>
      </c>
      <c r="H62" s="16">
        <v>2407516</v>
      </c>
    </row>
    <row r="63" spans="1:8" s="14" customFormat="1" ht="12" customHeight="1">
      <c r="A63" s="107" t="s">
        <v>63</v>
      </c>
      <c r="B63" s="107"/>
      <c r="C63" s="16">
        <v>3213</v>
      </c>
      <c r="D63" s="16">
        <v>1718</v>
      </c>
      <c r="E63" s="16">
        <v>1495</v>
      </c>
      <c r="F63" s="16">
        <v>193693.6</v>
      </c>
      <c r="G63" s="16">
        <v>173354.4</v>
      </c>
      <c r="H63" s="16">
        <v>3617962</v>
      </c>
    </row>
    <row r="64" spans="1:8" s="14" customFormat="1" ht="12" customHeight="1">
      <c r="A64" s="107" t="s">
        <v>64</v>
      </c>
      <c r="B64" s="107"/>
      <c r="C64" s="16">
        <v>1185</v>
      </c>
      <c r="D64" s="16">
        <v>690</v>
      </c>
      <c r="E64" s="16">
        <v>495</v>
      </c>
      <c r="F64" s="16">
        <v>83121.7</v>
      </c>
      <c r="G64" s="16">
        <v>73928.1</v>
      </c>
      <c r="H64" s="16">
        <v>1768938</v>
      </c>
    </row>
    <row r="65" spans="1:8" s="14" customFormat="1" ht="12" customHeight="1">
      <c r="A65" s="107" t="s">
        <v>66</v>
      </c>
      <c r="B65" s="107"/>
      <c r="C65" s="16">
        <v>724</v>
      </c>
      <c r="D65" s="16">
        <v>497</v>
      </c>
      <c r="E65" s="16">
        <v>227</v>
      </c>
      <c r="F65" s="16">
        <v>55509.5</v>
      </c>
      <c r="G65" s="16">
        <v>48756.1</v>
      </c>
      <c r="H65" s="16">
        <v>1293633</v>
      </c>
    </row>
    <row r="66" spans="1:8" s="14" customFormat="1" ht="12" customHeight="1">
      <c r="A66" s="107" t="s">
        <v>67</v>
      </c>
      <c r="B66" s="107"/>
      <c r="C66" s="16">
        <v>5005</v>
      </c>
      <c r="D66" s="16">
        <v>2924</v>
      </c>
      <c r="E66" s="16">
        <v>2081</v>
      </c>
      <c r="F66" s="16">
        <v>382562.5</v>
      </c>
      <c r="G66" s="16">
        <v>343090.7</v>
      </c>
      <c r="H66" s="16">
        <v>10998451</v>
      </c>
    </row>
    <row r="67" spans="1:8" s="14" customFormat="1" ht="12" customHeight="1">
      <c r="A67" s="107" t="s">
        <v>68</v>
      </c>
      <c r="B67" s="107"/>
      <c r="C67" s="16">
        <v>163</v>
      </c>
      <c r="D67" s="16">
        <v>93</v>
      </c>
      <c r="E67" s="16">
        <v>70</v>
      </c>
      <c r="F67" s="16">
        <v>11189.5</v>
      </c>
      <c r="G67" s="16">
        <v>10096.7</v>
      </c>
      <c r="H67" s="16">
        <v>299104</v>
      </c>
    </row>
    <row r="68" spans="1:8" s="14" customFormat="1" ht="12" customHeight="1">
      <c r="A68" s="107" t="s">
        <v>69</v>
      </c>
      <c r="B68" s="107"/>
      <c r="C68" s="16">
        <v>1809</v>
      </c>
      <c r="D68" s="16">
        <v>1111</v>
      </c>
      <c r="E68" s="16">
        <v>698</v>
      </c>
      <c r="F68" s="16">
        <v>140788</v>
      </c>
      <c r="G68" s="16">
        <v>125321.8</v>
      </c>
      <c r="H68" s="16">
        <v>4030227</v>
      </c>
    </row>
    <row r="69" spans="1:8" s="14" customFormat="1" ht="12" customHeight="1">
      <c r="A69" s="107" t="s">
        <v>72</v>
      </c>
      <c r="B69" s="107"/>
      <c r="C69" s="16">
        <v>1087</v>
      </c>
      <c r="D69" s="16">
        <v>658</v>
      </c>
      <c r="E69" s="16">
        <v>429</v>
      </c>
      <c r="F69" s="16">
        <v>83899.6</v>
      </c>
      <c r="G69" s="16">
        <v>74531</v>
      </c>
      <c r="H69" s="16">
        <v>2224126</v>
      </c>
    </row>
    <row r="70" spans="1:8" s="14" customFormat="1" ht="12" customHeight="1">
      <c r="A70" s="107" t="s">
        <v>74</v>
      </c>
      <c r="B70" s="107"/>
      <c r="C70" s="16">
        <v>1084</v>
      </c>
      <c r="D70" s="16">
        <v>682</v>
      </c>
      <c r="E70" s="16">
        <v>402</v>
      </c>
      <c r="F70" s="16">
        <v>78905.6</v>
      </c>
      <c r="G70" s="16">
        <v>69849.4</v>
      </c>
      <c r="H70" s="16">
        <v>1790328</v>
      </c>
    </row>
    <row r="71" spans="1:8" s="14" customFormat="1" ht="12" customHeight="1">
      <c r="A71" s="107" t="s">
        <v>76</v>
      </c>
      <c r="B71" s="107"/>
      <c r="C71" s="16">
        <v>1731</v>
      </c>
      <c r="D71" s="16">
        <v>1168</v>
      </c>
      <c r="E71" s="16">
        <v>563</v>
      </c>
      <c r="F71" s="16">
        <v>124611.6</v>
      </c>
      <c r="G71" s="16">
        <v>108366.4</v>
      </c>
      <c r="H71" s="16">
        <v>2580024</v>
      </c>
    </row>
    <row r="72" spans="1:8" s="14" customFormat="1" ht="12" customHeight="1">
      <c r="A72" s="133" t="s">
        <v>78</v>
      </c>
      <c r="B72" s="133"/>
      <c r="C72" s="21">
        <v>1265</v>
      </c>
      <c r="D72" s="21">
        <v>781</v>
      </c>
      <c r="E72" s="21">
        <v>484</v>
      </c>
      <c r="F72" s="21">
        <v>103715.4</v>
      </c>
      <c r="G72" s="21">
        <v>93286.5</v>
      </c>
      <c r="H72" s="21">
        <v>3283392</v>
      </c>
    </row>
    <row r="73" spans="1:8" s="14" customFormat="1" ht="12" customHeight="1">
      <c r="A73" s="108"/>
      <c r="B73" s="108"/>
      <c r="C73" s="54"/>
      <c r="D73" s="54"/>
      <c r="E73" s="54"/>
      <c r="F73" s="54"/>
      <c r="G73" s="54"/>
      <c r="H73" s="54"/>
    </row>
    <row r="74" spans="1:8" s="14" customFormat="1" ht="12" customHeight="1">
      <c r="A74" s="111" t="s">
        <v>79</v>
      </c>
      <c r="B74" s="111"/>
      <c r="C74" s="13">
        <v>59099</v>
      </c>
      <c r="D74" s="13">
        <v>36063</v>
      </c>
      <c r="E74" s="13">
        <v>23036</v>
      </c>
      <c r="F74" s="13">
        <v>4877586.499999999</v>
      </c>
      <c r="G74" s="13">
        <v>4394159.800000001</v>
      </c>
      <c r="H74" s="13">
        <v>165590411</v>
      </c>
    </row>
    <row r="75" spans="1:8" s="14" customFormat="1" ht="12" customHeight="1">
      <c r="A75" s="107" t="s">
        <v>80</v>
      </c>
      <c r="B75" s="107"/>
      <c r="C75" s="16">
        <v>1758</v>
      </c>
      <c r="D75" s="16">
        <v>1084</v>
      </c>
      <c r="E75" s="16">
        <v>674</v>
      </c>
      <c r="F75" s="16">
        <v>125228.6</v>
      </c>
      <c r="G75" s="16">
        <v>111118.4</v>
      </c>
      <c r="H75" s="16">
        <v>3080501</v>
      </c>
    </row>
    <row r="76" spans="1:8" s="14" customFormat="1" ht="12" customHeight="1">
      <c r="A76" s="107" t="s">
        <v>81</v>
      </c>
      <c r="B76" s="107"/>
      <c r="C76" s="16">
        <v>604</v>
      </c>
      <c r="D76" s="16">
        <v>367</v>
      </c>
      <c r="E76" s="16">
        <v>237</v>
      </c>
      <c r="F76" s="16">
        <v>42704.5</v>
      </c>
      <c r="G76" s="16">
        <v>37781.4</v>
      </c>
      <c r="H76" s="16">
        <v>1010405</v>
      </c>
    </row>
    <row r="77" spans="1:8" s="14" customFormat="1" ht="12" customHeight="1">
      <c r="A77" s="107" t="s">
        <v>82</v>
      </c>
      <c r="B77" s="107"/>
      <c r="C77" s="16">
        <v>121</v>
      </c>
      <c r="D77" s="16">
        <v>76</v>
      </c>
      <c r="E77" s="16">
        <v>45</v>
      </c>
      <c r="F77" s="16">
        <v>10776.5</v>
      </c>
      <c r="G77" s="16">
        <v>9524</v>
      </c>
      <c r="H77" s="16">
        <v>371807</v>
      </c>
    </row>
    <row r="78" spans="1:8" s="14" customFormat="1" ht="12" customHeight="1">
      <c r="A78" s="107" t="s">
        <v>83</v>
      </c>
      <c r="B78" s="107"/>
      <c r="C78" s="16">
        <v>363</v>
      </c>
      <c r="D78" s="16">
        <v>201</v>
      </c>
      <c r="E78" s="16">
        <v>162</v>
      </c>
      <c r="F78" s="16">
        <v>25816.5</v>
      </c>
      <c r="G78" s="16">
        <v>22400.1</v>
      </c>
      <c r="H78" s="16">
        <v>498913</v>
      </c>
    </row>
    <row r="79" spans="1:8" s="14" customFormat="1" ht="12" customHeight="1">
      <c r="A79" s="107" t="s">
        <v>84</v>
      </c>
      <c r="B79" s="107"/>
      <c r="C79" s="16">
        <v>130</v>
      </c>
      <c r="D79" s="16">
        <v>69</v>
      </c>
      <c r="E79" s="16">
        <v>61</v>
      </c>
      <c r="F79" s="16">
        <v>8983.2</v>
      </c>
      <c r="G79" s="16">
        <v>7940.1</v>
      </c>
      <c r="H79" s="16">
        <v>221793</v>
      </c>
    </row>
    <row r="80" spans="1:8" s="14" customFormat="1" ht="12" customHeight="1">
      <c r="A80" s="107" t="s">
        <v>86</v>
      </c>
      <c r="B80" s="107"/>
      <c r="C80" s="16">
        <v>612</v>
      </c>
      <c r="D80" s="16">
        <v>424</v>
      </c>
      <c r="E80" s="16">
        <v>188</v>
      </c>
      <c r="F80" s="16">
        <v>46918.1</v>
      </c>
      <c r="G80" s="16">
        <v>40449.4</v>
      </c>
      <c r="H80" s="16">
        <v>835731</v>
      </c>
    </row>
    <row r="81" spans="1:8" s="14" customFormat="1" ht="12" customHeight="1">
      <c r="A81" s="107" t="s">
        <v>87</v>
      </c>
      <c r="B81" s="107"/>
      <c r="C81" s="16">
        <v>260</v>
      </c>
      <c r="D81" s="16">
        <v>163</v>
      </c>
      <c r="E81" s="16">
        <v>97</v>
      </c>
      <c r="F81" s="16">
        <v>18200.1</v>
      </c>
      <c r="G81" s="16">
        <v>15819.3</v>
      </c>
      <c r="H81" s="16">
        <v>405691</v>
      </c>
    </row>
    <row r="82" spans="1:8" s="14" customFormat="1" ht="12" customHeight="1">
      <c r="A82" s="107" t="s">
        <v>89</v>
      </c>
      <c r="B82" s="107"/>
      <c r="C82" s="16">
        <v>1103</v>
      </c>
      <c r="D82" s="16">
        <v>732</v>
      </c>
      <c r="E82" s="16">
        <v>371</v>
      </c>
      <c r="F82" s="16">
        <v>96802.3</v>
      </c>
      <c r="G82" s="16">
        <v>86882.2</v>
      </c>
      <c r="H82" s="16">
        <v>3286938</v>
      </c>
    </row>
    <row r="83" spans="1:8" s="14" customFormat="1" ht="12" customHeight="1">
      <c r="A83" s="107" t="s">
        <v>90</v>
      </c>
      <c r="B83" s="107"/>
      <c r="C83" s="16">
        <v>275</v>
      </c>
      <c r="D83" s="16">
        <v>175</v>
      </c>
      <c r="E83" s="16">
        <v>100</v>
      </c>
      <c r="F83" s="16">
        <v>17502.8</v>
      </c>
      <c r="G83" s="16">
        <v>15173.3</v>
      </c>
      <c r="H83" s="16">
        <v>266510</v>
      </c>
    </row>
    <row r="84" spans="1:8" s="14" customFormat="1" ht="12" customHeight="1">
      <c r="A84" s="107" t="s">
        <v>91</v>
      </c>
      <c r="B84" s="107"/>
      <c r="C84" s="16">
        <v>311</v>
      </c>
      <c r="D84" s="16">
        <v>195</v>
      </c>
      <c r="E84" s="16">
        <v>116</v>
      </c>
      <c r="F84" s="16">
        <v>29623.6</v>
      </c>
      <c r="G84" s="16">
        <v>27533.4</v>
      </c>
      <c r="H84" s="16">
        <v>1343055</v>
      </c>
    </row>
    <row r="85" spans="1:8" s="14" customFormat="1" ht="12" customHeight="1">
      <c r="A85" s="107" t="s">
        <v>92</v>
      </c>
      <c r="B85" s="107"/>
      <c r="C85" s="16">
        <v>60</v>
      </c>
      <c r="D85" s="16">
        <v>32</v>
      </c>
      <c r="E85" s="16">
        <v>28</v>
      </c>
      <c r="F85" s="16">
        <v>3304.5</v>
      </c>
      <c r="G85" s="16">
        <v>2917.5</v>
      </c>
      <c r="H85" s="16">
        <v>41093</v>
      </c>
    </row>
    <row r="86" spans="1:8" s="14" customFormat="1" ht="12" customHeight="1">
      <c r="A86" s="107" t="s">
        <v>93</v>
      </c>
      <c r="B86" s="107"/>
      <c r="C86" s="16">
        <v>208</v>
      </c>
      <c r="D86" s="16">
        <v>121</v>
      </c>
      <c r="E86" s="16">
        <v>87</v>
      </c>
      <c r="F86" s="16">
        <v>16415.7</v>
      </c>
      <c r="G86" s="16">
        <v>14672.1</v>
      </c>
      <c r="H86" s="16">
        <v>416177</v>
      </c>
    </row>
    <row r="87" spans="1:8" s="14" customFormat="1" ht="12" customHeight="1">
      <c r="A87" s="107" t="s">
        <v>94</v>
      </c>
      <c r="B87" s="107"/>
      <c r="C87" s="16">
        <v>312</v>
      </c>
      <c r="D87" s="16">
        <v>178</v>
      </c>
      <c r="E87" s="16">
        <v>134</v>
      </c>
      <c r="F87" s="16">
        <v>25590.6</v>
      </c>
      <c r="G87" s="16">
        <v>22861.3</v>
      </c>
      <c r="H87" s="16">
        <v>789316</v>
      </c>
    </row>
    <row r="88" spans="1:8" s="14" customFormat="1" ht="12" customHeight="1">
      <c r="A88" s="107" t="s">
        <v>95</v>
      </c>
      <c r="B88" s="107"/>
      <c r="C88" s="16">
        <v>637</v>
      </c>
      <c r="D88" s="16">
        <v>442</v>
      </c>
      <c r="E88" s="16">
        <v>195</v>
      </c>
      <c r="F88" s="16">
        <v>57308.7</v>
      </c>
      <c r="G88" s="16">
        <v>52054.5</v>
      </c>
      <c r="H88" s="16">
        <v>2309759</v>
      </c>
    </row>
    <row r="89" spans="1:8" s="14" customFormat="1" ht="12" customHeight="1">
      <c r="A89" s="107" t="s">
        <v>96</v>
      </c>
      <c r="B89" s="107"/>
      <c r="C89" s="16">
        <v>850</v>
      </c>
      <c r="D89" s="16">
        <v>588</v>
      </c>
      <c r="E89" s="16">
        <v>262</v>
      </c>
      <c r="F89" s="16">
        <v>74052.5</v>
      </c>
      <c r="G89" s="16">
        <v>65902.2</v>
      </c>
      <c r="H89" s="16">
        <v>2261951</v>
      </c>
    </row>
    <row r="90" spans="1:8" s="14" customFormat="1" ht="12" customHeight="1">
      <c r="A90" s="107" t="s">
        <v>97</v>
      </c>
      <c r="B90" s="107"/>
      <c r="C90" s="16">
        <v>315</v>
      </c>
      <c r="D90" s="16">
        <v>201</v>
      </c>
      <c r="E90" s="16">
        <v>114</v>
      </c>
      <c r="F90" s="16">
        <v>22136.6</v>
      </c>
      <c r="G90" s="16">
        <v>19051.7</v>
      </c>
      <c r="H90" s="16">
        <v>347571</v>
      </c>
    </row>
    <row r="91" spans="1:8" s="14" customFormat="1" ht="12" customHeight="1">
      <c r="A91" s="107" t="s">
        <v>98</v>
      </c>
      <c r="B91" s="107"/>
      <c r="C91" s="16">
        <v>856</v>
      </c>
      <c r="D91" s="16">
        <v>541</v>
      </c>
      <c r="E91" s="16">
        <v>315</v>
      </c>
      <c r="F91" s="16">
        <v>65802.2</v>
      </c>
      <c r="G91" s="16">
        <v>58344.7</v>
      </c>
      <c r="H91" s="16">
        <v>1714060</v>
      </c>
    </row>
    <row r="92" spans="1:8" s="14" customFormat="1" ht="12" customHeight="1">
      <c r="A92" s="107" t="s">
        <v>99</v>
      </c>
      <c r="B92" s="107"/>
      <c r="C92" s="16">
        <v>2743</v>
      </c>
      <c r="D92" s="16">
        <v>1773</v>
      </c>
      <c r="E92" s="16">
        <v>970</v>
      </c>
      <c r="F92" s="16">
        <v>202645.2</v>
      </c>
      <c r="G92" s="16">
        <v>177347.8</v>
      </c>
      <c r="H92" s="16">
        <v>4414433</v>
      </c>
    </row>
    <row r="93" spans="1:8" s="14" customFormat="1" ht="12" customHeight="1">
      <c r="A93" s="107" t="s">
        <v>101</v>
      </c>
      <c r="B93" s="107"/>
      <c r="C93" s="16">
        <v>52</v>
      </c>
      <c r="D93" s="16">
        <v>38</v>
      </c>
      <c r="E93" s="16">
        <v>14</v>
      </c>
      <c r="F93" s="16">
        <v>5356.4</v>
      </c>
      <c r="G93" s="16">
        <v>4906.4</v>
      </c>
      <c r="H93" s="16">
        <v>227779</v>
      </c>
    </row>
    <row r="94" spans="1:8" s="14" customFormat="1" ht="12" customHeight="1">
      <c r="A94" s="107" t="s">
        <v>102</v>
      </c>
      <c r="B94" s="107"/>
      <c r="C94" s="16">
        <v>320</v>
      </c>
      <c r="D94" s="16">
        <v>209</v>
      </c>
      <c r="E94" s="16">
        <v>111</v>
      </c>
      <c r="F94" s="16">
        <v>29168.2</v>
      </c>
      <c r="G94" s="16">
        <v>26451.6</v>
      </c>
      <c r="H94" s="16">
        <v>1173141</v>
      </c>
    </row>
    <row r="95" spans="1:8" s="14" customFormat="1" ht="12" customHeight="1">
      <c r="A95" s="107" t="s">
        <v>103</v>
      </c>
      <c r="B95" s="107"/>
      <c r="C95" s="16">
        <v>1607</v>
      </c>
      <c r="D95" s="16">
        <v>927</v>
      </c>
      <c r="E95" s="16">
        <v>680</v>
      </c>
      <c r="F95" s="16">
        <v>110592.9</v>
      </c>
      <c r="G95" s="16">
        <v>96587.2</v>
      </c>
      <c r="H95" s="16">
        <v>2222679</v>
      </c>
    </row>
    <row r="96" spans="1:8" s="14" customFormat="1" ht="12" customHeight="1">
      <c r="A96" s="107" t="s">
        <v>104</v>
      </c>
      <c r="B96" s="107"/>
      <c r="C96" s="16">
        <v>26</v>
      </c>
      <c r="D96" s="16">
        <v>14</v>
      </c>
      <c r="E96" s="16">
        <v>12</v>
      </c>
      <c r="F96" s="16">
        <v>1291.4</v>
      </c>
      <c r="G96" s="16">
        <v>1188.8</v>
      </c>
      <c r="H96" s="16">
        <v>12886</v>
      </c>
    </row>
    <row r="97" spans="1:8" s="14" customFormat="1" ht="12" customHeight="1">
      <c r="A97" s="107" t="s">
        <v>105</v>
      </c>
      <c r="B97" s="107"/>
      <c r="C97" s="16">
        <v>61</v>
      </c>
      <c r="D97" s="16">
        <v>36</v>
      </c>
      <c r="E97" s="16">
        <v>25</v>
      </c>
      <c r="F97" s="16">
        <v>3139.6</v>
      </c>
      <c r="G97" s="16">
        <v>2796.2</v>
      </c>
      <c r="H97" s="16">
        <v>28505</v>
      </c>
    </row>
    <row r="98" spans="1:8" s="14" customFormat="1" ht="12" customHeight="1">
      <c r="A98" s="107" t="s">
        <v>106</v>
      </c>
      <c r="B98" s="107"/>
      <c r="C98" s="16">
        <v>1681</v>
      </c>
      <c r="D98" s="16">
        <v>1023</v>
      </c>
      <c r="E98" s="16">
        <v>658</v>
      </c>
      <c r="F98" s="16">
        <v>201618.6</v>
      </c>
      <c r="G98" s="16">
        <v>187024.5</v>
      </c>
      <c r="H98" s="16">
        <v>10843781</v>
      </c>
    </row>
    <row r="99" spans="1:8" s="14" customFormat="1" ht="12" customHeight="1">
      <c r="A99" s="107" t="s">
        <v>107</v>
      </c>
      <c r="B99" s="107"/>
      <c r="C99" s="16">
        <v>860</v>
      </c>
      <c r="D99" s="16">
        <v>560</v>
      </c>
      <c r="E99" s="16">
        <v>300</v>
      </c>
      <c r="F99" s="16">
        <v>94794.2</v>
      </c>
      <c r="G99" s="16">
        <v>86915.1</v>
      </c>
      <c r="H99" s="16">
        <v>4422383</v>
      </c>
    </row>
    <row r="100" spans="1:8" s="14" customFormat="1" ht="12" customHeight="1">
      <c r="A100" s="107" t="s">
        <v>109</v>
      </c>
      <c r="B100" s="107"/>
      <c r="C100" s="16">
        <v>397</v>
      </c>
      <c r="D100" s="16">
        <v>235</v>
      </c>
      <c r="E100" s="16">
        <v>162</v>
      </c>
      <c r="F100" s="16">
        <v>26361.8</v>
      </c>
      <c r="G100" s="16">
        <v>23299.7</v>
      </c>
      <c r="H100" s="16">
        <v>463672</v>
      </c>
    </row>
    <row r="101" spans="1:8" s="14" customFormat="1" ht="12" customHeight="1">
      <c r="A101" s="107" t="s">
        <v>110</v>
      </c>
      <c r="B101" s="107"/>
      <c r="C101" s="16">
        <v>572</v>
      </c>
      <c r="D101" s="16">
        <v>376</v>
      </c>
      <c r="E101" s="16">
        <v>196</v>
      </c>
      <c r="F101" s="16">
        <v>69635.1</v>
      </c>
      <c r="G101" s="16">
        <v>64268.2</v>
      </c>
      <c r="H101" s="16">
        <v>3704746</v>
      </c>
    </row>
    <row r="102" spans="1:8" s="14" customFormat="1" ht="12" customHeight="1">
      <c r="A102" s="107" t="s">
        <v>111</v>
      </c>
      <c r="B102" s="107"/>
      <c r="C102" s="16">
        <v>233</v>
      </c>
      <c r="D102" s="16">
        <v>157</v>
      </c>
      <c r="E102" s="16">
        <v>76</v>
      </c>
      <c r="F102" s="16">
        <v>15932.8</v>
      </c>
      <c r="G102" s="16">
        <v>14073.6</v>
      </c>
      <c r="H102" s="16">
        <v>336699</v>
      </c>
    </row>
    <row r="103" spans="1:8" s="14" customFormat="1" ht="12" customHeight="1">
      <c r="A103" s="107" t="s">
        <v>112</v>
      </c>
      <c r="B103" s="107"/>
      <c r="C103" s="16">
        <v>210</v>
      </c>
      <c r="D103" s="16">
        <v>149</v>
      </c>
      <c r="E103" s="16">
        <v>61</v>
      </c>
      <c r="F103" s="16">
        <v>14380.7</v>
      </c>
      <c r="G103" s="16">
        <v>12342.5</v>
      </c>
      <c r="H103" s="16">
        <v>225715</v>
      </c>
    </row>
    <row r="104" spans="1:8" s="14" customFormat="1" ht="12" customHeight="1">
      <c r="A104" s="107" t="s">
        <v>113</v>
      </c>
      <c r="B104" s="107"/>
      <c r="C104" s="16">
        <v>540</v>
      </c>
      <c r="D104" s="16">
        <v>346</v>
      </c>
      <c r="E104" s="16">
        <v>194</v>
      </c>
      <c r="F104" s="16">
        <v>43198.9</v>
      </c>
      <c r="G104" s="16">
        <v>38313.4</v>
      </c>
      <c r="H104" s="16">
        <v>1025664</v>
      </c>
    </row>
    <row r="105" spans="1:8" s="14" customFormat="1" ht="12" customHeight="1">
      <c r="A105" s="107" t="s">
        <v>115</v>
      </c>
      <c r="B105" s="107"/>
      <c r="C105" s="16">
        <v>722</v>
      </c>
      <c r="D105" s="16">
        <v>471</v>
      </c>
      <c r="E105" s="16">
        <v>251</v>
      </c>
      <c r="F105" s="16">
        <v>44867.7</v>
      </c>
      <c r="G105" s="16">
        <v>38545.4</v>
      </c>
      <c r="H105" s="16">
        <v>619413</v>
      </c>
    </row>
    <row r="106" spans="1:8" s="14" customFormat="1" ht="12" customHeight="1">
      <c r="A106" s="107" t="s">
        <v>117</v>
      </c>
      <c r="B106" s="107"/>
      <c r="C106" s="16">
        <v>22116</v>
      </c>
      <c r="D106" s="16">
        <v>12783</v>
      </c>
      <c r="E106" s="16">
        <v>9333</v>
      </c>
      <c r="F106" s="16">
        <v>1799991.2</v>
      </c>
      <c r="G106" s="16">
        <v>1634347.2</v>
      </c>
      <c r="H106" s="16">
        <v>63858574</v>
      </c>
    </row>
    <row r="107" spans="1:8" s="14" customFormat="1" ht="12" customHeight="1">
      <c r="A107" s="107" t="s">
        <v>118</v>
      </c>
      <c r="B107" s="107"/>
      <c r="C107" s="16">
        <v>629</v>
      </c>
      <c r="D107" s="16">
        <v>368</v>
      </c>
      <c r="E107" s="16">
        <v>261</v>
      </c>
      <c r="F107" s="16">
        <v>50205.9</v>
      </c>
      <c r="G107" s="16">
        <v>45002.8</v>
      </c>
      <c r="H107" s="16">
        <v>1480667</v>
      </c>
    </row>
    <row r="108" spans="1:8" s="14" customFormat="1" ht="12" customHeight="1">
      <c r="A108" s="107" t="s">
        <v>119</v>
      </c>
      <c r="B108" s="107"/>
      <c r="C108" s="16">
        <v>556</v>
      </c>
      <c r="D108" s="16">
        <v>363</v>
      </c>
      <c r="E108" s="16">
        <v>193</v>
      </c>
      <c r="F108" s="16">
        <v>50575.7</v>
      </c>
      <c r="G108" s="16">
        <v>45355.5</v>
      </c>
      <c r="H108" s="16">
        <v>1724071</v>
      </c>
    </row>
    <row r="109" spans="1:8" s="14" customFormat="1" ht="12" customHeight="1">
      <c r="A109" s="107" t="s">
        <v>120</v>
      </c>
      <c r="B109" s="107"/>
      <c r="C109" s="16">
        <v>254</v>
      </c>
      <c r="D109" s="16">
        <v>152</v>
      </c>
      <c r="E109" s="16">
        <v>102</v>
      </c>
      <c r="F109" s="16">
        <v>21265.8</v>
      </c>
      <c r="G109" s="16">
        <v>19508.1</v>
      </c>
      <c r="H109" s="16">
        <v>882883</v>
      </c>
    </row>
    <row r="110" spans="1:8" s="14" customFormat="1" ht="12" customHeight="1">
      <c r="A110" s="107" t="s">
        <v>121</v>
      </c>
      <c r="B110" s="107"/>
      <c r="C110" s="16">
        <v>2501</v>
      </c>
      <c r="D110" s="16">
        <v>1468</v>
      </c>
      <c r="E110" s="16">
        <v>1033</v>
      </c>
      <c r="F110" s="16">
        <v>226768.7</v>
      </c>
      <c r="G110" s="16">
        <v>208697.4</v>
      </c>
      <c r="H110" s="16">
        <v>10239187</v>
      </c>
    </row>
    <row r="111" spans="1:8" s="14" customFormat="1" ht="12" customHeight="1">
      <c r="A111" s="107" t="s">
        <v>122</v>
      </c>
      <c r="B111" s="107"/>
      <c r="C111" s="16">
        <v>537</v>
      </c>
      <c r="D111" s="16">
        <v>350</v>
      </c>
      <c r="E111" s="16">
        <v>187</v>
      </c>
      <c r="F111" s="16">
        <v>39553.4</v>
      </c>
      <c r="G111" s="16">
        <v>34938.5</v>
      </c>
      <c r="H111" s="16">
        <v>977161</v>
      </c>
    </row>
    <row r="112" spans="1:8" s="14" customFormat="1" ht="12" customHeight="1">
      <c r="A112" s="107" t="s">
        <v>123</v>
      </c>
      <c r="B112" s="107"/>
      <c r="C112" s="16">
        <v>684</v>
      </c>
      <c r="D112" s="16">
        <v>421</v>
      </c>
      <c r="E112" s="16">
        <v>263</v>
      </c>
      <c r="F112" s="16">
        <v>53964.3</v>
      </c>
      <c r="G112" s="16">
        <v>48823.3</v>
      </c>
      <c r="H112" s="16">
        <v>1702888</v>
      </c>
    </row>
    <row r="113" spans="1:8" s="14" customFormat="1" ht="12" customHeight="1">
      <c r="A113" s="107" t="s">
        <v>124</v>
      </c>
      <c r="B113" s="107"/>
      <c r="C113" s="16">
        <v>536</v>
      </c>
      <c r="D113" s="16">
        <v>356</v>
      </c>
      <c r="E113" s="16">
        <v>180</v>
      </c>
      <c r="F113" s="16">
        <v>40803.7</v>
      </c>
      <c r="G113" s="16">
        <v>35650.5</v>
      </c>
      <c r="H113" s="16">
        <v>937675</v>
      </c>
    </row>
    <row r="114" spans="1:8" s="14" customFormat="1" ht="12" customHeight="1">
      <c r="A114" s="107" t="s">
        <v>125</v>
      </c>
      <c r="B114" s="107"/>
      <c r="C114" s="16">
        <v>123</v>
      </c>
      <c r="D114" s="16">
        <v>77</v>
      </c>
      <c r="E114" s="16">
        <v>46</v>
      </c>
      <c r="F114" s="16">
        <v>6828.8</v>
      </c>
      <c r="G114" s="16">
        <v>5846.2</v>
      </c>
      <c r="H114" s="16">
        <v>68739</v>
      </c>
    </row>
    <row r="115" spans="1:8" s="14" customFormat="1" ht="12" customHeight="1">
      <c r="A115" s="107" t="s">
        <v>126</v>
      </c>
      <c r="B115" s="107"/>
      <c r="C115" s="16">
        <v>388</v>
      </c>
      <c r="D115" s="16">
        <v>212</v>
      </c>
      <c r="E115" s="16">
        <v>176</v>
      </c>
      <c r="F115" s="16">
        <v>24326.6</v>
      </c>
      <c r="G115" s="16">
        <v>21413.3</v>
      </c>
      <c r="H115" s="16">
        <v>412962</v>
      </c>
    </row>
    <row r="116" spans="1:8" s="14" customFormat="1" ht="12" customHeight="1">
      <c r="A116" s="107" t="s">
        <v>127</v>
      </c>
      <c r="B116" s="107"/>
      <c r="C116" s="16">
        <v>319</v>
      </c>
      <c r="D116" s="16">
        <v>177</v>
      </c>
      <c r="E116" s="16">
        <v>142</v>
      </c>
      <c r="F116" s="16">
        <v>44530.7</v>
      </c>
      <c r="G116" s="16">
        <v>42381.7</v>
      </c>
      <c r="H116" s="16">
        <v>3024527</v>
      </c>
    </row>
    <row r="117" spans="1:8" s="14" customFormat="1" ht="12" customHeight="1">
      <c r="A117" s="107" t="s">
        <v>128</v>
      </c>
      <c r="B117" s="107"/>
      <c r="C117" s="16">
        <v>327</v>
      </c>
      <c r="D117" s="16">
        <v>214</v>
      </c>
      <c r="E117" s="16">
        <v>113</v>
      </c>
      <c r="F117" s="16">
        <v>29216.9</v>
      </c>
      <c r="G117" s="16">
        <v>26329</v>
      </c>
      <c r="H117" s="16">
        <v>951468</v>
      </c>
    </row>
    <row r="118" spans="1:8" s="14" customFormat="1" ht="12" customHeight="1">
      <c r="A118" s="107" t="s">
        <v>129</v>
      </c>
      <c r="B118" s="107"/>
      <c r="C118" s="16">
        <v>144</v>
      </c>
      <c r="D118" s="16">
        <v>92</v>
      </c>
      <c r="E118" s="16">
        <v>52</v>
      </c>
      <c r="F118" s="16">
        <v>13728.4</v>
      </c>
      <c r="G118" s="16">
        <v>12418.6</v>
      </c>
      <c r="H118" s="16">
        <v>534285</v>
      </c>
    </row>
    <row r="119" spans="1:8" s="14" customFormat="1" ht="12" customHeight="1">
      <c r="A119" s="107" t="s">
        <v>130</v>
      </c>
      <c r="B119" s="107"/>
      <c r="C119" s="16">
        <v>358</v>
      </c>
      <c r="D119" s="16">
        <v>225</v>
      </c>
      <c r="E119" s="16">
        <v>133</v>
      </c>
      <c r="F119" s="16">
        <v>24201.1</v>
      </c>
      <c r="G119" s="16">
        <v>21057.1</v>
      </c>
      <c r="H119" s="16">
        <v>378820</v>
      </c>
    </row>
    <row r="120" spans="1:8" s="14" customFormat="1" ht="12" customHeight="1">
      <c r="A120" s="107" t="s">
        <v>131</v>
      </c>
      <c r="B120" s="107"/>
      <c r="C120" s="16">
        <v>546</v>
      </c>
      <c r="D120" s="16">
        <v>357</v>
      </c>
      <c r="E120" s="16">
        <v>189</v>
      </c>
      <c r="F120" s="16">
        <v>55744.4</v>
      </c>
      <c r="G120" s="16">
        <v>50328.2</v>
      </c>
      <c r="H120" s="16">
        <v>2261120</v>
      </c>
    </row>
    <row r="121" spans="1:8" s="14" customFormat="1" ht="12" customHeight="1">
      <c r="A121" s="107" t="s">
        <v>132</v>
      </c>
      <c r="B121" s="107"/>
      <c r="C121" s="16">
        <v>1322</v>
      </c>
      <c r="D121" s="16">
        <v>776</v>
      </c>
      <c r="E121" s="16">
        <v>546</v>
      </c>
      <c r="F121" s="16">
        <v>98789.3</v>
      </c>
      <c r="G121" s="16">
        <v>90213.1</v>
      </c>
      <c r="H121" s="16">
        <v>3485747</v>
      </c>
    </row>
    <row r="122" spans="1:8" s="14" customFormat="1" ht="12" customHeight="1">
      <c r="A122" s="107" t="s">
        <v>133</v>
      </c>
      <c r="B122" s="107"/>
      <c r="C122" s="16">
        <v>716</v>
      </c>
      <c r="D122" s="16">
        <v>476</v>
      </c>
      <c r="E122" s="16">
        <v>240</v>
      </c>
      <c r="F122" s="16">
        <v>63243.4</v>
      </c>
      <c r="G122" s="16">
        <v>55995.8</v>
      </c>
      <c r="H122" s="16">
        <v>1880322</v>
      </c>
    </row>
    <row r="123" spans="1:8" s="14" customFormat="1" ht="12" customHeight="1">
      <c r="A123" s="107" t="s">
        <v>134</v>
      </c>
      <c r="B123" s="107"/>
      <c r="C123" s="16">
        <v>361</v>
      </c>
      <c r="D123" s="16">
        <v>188</v>
      </c>
      <c r="E123" s="16">
        <v>173</v>
      </c>
      <c r="F123" s="16">
        <v>24033.1</v>
      </c>
      <c r="G123" s="16">
        <v>21655.1</v>
      </c>
      <c r="H123" s="16">
        <v>620256</v>
      </c>
    </row>
    <row r="124" spans="1:8" s="14" customFormat="1" ht="12" customHeight="1">
      <c r="A124" s="107" t="s">
        <v>135</v>
      </c>
      <c r="B124" s="107"/>
      <c r="C124" s="16">
        <v>630</v>
      </c>
      <c r="D124" s="16">
        <v>427</v>
      </c>
      <c r="E124" s="16">
        <v>203</v>
      </c>
      <c r="F124" s="16">
        <v>79147.6</v>
      </c>
      <c r="G124" s="16">
        <v>73043.4</v>
      </c>
      <c r="H124" s="16">
        <v>4291382</v>
      </c>
    </row>
    <row r="125" spans="1:8" s="14" customFormat="1" ht="12" customHeight="1">
      <c r="A125" s="107" t="s">
        <v>136</v>
      </c>
      <c r="B125" s="107"/>
      <c r="C125" s="16">
        <v>561</v>
      </c>
      <c r="D125" s="16">
        <v>355</v>
      </c>
      <c r="E125" s="16">
        <v>206</v>
      </c>
      <c r="F125" s="16">
        <v>43025.8</v>
      </c>
      <c r="G125" s="16">
        <v>37976.7</v>
      </c>
      <c r="H125" s="16">
        <v>1004746</v>
      </c>
    </row>
    <row r="126" spans="1:8" s="14" customFormat="1" ht="12" customHeight="1">
      <c r="A126" s="107" t="s">
        <v>137</v>
      </c>
      <c r="B126" s="107"/>
      <c r="C126" s="16">
        <v>770</v>
      </c>
      <c r="D126" s="16">
        <v>505</v>
      </c>
      <c r="E126" s="16">
        <v>265</v>
      </c>
      <c r="F126" s="16">
        <v>47923</v>
      </c>
      <c r="G126" s="16">
        <v>42036</v>
      </c>
      <c r="H126" s="16">
        <v>686013</v>
      </c>
    </row>
    <row r="127" spans="1:8" s="14" customFormat="1" ht="12" customHeight="1">
      <c r="A127" s="107" t="s">
        <v>138</v>
      </c>
      <c r="B127" s="107"/>
      <c r="C127" s="16">
        <v>320</v>
      </c>
      <c r="D127" s="16">
        <v>203</v>
      </c>
      <c r="E127" s="16">
        <v>117</v>
      </c>
      <c r="F127" s="16">
        <v>25562.5</v>
      </c>
      <c r="G127" s="16">
        <v>22843</v>
      </c>
      <c r="H127" s="16">
        <v>704562</v>
      </c>
    </row>
    <row r="128" spans="1:8" s="14" customFormat="1" ht="12" customHeight="1">
      <c r="A128" s="107" t="s">
        <v>139</v>
      </c>
      <c r="B128" s="107"/>
      <c r="C128" s="16">
        <v>906</v>
      </c>
      <c r="D128" s="16">
        <v>530</v>
      </c>
      <c r="E128" s="16">
        <v>376</v>
      </c>
      <c r="F128" s="16">
        <v>80549</v>
      </c>
      <c r="G128" s="16">
        <v>73314.1</v>
      </c>
      <c r="H128" s="16">
        <v>3239620</v>
      </c>
    </row>
    <row r="129" spans="1:8" s="14" customFormat="1" ht="12" customHeight="1">
      <c r="A129" s="107" t="s">
        <v>140</v>
      </c>
      <c r="B129" s="107"/>
      <c r="C129" s="16">
        <v>274</v>
      </c>
      <c r="D129" s="16">
        <v>157</v>
      </c>
      <c r="E129" s="16">
        <v>117</v>
      </c>
      <c r="F129" s="16">
        <v>17850.5</v>
      </c>
      <c r="G129" s="16">
        <v>15691.1</v>
      </c>
      <c r="H129" s="16">
        <v>295192</v>
      </c>
    </row>
    <row r="130" spans="1:8" s="14" customFormat="1" ht="12" customHeight="1">
      <c r="A130" s="107" t="s">
        <v>141</v>
      </c>
      <c r="B130" s="107"/>
      <c r="C130" s="16">
        <v>275</v>
      </c>
      <c r="D130" s="16">
        <v>220</v>
      </c>
      <c r="E130" s="16">
        <v>55</v>
      </c>
      <c r="F130" s="16">
        <v>18397.8</v>
      </c>
      <c r="G130" s="16">
        <v>15974.7</v>
      </c>
      <c r="H130" s="16">
        <v>255399</v>
      </c>
    </row>
    <row r="131" spans="1:8" s="14" customFormat="1" ht="12" customHeight="1">
      <c r="A131" s="107" t="s">
        <v>142</v>
      </c>
      <c r="B131" s="107"/>
      <c r="C131" s="16">
        <v>822</v>
      </c>
      <c r="D131" s="16">
        <v>510</v>
      </c>
      <c r="E131" s="16">
        <v>312</v>
      </c>
      <c r="F131" s="16">
        <v>70313.9</v>
      </c>
      <c r="G131" s="16">
        <v>62731.8</v>
      </c>
      <c r="H131" s="16">
        <v>2176870</v>
      </c>
    </row>
    <row r="132" spans="1:8" s="14" customFormat="1" ht="12" customHeight="1">
      <c r="A132" s="107" t="s">
        <v>143</v>
      </c>
      <c r="B132" s="107"/>
      <c r="C132" s="16">
        <v>599</v>
      </c>
      <c r="D132" s="16">
        <v>382</v>
      </c>
      <c r="E132" s="16">
        <v>217</v>
      </c>
      <c r="F132" s="16">
        <v>62194.7</v>
      </c>
      <c r="G132" s="16">
        <v>56633.4</v>
      </c>
      <c r="H132" s="16">
        <v>2827083</v>
      </c>
    </row>
    <row r="133" spans="1:8" s="14" customFormat="1" ht="12" customHeight="1">
      <c r="A133" s="107" t="s">
        <v>144</v>
      </c>
      <c r="B133" s="107"/>
      <c r="C133" s="16">
        <v>1252</v>
      </c>
      <c r="D133" s="16">
        <v>851</v>
      </c>
      <c r="E133" s="16">
        <v>401</v>
      </c>
      <c r="F133" s="16">
        <v>89067.6</v>
      </c>
      <c r="G133" s="16">
        <v>76661.3</v>
      </c>
      <c r="H133" s="16">
        <v>1466725</v>
      </c>
    </row>
    <row r="134" spans="1:8" s="14" customFormat="1" ht="12" customHeight="1">
      <c r="A134" s="107" t="s">
        <v>145</v>
      </c>
      <c r="B134" s="107"/>
      <c r="C134" s="16">
        <v>290</v>
      </c>
      <c r="D134" s="16">
        <v>181</v>
      </c>
      <c r="E134" s="16">
        <v>109</v>
      </c>
      <c r="F134" s="16">
        <v>16141.9</v>
      </c>
      <c r="G134" s="16">
        <v>14162.7</v>
      </c>
      <c r="H134" s="16">
        <v>205149</v>
      </c>
    </row>
    <row r="135" spans="1:8" s="14" customFormat="1" ht="12" customHeight="1">
      <c r="A135" s="107" t="s">
        <v>146</v>
      </c>
      <c r="B135" s="107"/>
      <c r="C135" s="16">
        <v>247</v>
      </c>
      <c r="D135" s="16">
        <v>163</v>
      </c>
      <c r="E135" s="16">
        <v>84</v>
      </c>
      <c r="F135" s="16">
        <v>22606.4</v>
      </c>
      <c r="G135" s="16">
        <v>20403.9</v>
      </c>
      <c r="H135" s="16">
        <v>806762</v>
      </c>
    </row>
    <row r="136" spans="1:8" s="14" customFormat="1" ht="12" customHeight="1">
      <c r="A136" s="107" t="s">
        <v>147</v>
      </c>
      <c r="B136" s="107"/>
      <c r="C136" s="16">
        <v>811</v>
      </c>
      <c r="D136" s="16">
        <v>537</v>
      </c>
      <c r="E136" s="16">
        <v>274</v>
      </c>
      <c r="F136" s="16">
        <v>69152.1</v>
      </c>
      <c r="G136" s="16">
        <v>61469.3</v>
      </c>
      <c r="H136" s="16">
        <v>2124709</v>
      </c>
    </row>
    <row r="137" spans="1:8" s="14" customFormat="1" ht="12" customHeight="1">
      <c r="A137" s="110" t="s">
        <v>148</v>
      </c>
      <c r="B137" s="110"/>
      <c r="C137" s="21">
        <v>126</v>
      </c>
      <c r="D137" s="21">
        <v>84</v>
      </c>
      <c r="E137" s="21">
        <v>42</v>
      </c>
      <c r="F137" s="21">
        <v>17731.8</v>
      </c>
      <c r="G137" s="21">
        <v>16771</v>
      </c>
      <c r="H137" s="21">
        <v>1162080</v>
      </c>
    </row>
    <row r="138" spans="1:8" s="14" customFormat="1" ht="12" customHeight="1">
      <c r="A138" s="108"/>
      <c r="B138" s="108"/>
      <c r="C138" s="54"/>
      <c r="D138" s="54"/>
      <c r="E138" s="54"/>
      <c r="F138" s="54"/>
      <c r="G138" s="54"/>
      <c r="H138" s="54"/>
    </row>
    <row r="139" spans="1:8" s="14" customFormat="1" ht="12" customHeight="1">
      <c r="A139" s="111" t="s">
        <v>150</v>
      </c>
      <c r="B139" s="111"/>
      <c r="C139" s="13">
        <v>28010</v>
      </c>
      <c r="D139" s="13">
        <v>15933</v>
      </c>
      <c r="E139" s="13">
        <v>12077</v>
      </c>
      <c r="F139" s="13">
        <v>1981438.2000000002</v>
      </c>
      <c r="G139" s="13">
        <v>1767113.9000000004</v>
      </c>
      <c r="H139" s="13">
        <v>51091491</v>
      </c>
    </row>
    <row r="140" spans="1:8" s="14" customFormat="1" ht="12" customHeight="1">
      <c r="A140" s="107" t="s">
        <v>151</v>
      </c>
      <c r="B140" s="107"/>
      <c r="C140" s="16">
        <v>2488</v>
      </c>
      <c r="D140" s="16">
        <v>1307</v>
      </c>
      <c r="E140" s="16">
        <v>1181</v>
      </c>
      <c r="F140" s="16">
        <v>210058.3</v>
      </c>
      <c r="G140" s="16">
        <v>191925.1</v>
      </c>
      <c r="H140" s="16">
        <v>8213632</v>
      </c>
    </row>
    <row r="141" spans="1:8" s="14" customFormat="1" ht="12" customHeight="1">
      <c r="A141" s="107" t="s">
        <v>153</v>
      </c>
      <c r="B141" s="107"/>
      <c r="C141" s="16">
        <v>81</v>
      </c>
      <c r="D141" s="16">
        <v>46</v>
      </c>
      <c r="E141" s="16">
        <v>35</v>
      </c>
      <c r="F141" s="16">
        <v>4824</v>
      </c>
      <c r="G141" s="16">
        <v>4119.1</v>
      </c>
      <c r="H141" s="16">
        <v>80580</v>
      </c>
    </row>
    <row r="142" spans="1:8" s="14" customFormat="1" ht="12" customHeight="1">
      <c r="A142" s="107" t="s">
        <v>154</v>
      </c>
      <c r="B142" s="107"/>
      <c r="C142" s="16">
        <v>261</v>
      </c>
      <c r="D142" s="16">
        <v>141</v>
      </c>
      <c r="E142" s="16">
        <v>120</v>
      </c>
      <c r="F142" s="16">
        <v>23472.2</v>
      </c>
      <c r="G142" s="16">
        <v>21657.7</v>
      </c>
      <c r="H142" s="16">
        <v>958885</v>
      </c>
    </row>
    <row r="143" spans="1:8" s="14" customFormat="1" ht="12" customHeight="1">
      <c r="A143" s="107" t="s">
        <v>155</v>
      </c>
      <c r="B143" s="107"/>
      <c r="C143" s="16">
        <v>868</v>
      </c>
      <c r="D143" s="16">
        <v>414</v>
      </c>
      <c r="E143" s="16">
        <v>454</v>
      </c>
      <c r="F143" s="16">
        <v>62674.3</v>
      </c>
      <c r="G143" s="16">
        <v>56487.2</v>
      </c>
      <c r="H143" s="16">
        <v>1766509</v>
      </c>
    </row>
    <row r="144" spans="1:8" s="14" customFormat="1" ht="12" customHeight="1">
      <c r="A144" s="107" t="s">
        <v>156</v>
      </c>
      <c r="B144" s="107"/>
      <c r="C144" s="16">
        <v>58</v>
      </c>
      <c r="D144" s="16">
        <v>27</v>
      </c>
      <c r="E144" s="16">
        <v>31</v>
      </c>
      <c r="F144" s="16">
        <v>3247.9</v>
      </c>
      <c r="G144" s="16">
        <v>2891.3</v>
      </c>
      <c r="H144" s="16">
        <v>36458</v>
      </c>
    </row>
    <row r="145" spans="1:8" s="14" customFormat="1" ht="12" customHeight="1">
      <c r="A145" s="107" t="s">
        <v>157</v>
      </c>
      <c r="B145" s="107"/>
      <c r="C145" s="16">
        <v>311</v>
      </c>
      <c r="D145" s="16">
        <v>190</v>
      </c>
      <c r="E145" s="16">
        <v>121</v>
      </c>
      <c r="F145" s="16">
        <v>23293.9</v>
      </c>
      <c r="G145" s="16">
        <v>20329.2</v>
      </c>
      <c r="H145" s="16">
        <v>504352</v>
      </c>
    </row>
    <row r="146" spans="1:8" s="14" customFormat="1" ht="12" customHeight="1">
      <c r="A146" s="107" t="s">
        <v>340</v>
      </c>
      <c r="B146" s="107"/>
      <c r="C146" s="16">
        <v>544</v>
      </c>
      <c r="D146" s="16">
        <v>301</v>
      </c>
      <c r="E146" s="16">
        <v>243</v>
      </c>
      <c r="F146" s="16">
        <v>31542.5</v>
      </c>
      <c r="G146" s="16">
        <v>27847.8</v>
      </c>
      <c r="H146" s="16">
        <v>461305</v>
      </c>
    </row>
    <row r="147" spans="1:8" s="14" customFormat="1" ht="12" customHeight="1">
      <c r="A147" s="107" t="s">
        <v>158</v>
      </c>
      <c r="B147" s="107"/>
      <c r="C147" s="16">
        <v>368</v>
      </c>
      <c r="D147" s="16">
        <v>254</v>
      </c>
      <c r="E147" s="16">
        <v>114</v>
      </c>
      <c r="F147" s="16">
        <v>24872.1</v>
      </c>
      <c r="G147" s="16">
        <v>21603.5</v>
      </c>
      <c r="H147" s="16">
        <v>423178</v>
      </c>
    </row>
    <row r="148" spans="1:8" s="14" customFormat="1" ht="12" customHeight="1">
      <c r="A148" s="107" t="s">
        <v>159</v>
      </c>
      <c r="B148" s="107"/>
      <c r="C148" s="16">
        <v>11</v>
      </c>
      <c r="D148" s="16" t="s">
        <v>370</v>
      </c>
      <c r="E148" s="16" t="s">
        <v>370</v>
      </c>
      <c r="F148" s="16">
        <v>1191.2</v>
      </c>
      <c r="G148" s="16">
        <v>1164.2</v>
      </c>
      <c r="H148" s="16">
        <v>97243</v>
      </c>
    </row>
    <row r="149" spans="1:8" s="14" customFormat="1" ht="12" customHeight="1">
      <c r="A149" s="107" t="s">
        <v>334</v>
      </c>
      <c r="B149" s="107"/>
      <c r="C149" s="16">
        <v>1244</v>
      </c>
      <c r="D149" s="16">
        <v>808</v>
      </c>
      <c r="E149" s="16">
        <v>436</v>
      </c>
      <c r="F149" s="16">
        <v>92183.9</v>
      </c>
      <c r="G149" s="16">
        <v>80552.7</v>
      </c>
      <c r="H149" s="16">
        <v>2023610</v>
      </c>
    </row>
    <row r="150" spans="1:8" s="14" customFormat="1" ht="12" customHeight="1">
      <c r="A150" s="107" t="s">
        <v>161</v>
      </c>
      <c r="B150" s="107"/>
      <c r="C150" s="16">
        <v>40</v>
      </c>
      <c r="D150" s="16" t="s">
        <v>370</v>
      </c>
      <c r="E150" s="16" t="s">
        <v>370</v>
      </c>
      <c r="F150" s="16">
        <v>2359.2</v>
      </c>
      <c r="G150" s="16">
        <v>1976.9</v>
      </c>
      <c r="H150" s="16">
        <v>25122</v>
      </c>
    </row>
    <row r="151" spans="1:8" s="14" customFormat="1" ht="12" customHeight="1">
      <c r="A151" s="107" t="s">
        <v>162</v>
      </c>
      <c r="B151" s="107"/>
      <c r="C151" s="16">
        <v>147</v>
      </c>
      <c r="D151" s="16">
        <v>73</v>
      </c>
      <c r="E151" s="16">
        <v>74</v>
      </c>
      <c r="F151" s="16">
        <v>10353.7</v>
      </c>
      <c r="G151" s="16">
        <v>9128.6</v>
      </c>
      <c r="H151" s="16">
        <v>185782</v>
      </c>
    </row>
    <row r="152" spans="1:8" s="14" customFormat="1" ht="12" customHeight="1">
      <c r="A152" s="107" t="s">
        <v>164</v>
      </c>
      <c r="B152" s="107"/>
      <c r="C152" s="16">
        <v>1909</v>
      </c>
      <c r="D152" s="16">
        <v>1194</v>
      </c>
      <c r="E152" s="16">
        <v>715</v>
      </c>
      <c r="F152" s="16">
        <v>132299.6</v>
      </c>
      <c r="G152" s="16">
        <v>115287</v>
      </c>
      <c r="H152" s="16">
        <v>2475122</v>
      </c>
    </row>
    <row r="153" spans="1:8" s="14" customFormat="1" ht="12" customHeight="1">
      <c r="A153" s="107" t="s">
        <v>165</v>
      </c>
      <c r="B153" s="107"/>
      <c r="C153" s="16">
        <v>18</v>
      </c>
      <c r="D153" s="16">
        <v>6</v>
      </c>
      <c r="E153" s="16">
        <v>12</v>
      </c>
      <c r="F153" s="16">
        <v>935.1</v>
      </c>
      <c r="G153" s="16">
        <v>861.1</v>
      </c>
      <c r="H153" s="16">
        <v>10023</v>
      </c>
    </row>
    <row r="154" spans="1:8" s="14" customFormat="1" ht="12" customHeight="1">
      <c r="A154" s="107" t="s">
        <v>166</v>
      </c>
      <c r="B154" s="107"/>
      <c r="C154" s="16">
        <v>18</v>
      </c>
      <c r="D154" s="16">
        <v>10</v>
      </c>
      <c r="E154" s="16">
        <v>8</v>
      </c>
      <c r="F154" s="16">
        <v>910.5</v>
      </c>
      <c r="G154" s="16">
        <v>829.1</v>
      </c>
      <c r="H154" s="16">
        <v>8607</v>
      </c>
    </row>
    <row r="155" spans="1:8" s="14" customFormat="1" ht="12" customHeight="1">
      <c r="A155" s="107" t="s">
        <v>168</v>
      </c>
      <c r="B155" s="107"/>
      <c r="C155" s="16">
        <v>147</v>
      </c>
      <c r="D155" s="16">
        <v>83</v>
      </c>
      <c r="E155" s="16">
        <v>64</v>
      </c>
      <c r="F155" s="16">
        <v>7109.3</v>
      </c>
      <c r="G155" s="16">
        <v>6182.5</v>
      </c>
      <c r="H155" s="16">
        <v>60948</v>
      </c>
    </row>
    <row r="156" spans="1:8" s="14" customFormat="1" ht="12" customHeight="1">
      <c r="A156" s="107" t="s">
        <v>169</v>
      </c>
      <c r="B156" s="107"/>
      <c r="C156" s="16">
        <v>504</v>
      </c>
      <c r="D156" s="16">
        <v>326</v>
      </c>
      <c r="E156" s="16">
        <v>178</v>
      </c>
      <c r="F156" s="16">
        <v>32455.5</v>
      </c>
      <c r="G156" s="16">
        <v>27877.9</v>
      </c>
      <c r="H156" s="16">
        <v>504286</v>
      </c>
    </row>
    <row r="157" spans="1:8" s="14" customFormat="1" ht="12" customHeight="1">
      <c r="A157" s="107" t="s">
        <v>170</v>
      </c>
      <c r="B157" s="107"/>
      <c r="C157" s="16">
        <v>6689</v>
      </c>
      <c r="D157" s="16">
        <v>3775</v>
      </c>
      <c r="E157" s="16">
        <v>2914</v>
      </c>
      <c r="F157" s="16">
        <v>434889.6</v>
      </c>
      <c r="G157" s="16">
        <v>385527.7</v>
      </c>
      <c r="H157" s="16">
        <v>10095758</v>
      </c>
    </row>
    <row r="158" spans="1:8" s="14" customFormat="1" ht="12" customHeight="1">
      <c r="A158" s="107" t="s">
        <v>171</v>
      </c>
      <c r="B158" s="107"/>
      <c r="C158" s="16">
        <v>2881</v>
      </c>
      <c r="D158" s="16">
        <v>1802</v>
      </c>
      <c r="E158" s="16">
        <v>1079</v>
      </c>
      <c r="F158" s="16">
        <v>199980.9</v>
      </c>
      <c r="G158" s="16">
        <v>176377.2</v>
      </c>
      <c r="H158" s="16">
        <v>4250267</v>
      </c>
    </row>
    <row r="159" spans="1:8" s="14" customFormat="1" ht="12" customHeight="1">
      <c r="A159" s="107" t="s">
        <v>172</v>
      </c>
      <c r="B159" s="107"/>
      <c r="C159" s="16">
        <v>739</v>
      </c>
      <c r="D159" s="16">
        <v>455</v>
      </c>
      <c r="E159" s="16">
        <v>284</v>
      </c>
      <c r="F159" s="16">
        <v>48394.6</v>
      </c>
      <c r="G159" s="16">
        <v>42335.1</v>
      </c>
      <c r="H159" s="16">
        <v>822906</v>
      </c>
    </row>
    <row r="160" spans="1:8" s="14" customFormat="1" ht="12" customHeight="1">
      <c r="A160" s="107" t="s">
        <v>173</v>
      </c>
      <c r="B160" s="107"/>
      <c r="C160" s="16">
        <v>92</v>
      </c>
      <c r="D160" s="16">
        <v>44</v>
      </c>
      <c r="E160" s="16">
        <v>48</v>
      </c>
      <c r="F160" s="16">
        <v>4843.3</v>
      </c>
      <c r="G160" s="16">
        <v>4247.3</v>
      </c>
      <c r="H160" s="16">
        <v>45859</v>
      </c>
    </row>
    <row r="161" spans="1:8" s="14" customFormat="1" ht="12" customHeight="1">
      <c r="A161" s="107" t="s">
        <v>174</v>
      </c>
      <c r="B161" s="107"/>
      <c r="C161" s="16">
        <v>3366</v>
      </c>
      <c r="D161" s="16">
        <v>1825</v>
      </c>
      <c r="E161" s="16">
        <v>1541</v>
      </c>
      <c r="F161" s="16">
        <v>255345.5</v>
      </c>
      <c r="G161" s="16">
        <v>231317.7</v>
      </c>
      <c r="H161" s="16">
        <v>7763040</v>
      </c>
    </row>
    <row r="162" spans="1:8" s="14" customFormat="1" ht="12" customHeight="1">
      <c r="A162" s="107" t="s">
        <v>175</v>
      </c>
      <c r="B162" s="107"/>
      <c r="C162" s="16">
        <v>26</v>
      </c>
      <c r="D162" s="16">
        <v>14</v>
      </c>
      <c r="E162" s="16">
        <v>12</v>
      </c>
      <c r="F162" s="16">
        <v>1397.6</v>
      </c>
      <c r="G162" s="16">
        <v>1228.5</v>
      </c>
      <c r="H162" s="16">
        <v>13242</v>
      </c>
    </row>
    <row r="163" spans="1:8" s="14" customFormat="1" ht="12" customHeight="1">
      <c r="A163" s="107" t="s">
        <v>176</v>
      </c>
      <c r="B163" s="107"/>
      <c r="C163" s="16">
        <v>1321</v>
      </c>
      <c r="D163" s="16">
        <v>646</v>
      </c>
      <c r="E163" s="16">
        <v>675</v>
      </c>
      <c r="F163" s="16">
        <v>98775.1</v>
      </c>
      <c r="G163" s="16">
        <v>90853.4</v>
      </c>
      <c r="H163" s="16">
        <v>3446167</v>
      </c>
    </row>
    <row r="164" spans="1:8" s="14" customFormat="1" ht="12" customHeight="1">
      <c r="A164" s="107" t="s">
        <v>177</v>
      </c>
      <c r="B164" s="107"/>
      <c r="C164" s="16">
        <v>140</v>
      </c>
      <c r="D164" s="16">
        <v>58</v>
      </c>
      <c r="E164" s="16">
        <v>82</v>
      </c>
      <c r="F164" s="16">
        <v>6749.4</v>
      </c>
      <c r="G164" s="16">
        <v>5988.6</v>
      </c>
      <c r="H164" s="16">
        <v>64735</v>
      </c>
    </row>
    <row r="165" spans="1:8" s="14" customFormat="1" ht="12" customHeight="1">
      <c r="A165" s="107" t="s">
        <v>178</v>
      </c>
      <c r="B165" s="107"/>
      <c r="C165" s="16">
        <v>337</v>
      </c>
      <c r="D165" s="16">
        <v>166</v>
      </c>
      <c r="E165" s="16">
        <v>171</v>
      </c>
      <c r="F165" s="16">
        <v>28808.8</v>
      </c>
      <c r="G165" s="16">
        <v>26471.7</v>
      </c>
      <c r="H165" s="16">
        <v>1040172</v>
      </c>
    </row>
    <row r="166" spans="1:8" s="14" customFormat="1" ht="12" customHeight="1">
      <c r="A166" s="107" t="s">
        <v>180</v>
      </c>
      <c r="B166" s="107"/>
      <c r="C166" s="16">
        <v>197</v>
      </c>
      <c r="D166" s="16">
        <v>116</v>
      </c>
      <c r="E166" s="16">
        <v>81</v>
      </c>
      <c r="F166" s="16">
        <v>12338.6</v>
      </c>
      <c r="G166" s="16">
        <v>10890.1</v>
      </c>
      <c r="H166" s="16">
        <v>165402</v>
      </c>
    </row>
    <row r="167" spans="1:8" s="14" customFormat="1" ht="12" customHeight="1">
      <c r="A167" s="107" t="s">
        <v>181</v>
      </c>
      <c r="B167" s="107"/>
      <c r="C167" s="16">
        <v>332</v>
      </c>
      <c r="D167" s="16">
        <v>175</v>
      </c>
      <c r="E167" s="16">
        <v>157</v>
      </c>
      <c r="F167" s="16">
        <v>29679.4</v>
      </c>
      <c r="G167" s="16">
        <v>27645.9</v>
      </c>
      <c r="H167" s="16">
        <v>1382064</v>
      </c>
    </row>
    <row r="168" spans="1:8" s="14" customFormat="1" ht="12" customHeight="1">
      <c r="A168" s="107" t="s">
        <v>182</v>
      </c>
      <c r="B168" s="107"/>
      <c r="C168" s="16">
        <v>325</v>
      </c>
      <c r="D168" s="16">
        <v>172</v>
      </c>
      <c r="E168" s="16">
        <v>153</v>
      </c>
      <c r="F168" s="16">
        <v>23599.5</v>
      </c>
      <c r="G168" s="16">
        <v>21160.1</v>
      </c>
      <c r="H168" s="16">
        <v>578818</v>
      </c>
    </row>
    <row r="169" spans="1:8" s="14" customFormat="1" ht="12" customHeight="1">
      <c r="A169" s="107" t="s">
        <v>183</v>
      </c>
      <c r="B169" s="107"/>
      <c r="C169" s="16">
        <v>60</v>
      </c>
      <c r="D169" s="16">
        <v>27</v>
      </c>
      <c r="E169" s="16">
        <v>33</v>
      </c>
      <c r="F169" s="16">
        <v>3707.7</v>
      </c>
      <c r="G169" s="16">
        <v>3304.9</v>
      </c>
      <c r="H169" s="16">
        <v>45890</v>
      </c>
    </row>
    <row r="170" spans="1:8" s="14" customFormat="1" ht="12" customHeight="1">
      <c r="A170" s="107" t="s">
        <v>184</v>
      </c>
      <c r="B170" s="107"/>
      <c r="C170" s="16">
        <v>43</v>
      </c>
      <c r="D170" s="16">
        <v>23</v>
      </c>
      <c r="E170" s="16">
        <v>20</v>
      </c>
      <c r="F170" s="16">
        <v>2298.6</v>
      </c>
      <c r="G170" s="16">
        <v>2029</v>
      </c>
      <c r="H170" s="16">
        <v>18965</v>
      </c>
    </row>
    <row r="171" spans="1:8" s="14" customFormat="1" ht="12" customHeight="1">
      <c r="A171" s="107" t="s">
        <v>185</v>
      </c>
      <c r="B171" s="107"/>
      <c r="C171" s="16">
        <v>342</v>
      </c>
      <c r="D171" s="16">
        <v>223</v>
      </c>
      <c r="E171" s="16">
        <v>119</v>
      </c>
      <c r="F171" s="16">
        <v>27580.7</v>
      </c>
      <c r="G171" s="16">
        <v>24738.3</v>
      </c>
      <c r="H171" s="16">
        <v>773182</v>
      </c>
    </row>
    <row r="172" spans="1:8" s="14" customFormat="1" ht="12" customHeight="1">
      <c r="A172" s="107" t="s">
        <v>186</v>
      </c>
      <c r="B172" s="107"/>
      <c r="C172" s="16">
        <v>1126</v>
      </c>
      <c r="D172" s="16">
        <v>663</v>
      </c>
      <c r="E172" s="16">
        <v>463</v>
      </c>
      <c r="F172" s="16">
        <v>72575.8</v>
      </c>
      <c r="G172" s="16">
        <v>63556</v>
      </c>
      <c r="H172" s="16">
        <v>1323409</v>
      </c>
    </row>
    <row r="173" spans="1:8" s="14" customFormat="1" ht="12" customHeight="1">
      <c r="A173" s="107" t="s">
        <v>187</v>
      </c>
      <c r="B173" s="107"/>
      <c r="C173" s="16">
        <v>45</v>
      </c>
      <c r="D173" s="16">
        <v>22</v>
      </c>
      <c r="E173" s="16">
        <v>23</v>
      </c>
      <c r="F173" s="16">
        <v>2169.4</v>
      </c>
      <c r="G173" s="16">
        <v>2006.1</v>
      </c>
      <c r="H173" s="16">
        <v>22018</v>
      </c>
    </row>
    <row r="174" spans="1:8" s="14" customFormat="1" ht="12" customHeight="1">
      <c r="A174" s="107" t="s">
        <v>188</v>
      </c>
      <c r="B174" s="107"/>
      <c r="C174" s="16">
        <v>458</v>
      </c>
      <c r="D174" s="16">
        <v>264</v>
      </c>
      <c r="E174" s="16">
        <v>194</v>
      </c>
      <c r="F174" s="16">
        <v>35115</v>
      </c>
      <c r="G174" s="16">
        <v>30710.1</v>
      </c>
      <c r="H174" s="16">
        <v>885276</v>
      </c>
    </row>
    <row r="175" spans="1:8" s="14" customFormat="1" ht="12" customHeight="1">
      <c r="A175" s="107" t="s">
        <v>189</v>
      </c>
      <c r="B175" s="107"/>
      <c r="C175" s="16">
        <v>335</v>
      </c>
      <c r="D175" s="16">
        <v>179</v>
      </c>
      <c r="E175" s="16">
        <v>156</v>
      </c>
      <c r="F175" s="16">
        <v>21686</v>
      </c>
      <c r="G175" s="16">
        <v>19212.2</v>
      </c>
      <c r="H175" s="16">
        <v>421354</v>
      </c>
    </row>
    <row r="176" spans="1:8" s="14" customFormat="1" ht="12" customHeight="1">
      <c r="A176" s="133" t="s">
        <v>190</v>
      </c>
      <c r="B176" s="133"/>
      <c r="C176" s="21">
        <v>139</v>
      </c>
      <c r="D176" s="21">
        <v>78</v>
      </c>
      <c r="E176" s="21">
        <v>61</v>
      </c>
      <c r="F176" s="21">
        <v>7719.5</v>
      </c>
      <c r="G176" s="21">
        <v>6793.1</v>
      </c>
      <c r="H176" s="21">
        <v>97325</v>
      </c>
    </row>
    <row r="177" spans="1:8" s="14" customFormat="1" ht="12" customHeight="1">
      <c r="A177" s="108"/>
      <c r="B177" s="108"/>
      <c r="C177" s="54"/>
      <c r="D177" s="54"/>
      <c r="E177" s="54"/>
      <c r="F177" s="54"/>
      <c r="G177" s="54"/>
      <c r="H177" s="54"/>
    </row>
    <row r="178" spans="1:8" s="14" customFormat="1" ht="12" customHeight="1">
      <c r="A178" s="111" t="s">
        <v>191</v>
      </c>
      <c r="B178" s="111"/>
      <c r="C178" s="13">
        <v>2567</v>
      </c>
      <c r="D178" s="13">
        <v>1547</v>
      </c>
      <c r="E178" s="13">
        <v>1020</v>
      </c>
      <c r="F178" s="13">
        <v>157666.5</v>
      </c>
      <c r="G178" s="13">
        <v>136066.2</v>
      </c>
      <c r="H178" s="13">
        <v>2232498</v>
      </c>
    </row>
    <row r="179" spans="1:8" s="14" customFormat="1" ht="12" customHeight="1">
      <c r="A179" s="107" t="s">
        <v>335</v>
      </c>
      <c r="B179" s="107"/>
      <c r="C179" s="16">
        <v>560</v>
      </c>
      <c r="D179" s="16">
        <v>355</v>
      </c>
      <c r="E179" s="16">
        <v>205</v>
      </c>
      <c r="F179" s="16">
        <v>36715.2</v>
      </c>
      <c r="G179" s="16">
        <v>31471.1</v>
      </c>
      <c r="H179" s="16">
        <v>536038</v>
      </c>
    </row>
    <row r="180" spans="1:8" s="14" customFormat="1" ht="12" customHeight="1">
      <c r="A180" s="107" t="s">
        <v>194</v>
      </c>
      <c r="B180" s="107"/>
      <c r="C180" s="16">
        <v>27</v>
      </c>
      <c r="D180" s="16">
        <v>16</v>
      </c>
      <c r="E180" s="16">
        <v>11</v>
      </c>
      <c r="F180" s="16">
        <v>1609.4</v>
      </c>
      <c r="G180" s="16">
        <v>1403.3</v>
      </c>
      <c r="H180" s="16">
        <v>20070</v>
      </c>
    </row>
    <row r="181" spans="1:8" s="14" customFormat="1" ht="12" customHeight="1">
      <c r="A181" s="107" t="s">
        <v>195</v>
      </c>
      <c r="B181" s="107"/>
      <c r="C181" s="16">
        <v>26</v>
      </c>
      <c r="D181" s="16">
        <v>19</v>
      </c>
      <c r="E181" s="16">
        <v>7</v>
      </c>
      <c r="F181" s="16">
        <v>2051.4</v>
      </c>
      <c r="G181" s="16">
        <v>1960.3</v>
      </c>
      <c r="H181" s="16">
        <v>126489</v>
      </c>
    </row>
    <row r="182" spans="1:8" s="14" customFormat="1" ht="12" customHeight="1">
      <c r="A182" s="107" t="s">
        <v>197</v>
      </c>
      <c r="B182" s="107"/>
      <c r="C182" s="16">
        <v>26</v>
      </c>
      <c r="D182" s="16">
        <v>15</v>
      </c>
      <c r="E182" s="16">
        <v>11</v>
      </c>
      <c r="F182" s="16">
        <v>1561.7</v>
      </c>
      <c r="G182" s="16">
        <v>1292.3</v>
      </c>
      <c r="H182" s="16">
        <v>18653</v>
      </c>
    </row>
    <row r="183" spans="1:8" s="14" customFormat="1" ht="12" customHeight="1">
      <c r="A183" s="107" t="s">
        <v>198</v>
      </c>
      <c r="B183" s="107"/>
      <c r="C183" s="16">
        <v>544</v>
      </c>
      <c r="D183" s="16">
        <v>304</v>
      </c>
      <c r="E183" s="16">
        <v>240</v>
      </c>
      <c r="F183" s="16">
        <v>32006.9</v>
      </c>
      <c r="G183" s="16">
        <v>27786.2</v>
      </c>
      <c r="H183" s="16">
        <v>414847</v>
      </c>
    </row>
    <row r="184" spans="1:8" s="14" customFormat="1" ht="12" customHeight="1">
      <c r="A184" s="107" t="s">
        <v>200</v>
      </c>
      <c r="B184" s="107"/>
      <c r="C184" s="16">
        <v>264</v>
      </c>
      <c r="D184" s="16">
        <v>150</v>
      </c>
      <c r="E184" s="16">
        <v>114</v>
      </c>
      <c r="F184" s="16">
        <v>15453.4</v>
      </c>
      <c r="G184" s="16">
        <v>13339</v>
      </c>
      <c r="H184" s="16">
        <v>222171</v>
      </c>
    </row>
    <row r="185" spans="1:8" s="14" customFormat="1" ht="12" customHeight="1">
      <c r="A185" s="107" t="s">
        <v>201</v>
      </c>
      <c r="B185" s="107"/>
      <c r="C185" s="16">
        <v>27</v>
      </c>
      <c r="D185" s="16">
        <v>19</v>
      </c>
      <c r="E185" s="16">
        <v>8</v>
      </c>
      <c r="F185" s="16">
        <v>1978.9</v>
      </c>
      <c r="G185" s="16">
        <v>1738.3</v>
      </c>
      <c r="H185" s="16">
        <v>40214</v>
      </c>
    </row>
    <row r="186" spans="1:8" s="14" customFormat="1" ht="12" customHeight="1">
      <c r="A186" s="133" t="s">
        <v>202</v>
      </c>
      <c r="B186" s="133"/>
      <c r="C186" s="21">
        <v>1093</v>
      </c>
      <c r="D186" s="21">
        <v>669</v>
      </c>
      <c r="E186" s="21">
        <v>424</v>
      </c>
      <c r="F186" s="21">
        <v>66289.6</v>
      </c>
      <c r="G186" s="21">
        <v>57075.7</v>
      </c>
      <c r="H186" s="21">
        <v>854016</v>
      </c>
    </row>
    <row r="187" spans="1:8" s="14" customFormat="1" ht="12" customHeight="1">
      <c r="A187" s="108"/>
      <c r="B187" s="108"/>
      <c r="C187" s="54"/>
      <c r="D187" s="54"/>
      <c r="E187" s="54"/>
      <c r="F187" s="54"/>
      <c r="G187" s="54"/>
      <c r="H187" s="54"/>
    </row>
    <row r="188" spans="1:8" s="14" customFormat="1" ht="12" customHeight="1">
      <c r="A188" s="111" t="s">
        <v>203</v>
      </c>
      <c r="B188" s="111"/>
      <c r="C188" s="13">
        <v>21836</v>
      </c>
      <c r="D188" s="13">
        <v>13461</v>
      </c>
      <c r="E188" s="13">
        <v>8375</v>
      </c>
      <c r="F188" s="13">
        <v>1521160.9000000001</v>
      </c>
      <c r="G188" s="13">
        <v>1342272.3999999997</v>
      </c>
      <c r="H188" s="13">
        <v>30413103</v>
      </c>
    </row>
    <row r="189" spans="1:8" s="14" customFormat="1" ht="12" customHeight="1">
      <c r="A189" s="107" t="s">
        <v>277</v>
      </c>
      <c r="B189" s="107"/>
      <c r="C189" s="16">
        <v>1929</v>
      </c>
      <c r="D189" s="16">
        <v>1202</v>
      </c>
      <c r="E189" s="16">
        <v>727</v>
      </c>
      <c r="F189" s="16">
        <v>135311.5</v>
      </c>
      <c r="G189" s="16">
        <v>118751.6</v>
      </c>
      <c r="H189" s="16">
        <v>2624568</v>
      </c>
    </row>
    <row r="190" spans="1:8" s="14" customFormat="1" ht="12" customHeight="1">
      <c r="A190" s="107" t="s">
        <v>205</v>
      </c>
      <c r="B190" s="107"/>
      <c r="C190" s="16">
        <v>7815</v>
      </c>
      <c r="D190" s="16">
        <v>4582</v>
      </c>
      <c r="E190" s="16">
        <v>3233</v>
      </c>
      <c r="F190" s="16">
        <v>541408</v>
      </c>
      <c r="G190" s="16">
        <v>482789.7</v>
      </c>
      <c r="H190" s="16">
        <v>11625706</v>
      </c>
    </row>
    <row r="191" spans="1:8" s="14" customFormat="1" ht="12" customHeight="1">
      <c r="A191" s="107" t="s">
        <v>206</v>
      </c>
      <c r="B191" s="107"/>
      <c r="C191" s="16">
        <v>941</v>
      </c>
      <c r="D191" s="16">
        <v>638</v>
      </c>
      <c r="E191" s="16">
        <v>303</v>
      </c>
      <c r="F191" s="16">
        <v>60020.1</v>
      </c>
      <c r="G191" s="16">
        <v>51581.5</v>
      </c>
      <c r="H191" s="16">
        <v>875651</v>
      </c>
    </row>
    <row r="192" spans="1:8" s="14" customFormat="1" ht="12" customHeight="1">
      <c r="A192" s="107" t="s">
        <v>207</v>
      </c>
      <c r="B192" s="107"/>
      <c r="C192" s="16">
        <v>1169</v>
      </c>
      <c r="D192" s="16">
        <v>770</v>
      </c>
      <c r="E192" s="16">
        <v>399</v>
      </c>
      <c r="F192" s="16">
        <v>86568.7</v>
      </c>
      <c r="G192" s="16">
        <v>75875.1</v>
      </c>
      <c r="H192" s="16">
        <v>1792435</v>
      </c>
    </row>
    <row r="193" spans="1:8" s="14" customFormat="1" ht="12" customHeight="1">
      <c r="A193" s="107" t="s">
        <v>208</v>
      </c>
      <c r="B193" s="107"/>
      <c r="C193" s="16">
        <v>3718</v>
      </c>
      <c r="D193" s="16">
        <v>2273</v>
      </c>
      <c r="E193" s="16">
        <v>1445</v>
      </c>
      <c r="F193" s="16">
        <v>254772.1</v>
      </c>
      <c r="G193" s="16">
        <v>224467.4</v>
      </c>
      <c r="H193" s="16">
        <v>4896725</v>
      </c>
    </row>
    <row r="194" spans="1:8" s="14" customFormat="1" ht="12" customHeight="1">
      <c r="A194" s="107" t="s">
        <v>209</v>
      </c>
      <c r="B194" s="107"/>
      <c r="C194" s="16">
        <v>307</v>
      </c>
      <c r="D194" s="16">
        <v>186</v>
      </c>
      <c r="E194" s="16">
        <v>121</v>
      </c>
      <c r="F194" s="16">
        <v>21941.1</v>
      </c>
      <c r="G194" s="16">
        <v>18863.6</v>
      </c>
      <c r="H194" s="16">
        <v>313513</v>
      </c>
    </row>
    <row r="195" spans="1:8" s="14" customFormat="1" ht="12" customHeight="1">
      <c r="A195" s="107" t="s">
        <v>210</v>
      </c>
      <c r="B195" s="107"/>
      <c r="C195" s="16">
        <v>346</v>
      </c>
      <c r="D195" s="16">
        <v>220</v>
      </c>
      <c r="E195" s="16">
        <v>126</v>
      </c>
      <c r="F195" s="16">
        <v>23943.9</v>
      </c>
      <c r="G195" s="16">
        <v>20993</v>
      </c>
      <c r="H195" s="16">
        <v>418214</v>
      </c>
    </row>
    <row r="196" spans="1:8" s="14" customFormat="1" ht="12" customHeight="1">
      <c r="A196" s="107" t="s">
        <v>211</v>
      </c>
      <c r="B196" s="107"/>
      <c r="C196" s="16">
        <v>383</v>
      </c>
      <c r="D196" s="16">
        <v>244</v>
      </c>
      <c r="E196" s="16">
        <v>139</v>
      </c>
      <c r="F196" s="16">
        <v>28667.7</v>
      </c>
      <c r="G196" s="16">
        <v>25523.9</v>
      </c>
      <c r="H196" s="16">
        <v>734465</v>
      </c>
    </row>
    <row r="197" spans="1:8" s="14" customFormat="1" ht="12" customHeight="1">
      <c r="A197" s="107" t="s">
        <v>212</v>
      </c>
      <c r="B197" s="107"/>
      <c r="C197" s="16">
        <v>209</v>
      </c>
      <c r="D197" s="16">
        <v>126</v>
      </c>
      <c r="E197" s="16">
        <v>83</v>
      </c>
      <c r="F197" s="16">
        <v>12053.3</v>
      </c>
      <c r="G197" s="16">
        <v>10673</v>
      </c>
      <c r="H197" s="16">
        <v>131824</v>
      </c>
    </row>
    <row r="198" spans="1:8" s="14" customFormat="1" ht="12" customHeight="1">
      <c r="A198" s="107" t="s">
        <v>213</v>
      </c>
      <c r="B198" s="107"/>
      <c r="C198" s="16">
        <v>590</v>
      </c>
      <c r="D198" s="16">
        <v>353</v>
      </c>
      <c r="E198" s="16">
        <v>237</v>
      </c>
      <c r="F198" s="16">
        <v>43218.4</v>
      </c>
      <c r="G198" s="16">
        <v>37722.9</v>
      </c>
      <c r="H198" s="16">
        <v>808726</v>
      </c>
    </row>
    <row r="199" spans="1:8" s="14" customFormat="1" ht="12" customHeight="1">
      <c r="A199" s="107" t="s">
        <v>214</v>
      </c>
      <c r="B199" s="107"/>
      <c r="C199" s="16">
        <v>175</v>
      </c>
      <c r="D199" s="16">
        <v>100</v>
      </c>
      <c r="E199" s="16">
        <v>75</v>
      </c>
      <c r="F199" s="16">
        <v>11430.1</v>
      </c>
      <c r="G199" s="16">
        <v>9963.7</v>
      </c>
      <c r="H199" s="16">
        <v>156773</v>
      </c>
    </row>
    <row r="200" spans="1:8" s="14" customFormat="1" ht="12" customHeight="1">
      <c r="A200" s="107" t="s">
        <v>215</v>
      </c>
      <c r="B200" s="107"/>
      <c r="C200" s="16">
        <v>54</v>
      </c>
      <c r="D200" s="16">
        <v>40</v>
      </c>
      <c r="E200" s="16">
        <v>14</v>
      </c>
      <c r="F200" s="16">
        <v>3280.3</v>
      </c>
      <c r="G200" s="16">
        <v>2862.4</v>
      </c>
      <c r="H200" s="16">
        <v>38217</v>
      </c>
    </row>
    <row r="201" spans="1:8" s="14" customFormat="1" ht="12" customHeight="1">
      <c r="A201" s="107" t="s">
        <v>216</v>
      </c>
      <c r="B201" s="107"/>
      <c r="C201" s="16">
        <v>1177</v>
      </c>
      <c r="D201" s="16">
        <v>794</v>
      </c>
      <c r="E201" s="16">
        <v>383</v>
      </c>
      <c r="F201" s="16">
        <v>85595.2</v>
      </c>
      <c r="G201" s="16">
        <v>75116.9</v>
      </c>
      <c r="H201" s="16">
        <v>1719156</v>
      </c>
    </row>
    <row r="202" spans="1:8" s="14" customFormat="1" ht="12" customHeight="1">
      <c r="A202" s="107" t="s">
        <v>217</v>
      </c>
      <c r="B202" s="107"/>
      <c r="C202" s="16">
        <v>291</v>
      </c>
      <c r="D202" s="16">
        <v>177</v>
      </c>
      <c r="E202" s="16">
        <v>114</v>
      </c>
      <c r="F202" s="16">
        <v>20268.3</v>
      </c>
      <c r="G202" s="16">
        <v>17899.3</v>
      </c>
      <c r="H202" s="16">
        <v>338548</v>
      </c>
    </row>
    <row r="203" spans="1:8" s="14" customFormat="1" ht="12" customHeight="1">
      <c r="A203" s="107" t="s">
        <v>218</v>
      </c>
      <c r="B203" s="107"/>
      <c r="C203" s="16">
        <v>270</v>
      </c>
      <c r="D203" s="16">
        <v>184</v>
      </c>
      <c r="E203" s="16">
        <v>86</v>
      </c>
      <c r="F203" s="16">
        <v>18076.3</v>
      </c>
      <c r="G203" s="16">
        <v>15936</v>
      </c>
      <c r="H203" s="16">
        <v>260697</v>
      </c>
    </row>
    <row r="204" spans="1:8" s="14" customFormat="1" ht="12" customHeight="1">
      <c r="A204" s="107" t="s">
        <v>219</v>
      </c>
      <c r="B204" s="107"/>
      <c r="C204" s="16">
        <v>978</v>
      </c>
      <c r="D204" s="16">
        <v>635</v>
      </c>
      <c r="E204" s="16">
        <v>343</v>
      </c>
      <c r="F204" s="16">
        <v>66852.8</v>
      </c>
      <c r="G204" s="16">
        <v>58088.6</v>
      </c>
      <c r="H204" s="16">
        <v>1194870</v>
      </c>
    </row>
    <row r="205" spans="1:8" s="14" customFormat="1" ht="12" customHeight="1">
      <c r="A205" s="107" t="s">
        <v>220</v>
      </c>
      <c r="B205" s="107"/>
      <c r="C205" s="16">
        <v>99</v>
      </c>
      <c r="D205" s="16">
        <v>49</v>
      </c>
      <c r="E205" s="16">
        <v>50</v>
      </c>
      <c r="F205" s="16">
        <v>5698.3</v>
      </c>
      <c r="G205" s="16">
        <v>5002.4</v>
      </c>
      <c r="H205" s="16">
        <v>65578</v>
      </c>
    </row>
    <row r="206" spans="1:8" s="14" customFormat="1" ht="12" customHeight="1">
      <c r="A206" s="133" t="s">
        <v>221</v>
      </c>
      <c r="B206" s="133"/>
      <c r="C206" s="21">
        <v>1385</v>
      </c>
      <c r="D206" s="21">
        <v>888</v>
      </c>
      <c r="E206" s="21">
        <v>497</v>
      </c>
      <c r="F206" s="21">
        <v>102054.8</v>
      </c>
      <c r="G206" s="21">
        <v>90161.4</v>
      </c>
      <c r="H206" s="21">
        <v>2417437</v>
      </c>
    </row>
    <row r="207" spans="1:8" s="14" customFormat="1" ht="12" customHeight="1">
      <c r="A207" s="108"/>
      <c r="B207" s="108"/>
      <c r="C207" s="54"/>
      <c r="D207" s="54"/>
      <c r="E207" s="54"/>
      <c r="F207" s="54"/>
      <c r="G207" s="54"/>
      <c r="H207" s="54"/>
    </row>
    <row r="208" spans="1:8" s="14" customFormat="1" ht="12" customHeight="1">
      <c r="A208" s="111" t="s">
        <v>222</v>
      </c>
      <c r="B208" s="111"/>
      <c r="C208" s="13">
        <v>5199</v>
      </c>
      <c r="D208" s="13">
        <v>3075</v>
      </c>
      <c r="E208" s="13">
        <v>2124</v>
      </c>
      <c r="F208" s="13">
        <v>342883</v>
      </c>
      <c r="G208" s="13">
        <v>297299.30000000005</v>
      </c>
      <c r="H208" s="13">
        <v>5749248</v>
      </c>
    </row>
    <row r="209" spans="1:8" s="14" customFormat="1" ht="12" customHeight="1">
      <c r="A209" s="107" t="s">
        <v>223</v>
      </c>
      <c r="B209" s="107"/>
      <c r="C209" s="16">
        <v>2493</v>
      </c>
      <c r="D209" s="16">
        <v>1369</v>
      </c>
      <c r="E209" s="16">
        <v>1124</v>
      </c>
      <c r="F209" s="16">
        <v>161355.4</v>
      </c>
      <c r="G209" s="16">
        <v>140598.2</v>
      </c>
      <c r="H209" s="16">
        <v>2743249</v>
      </c>
    </row>
    <row r="210" spans="1:8" s="14" customFormat="1" ht="12" customHeight="1">
      <c r="A210" s="107" t="s">
        <v>224</v>
      </c>
      <c r="B210" s="107"/>
      <c r="C210" s="16">
        <v>1079</v>
      </c>
      <c r="D210" s="16">
        <v>712</v>
      </c>
      <c r="E210" s="16">
        <v>367</v>
      </c>
      <c r="F210" s="16">
        <v>77129.6</v>
      </c>
      <c r="G210" s="16">
        <v>66560.7</v>
      </c>
      <c r="H210" s="16">
        <v>1326417</v>
      </c>
    </row>
    <row r="211" spans="1:8" s="14" customFormat="1" ht="12" customHeight="1">
      <c r="A211" s="107" t="s">
        <v>225</v>
      </c>
      <c r="B211" s="107"/>
      <c r="C211" s="16">
        <v>262</v>
      </c>
      <c r="D211" s="16">
        <v>153</v>
      </c>
      <c r="E211" s="16">
        <v>109</v>
      </c>
      <c r="F211" s="16">
        <v>14985.2</v>
      </c>
      <c r="G211" s="16">
        <v>13048.9</v>
      </c>
      <c r="H211" s="16">
        <v>145751</v>
      </c>
    </row>
    <row r="212" spans="1:8" s="14" customFormat="1" ht="12" customHeight="1">
      <c r="A212" s="107" t="s">
        <v>226</v>
      </c>
      <c r="B212" s="107"/>
      <c r="C212" s="16">
        <v>253</v>
      </c>
      <c r="D212" s="16">
        <v>166</v>
      </c>
      <c r="E212" s="16">
        <v>87</v>
      </c>
      <c r="F212" s="16">
        <v>15127.8</v>
      </c>
      <c r="G212" s="16">
        <v>13100.5</v>
      </c>
      <c r="H212" s="16">
        <v>195114</v>
      </c>
    </row>
    <row r="213" spans="1:8" s="14" customFormat="1" ht="12" customHeight="1">
      <c r="A213" s="107" t="s">
        <v>227</v>
      </c>
      <c r="B213" s="107"/>
      <c r="C213" s="16">
        <v>697</v>
      </c>
      <c r="D213" s="16">
        <v>417</v>
      </c>
      <c r="E213" s="16">
        <v>280</v>
      </c>
      <c r="F213" s="16">
        <v>48717.3</v>
      </c>
      <c r="G213" s="16">
        <v>42069.8</v>
      </c>
      <c r="H213" s="16">
        <v>1023066</v>
      </c>
    </row>
    <row r="214" spans="1:8" s="14" customFormat="1" ht="12" customHeight="1">
      <c r="A214" s="133" t="s">
        <v>228</v>
      </c>
      <c r="B214" s="133"/>
      <c r="C214" s="21">
        <v>415</v>
      </c>
      <c r="D214" s="21">
        <v>258</v>
      </c>
      <c r="E214" s="21">
        <v>157</v>
      </c>
      <c r="F214" s="21">
        <v>25567.7</v>
      </c>
      <c r="G214" s="21">
        <v>21921.2</v>
      </c>
      <c r="H214" s="21">
        <v>315651</v>
      </c>
    </row>
    <row r="215" spans="1:8" s="14" customFormat="1" ht="12" customHeight="1">
      <c r="A215" s="108"/>
      <c r="B215" s="108"/>
      <c r="C215" s="54"/>
      <c r="D215" s="54"/>
      <c r="E215" s="54"/>
      <c r="F215" s="54"/>
      <c r="G215" s="54"/>
      <c r="H215" s="54"/>
    </row>
    <row r="216" spans="1:8" s="14" customFormat="1" ht="12" customHeight="1">
      <c r="A216" s="111" t="s">
        <v>229</v>
      </c>
      <c r="B216" s="111"/>
      <c r="C216" s="13">
        <v>2604</v>
      </c>
      <c r="D216" s="13">
        <v>1430</v>
      </c>
      <c r="E216" s="13">
        <v>1174</v>
      </c>
      <c r="F216" s="13">
        <v>161492.3</v>
      </c>
      <c r="G216" s="13">
        <v>141758.7</v>
      </c>
      <c r="H216" s="13">
        <v>2821609</v>
      </c>
    </row>
    <row r="217" spans="1:8" s="14" customFormat="1" ht="12" customHeight="1">
      <c r="A217" s="107" t="s">
        <v>230</v>
      </c>
      <c r="B217" s="107"/>
      <c r="C217" s="16">
        <v>821</v>
      </c>
      <c r="D217" s="16">
        <v>462</v>
      </c>
      <c r="E217" s="16">
        <v>359</v>
      </c>
      <c r="F217" s="16">
        <v>55717.5</v>
      </c>
      <c r="G217" s="16">
        <v>49579.7</v>
      </c>
      <c r="H217" s="16">
        <v>1487329</v>
      </c>
    </row>
    <row r="218" spans="1:8" s="14" customFormat="1" ht="12" customHeight="1">
      <c r="A218" s="107" t="s">
        <v>328</v>
      </c>
      <c r="B218" s="107"/>
      <c r="C218" s="16">
        <v>851</v>
      </c>
      <c r="D218" s="16">
        <v>441</v>
      </c>
      <c r="E218" s="16">
        <v>410</v>
      </c>
      <c r="F218" s="16">
        <v>48791.2</v>
      </c>
      <c r="G218" s="16">
        <v>42705.8</v>
      </c>
      <c r="H218" s="16">
        <v>600110</v>
      </c>
    </row>
    <row r="219" spans="1:8" s="14" customFormat="1" ht="12" customHeight="1">
      <c r="A219" s="107" t="s">
        <v>234</v>
      </c>
      <c r="B219" s="107"/>
      <c r="C219" s="16">
        <v>162</v>
      </c>
      <c r="D219" s="16">
        <v>92</v>
      </c>
      <c r="E219" s="16">
        <v>70</v>
      </c>
      <c r="F219" s="16">
        <v>9702.4</v>
      </c>
      <c r="G219" s="16">
        <v>8288.7</v>
      </c>
      <c r="H219" s="16">
        <v>102775</v>
      </c>
    </row>
    <row r="220" spans="1:8" s="14" customFormat="1" ht="12" customHeight="1">
      <c r="A220" s="107" t="s">
        <v>235</v>
      </c>
      <c r="B220" s="107"/>
      <c r="C220" s="16">
        <v>606</v>
      </c>
      <c r="D220" s="16">
        <v>345</v>
      </c>
      <c r="E220" s="16">
        <v>261</v>
      </c>
      <c r="F220" s="16">
        <v>37091.9</v>
      </c>
      <c r="G220" s="16">
        <v>32277.9</v>
      </c>
      <c r="H220" s="16">
        <v>491331</v>
      </c>
    </row>
    <row r="221" spans="1:8" s="14" customFormat="1" ht="12" customHeight="1">
      <c r="A221" s="133" t="s">
        <v>237</v>
      </c>
      <c r="B221" s="133"/>
      <c r="C221" s="21">
        <v>164</v>
      </c>
      <c r="D221" s="21">
        <v>90</v>
      </c>
      <c r="E221" s="21">
        <v>74</v>
      </c>
      <c r="F221" s="21">
        <v>10189.3</v>
      </c>
      <c r="G221" s="21">
        <v>8906.6</v>
      </c>
      <c r="H221" s="21">
        <v>140064</v>
      </c>
    </row>
    <row r="222" spans="1:8" s="14" customFormat="1" ht="12" customHeight="1">
      <c r="A222" s="108"/>
      <c r="B222" s="108"/>
      <c r="C222" s="54"/>
      <c r="D222" s="54"/>
      <c r="E222" s="54"/>
      <c r="F222" s="54"/>
      <c r="G222" s="54"/>
      <c r="H222" s="54"/>
    </row>
    <row r="223" spans="1:8" s="14" customFormat="1" ht="12" customHeight="1">
      <c r="A223" s="111" t="s">
        <v>239</v>
      </c>
      <c r="B223" s="111"/>
      <c r="C223" s="13">
        <v>4269</v>
      </c>
      <c r="D223" s="13">
        <v>2450</v>
      </c>
      <c r="E223" s="13">
        <v>1819</v>
      </c>
      <c r="F223" s="13">
        <v>276053.99999999994</v>
      </c>
      <c r="G223" s="13">
        <v>242848.6</v>
      </c>
      <c r="H223" s="13">
        <v>5101842</v>
      </c>
    </row>
    <row r="224" spans="1:8" s="14" customFormat="1" ht="12" customHeight="1">
      <c r="A224" s="107" t="s">
        <v>240</v>
      </c>
      <c r="B224" s="107"/>
      <c r="C224" s="16">
        <v>745</v>
      </c>
      <c r="D224" s="16">
        <v>437</v>
      </c>
      <c r="E224" s="16">
        <v>308</v>
      </c>
      <c r="F224" s="16">
        <v>48567.4</v>
      </c>
      <c r="G224" s="16">
        <v>43124.4</v>
      </c>
      <c r="H224" s="16">
        <v>887207</v>
      </c>
    </row>
    <row r="225" spans="1:8" s="14" customFormat="1" ht="12" customHeight="1">
      <c r="A225" s="107" t="s">
        <v>241</v>
      </c>
      <c r="B225" s="107"/>
      <c r="C225" s="16">
        <v>50</v>
      </c>
      <c r="D225" s="16">
        <v>17</v>
      </c>
      <c r="E225" s="16">
        <v>33</v>
      </c>
      <c r="F225" s="16">
        <v>3022.8</v>
      </c>
      <c r="G225" s="16">
        <v>2738.5</v>
      </c>
      <c r="H225" s="16">
        <v>44886</v>
      </c>
    </row>
    <row r="226" spans="1:8" s="14" customFormat="1" ht="12" customHeight="1">
      <c r="A226" s="107" t="s">
        <v>242</v>
      </c>
      <c r="B226" s="107"/>
      <c r="C226" s="16">
        <v>34</v>
      </c>
      <c r="D226" s="16">
        <v>15</v>
      </c>
      <c r="E226" s="16">
        <v>19</v>
      </c>
      <c r="F226" s="16">
        <v>4656.2</v>
      </c>
      <c r="G226" s="16">
        <v>4485.1</v>
      </c>
      <c r="H226" s="16">
        <v>352539</v>
      </c>
    </row>
    <row r="227" spans="1:8" s="14" customFormat="1" ht="12" customHeight="1">
      <c r="A227" s="107" t="s">
        <v>243</v>
      </c>
      <c r="B227" s="107"/>
      <c r="C227" s="16">
        <v>406</v>
      </c>
      <c r="D227" s="16">
        <v>212</v>
      </c>
      <c r="E227" s="16">
        <v>194</v>
      </c>
      <c r="F227" s="16">
        <v>25057.6</v>
      </c>
      <c r="G227" s="16">
        <v>22047.3</v>
      </c>
      <c r="H227" s="16">
        <v>509143</v>
      </c>
    </row>
    <row r="228" spans="1:8" s="14" customFormat="1" ht="12" customHeight="1">
      <c r="A228" s="107" t="s">
        <v>244</v>
      </c>
      <c r="B228" s="107"/>
      <c r="C228" s="16">
        <v>28</v>
      </c>
      <c r="D228" s="16">
        <v>14</v>
      </c>
      <c r="E228" s="16">
        <v>14</v>
      </c>
      <c r="F228" s="16">
        <v>1442.6</v>
      </c>
      <c r="G228" s="16">
        <v>1326.1</v>
      </c>
      <c r="H228" s="16">
        <v>20052</v>
      </c>
    </row>
    <row r="229" spans="1:8" s="14" customFormat="1" ht="12" customHeight="1">
      <c r="A229" s="107" t="s">
        <v>245</v>
      </c>
      <c r="B229" s="107"/>
      <c r="C229" s="16">
        <v>29</v>
      </c>
      <c r="D229" s="16">
        <v>16</v>
      </c>
      <c r="E229" s="16">
        <v>13</v>
      </c>
      <c r="F229" s="16">
        <v>1563.9</v>
      </c>
      <c r="G229" s="16">
        <v>1415.9</v>
      </c>
      <c r="H229" s="16">
        <v>15000</v>
      </c>
    </row>
    <row r="230" spans="1:8" s="14" customFormat="1" ht="12" customHeight="1">
      <c r="A230" s="107" t="s">
        <v>246</v>
      </c>
      <c r="B230" s="107"/>
      <c r="C230" s="16">
        <v>43</v>
      </c>
      <c r="D230" s="16">
        <v>17</v>
      </c>
      <c r="E230" s="16">
        <v>26</v>
      </c>
      <c r="F230" s="16">
        <v>2161.4</v>
      </c>
      <c r="G230" s="16">
        <v>1913.6</v>
      </c>
      <c r="H230" s="16">
        <v>20210</v>
      </c>
    </row>
    <row r="231" spans="1:8" s="14" customFormat="1" ht="12" customHeight="1">
      <c r="A231" s="107" t="s">
        <v>247</v>
      </c>
      <c r="B231" s="107"/>
      <c r="C231" s="16">
        <v>175</v>
      </c>
      <c r="D231" s="16">
        <v>103</v>
      </c>
      <c r="E231" s="16">
        <v>72</v>
      </c>
      <c r="F231" s="16">
        <v>10505.9</v>
      </c>
      <c r="G231" s="16">
        <v>9142</v>
      </c>
      <c r="H231" s="16">
        <v>125992</v>
      </c>
    </row>
    <row r="232" spans="1:8" s="14" customFormat="1" ht="12" customHeight="1">
      <c r="A232" s="107" t="s">
        <v>248</v>
      </c>
      <c r="B232" s="107"/>
      <c r="C232" s="16">
        <v>88</v>
      </c>
      <c r="D232" s="16">
        <v>60</v>
      </c>
      <c r="E232" s="16">
        <v>28</v>
      </c>
      <c r="F232" s="16">
        <v>9594.3</v>
      </c>
      <c r="G232" s="16">
        <v>8974.4</v>
      </c>
      <c r="H232" s="16">
        <v>558928</v>
      </c>
    </row>
    <row r="233" spans="1:8" s="14" customFormat="1" ht="12" customHeight="1">
      <c r="A233" s="107" t="s">
        <v>249</v>
      </c>
      <c r="B233" s="107"/>
      <c r="C233" s="16">
        <v>858</v>
      </c>
      <c r="D233" s="16">
        <v>515</v>
      </c>
      <c r="E233" s="16">
        <v>343</v>
      </c>
      <c r="F233" s="16">
        <v>52734.5</v>
      </c>
      <c r="G233" s="16">
        <v>45817.5</v>
      </c>
      <c r="H233" s="16">
        <v>745794</v>
      </c>
    </row>
    <row r="234" spans="1:8" s="14" customFormat="1" ht="12" customHeight="1">
      <c r="A234" s="107" t="s">
        <v>250</v>
      </c>
      <c r="B234" s="107"/>
      <c r="C234" s="16">
        <v>387</v>
      </c>
      <c r="D234" s="16">
        <v>204</v>
      </c>
      <c r="E234" s="16">
        <v>183</v>
      </c>
      <c r="F234" s="16">
        <v>23727.8</v>
      </c>
      <c r="G234" s="16">
        <v>20716.7</v>
      </c>
      <c r="H234" s="16">
        <v>327088</v>
      </c>
    </row>
    <row r="235" spans="1:8" s="14" customFormat="1" ht="12" customHeight="1">
      <c r="A235" s="107" t="s">
        <v>251</v>
      </c>
      <c r="B235" s="107"/>
      <c r="C235" s="16">
        <v>168</v>
      </c>
      <c r="D235" s="16">
        <v>118</v>
      </c>
      <c r="E235" s="16">
        <v>50</v>
      </c>
      <c r="F235" s="16">
        <v>11981.9</v>
      </c>
      <c r="G235" s="16">
        <v>10481</v>
      </c>
      <c r="H235" s="16">
        <v>159867</v>
      </c>
    </row>
    <row r="236" spans="1:8" s="14" customFormat="1" ht="12" customHeight="1">
      <c r="A236" s="107" t="s">
        <v>252</v>
      </c>
      <c r="B236" s="107"/>
      <c r="C236" s="16">
        <v>66</v>
      </c>
      <c r="D236" s="16">
        <v>34</v>
      </c>
      <c r="E236" s="16">
        <v>32</v>
      </c>
      <c r="F236" s="16">
        <v>4331.6</v>
      </c>
      <c r="G236" s="16">
        <v>3922.6</v>
      </c>
      <c r="H236" s="16">
        <v>95392</v>
      </c>
    </row>
    <row r="237" spans="1:8" s="14" customFormat="1" ht="12" customHeight="1">
      <c r="A237" s="107" t="s">
        <v>253</v>
      </c>
      <c r="B237" s="107"/>
      <c r="C237" s="16">
        <v>151</v>
      </c>
      <c r="D237" s="16">
        <v>80</v>
      </c>
      <c r="E237" s="16">
        <v>71</v>
      </c>
      <c r="F237" s="16">
        <v>9770.8</v>
      </c>
      <c r="G237" s="16">
        <v>8421.7</v>
      </c>
      <c r="H237" s="16">
        <v>123466</v>
      </c>
    </row>
    <row r="238" spans="1:8" s="14" customFormat="1" ht="12" customHeight="1">
      <c r="A238" s="107" t="s">
        <v>254</v>
      </c>
      <c r="B238" s="107"/>
      <c r="C238" s="16">
        <v>327</v>
      </c>
      <c r="D238" s="16">
        <v>197</v>
      </c>
      <c r="E238" s="16">
        <v>130</v>
      </c>
      <c r="F238" s="16">
        <v>21051.6</v>
      </c>
      <c r="G238" s="16">
        <v>18094.1</v>
      </c>
      <c r="H238" s="16">
        <v>249687</v>
      </c>
    </row>
    <row r="239" spans="1:8" s="14" customFormat="1" ht="12" customHeight="1">
      <c r="A239" s="107" t="s">
        <v>255</v>
      </c>
      <c r="B239" s="107"/>
      <c r="C239" s="16">
        <v>197</v>
      </c>
      <c r="D239" s="16">
        <v>125</v>
      </c>
      <c r="E239" s="16">
        <v>72</v>
      </c>
      <c r="F239" s="16">
        <v>13875.1</v>
      </c>
      <c r="G239" s="16">
        <v>12203.6</v>
      </c>
      <c r="H239" s="16">
        <v>354819</v>
      </c>
    </row>
    <row r="240" spans="1:8" s="14" customFormat="1" ht="12" customHeight="1">
      <c r="A240" s="107" t="s">
        <v>256</v>
      </c>
      <c r="B240" s="107"/>
      <c r="C240" s="16">
        <v>479</v>
      </c>
      <c r="D240" s="16">
        <v>269</v>
      </c>
      <c r="E240" s="16">
        <v>210</v>
      </c>
      <c r="F240" s="16">
        <v>29786.3</v>
      </c>
      <c r="G240" s="16">
        <v>26037.3</v>
      </c>
      <c r="H240" s="16">
        <v>482675</v>
      </c>
    </row>
    <row r="241" spans="1:8" s="14" customFormat="1" ht="12" customHeight="1">
      <c r="A241" s="133" t="s">
        <v>257</v>
      </c>
      <c r="B241" s="133"/>
      <c r="C241" s="21">
        <v>38</v>
      </c>
      <c r="D241" s="21">
        <v>17</v>
      </c>
      <c r="E241" s="21">
        <v>21</v>
      </c>
      <c r="F241" s="21">
        <v>2222.3</v>
      </c>
      <c r="G241" s="21">
        <v>1986.8</v>
      </c>
      <c r="H241" s="21">
        <v>29097</v>
      </c>
    </row>
    <row r="242" spans="1:8" s="14" customFormat="1" ht="12" customHeight="1">
      <c r="A242" s="108"/>
      <c r="B242" s="108"/>
      <c r="C242" s="54"/>
      <c r="D242" s="54"/>
      <c r="E242" s="54"/>
      <c r="F242" s="54"/>
      <c r="G242" s="54"/>
      <c r="H242" s="54"/>
    </row>
    <row r="243" spans="1:8" s="14" customFormat="1" ht="12" customHeight="1">
      <c r="A243" s="111" t="s">
        <v>258</v>
      </c>
      <c r="B243" s="111"/>
      <c r="C243" s="13">
        <v>144389</v>
      </c>
      <c r="D243" s="13">
        <v>86370</v>
      </c>
      <c r="E243" s="13">
        <v>58019</v>
      </c>
      <c r="F243" s="13">
        <v>10846458.000000002</v>
      </c>
      <c r="G243" s="13">
        <v>9682838.6</v>
      </c>
      <c r="H243" s="13">
        <v>302379918</v>
      </c>
    </row>
    <row r="244" spans="1:8" s="14" customFormat="1" ht="12" customHeight="1">
      <c r="A244" s="107" t="s">
        <v>259</v>
      </c>
      <c r="B244" s="107"/>
      <c r="C244" s="16">
        <v>20805</v>
      </c>
      <c r="D244" s="16">
        <v>12411</v>
      </c>
      <c r="E244" s="16">
        <v>8394</v>
      </c>
      <c r="F244" s="16">
        <v>1528176.6</v>
      </c>
      <c r="G244" s="16">
        <v>1361319.6999999997</v>
      </c>
      <c r="H244" s="16">
        <v>39379716</v>
      </c>
    </row>
    <row r="245" spans="1:8" s="14" customFormat="1" ht="12" customHeight="1">
      <c r="A245" s="107" t="s">
        <v>260</v>
      </c>
      <c r="B245" s="107"/>
      <c r="C245" s="16">
        <v>59099</v>
      </c>
      <c r="D245" s="16">
        <v>36063</v>
      </c>
      <c r="E245" s="16">
        <v>23036</v>
      </c>
      <c r="F245" s="16">
        <v>4877586.499999999</v>
      </c>
      <c r="G245" s="16">
        <v>4394159.800000001</v>
      </c>
      <c r="H245" s="16">
        <v>165590411</v>
      </c>
    </row>
    <row r="246" spans="1:8" s="14" customFormat="1" ht="12" customHeight="1">
      <c r="A246" s="107" t="s">
        <v>261</v>
      </c>
      <c r="B246" s="107"/>
      <c r="C246" s="16">
        <v>28010</v>
      </c>
      <c r="D246" s="16">
        <v>15933</v>
      </c>
      <c r="E246" s="16">
        <v>12077</v>
      </c>
      <c r="F246" s="16">
        <v>1981438.2000000002</v>
      </c>
      <c r="G246" s="16">
        <v>1767113.9000000004</v>
      </c>
      <c r="H246" s="16">
        <v>51091491</v>
      </c>
    </row>
    <row r="247" spans="1:8" s="14" customFormat="1" ht="12" customHeight="1">
      <c r="A247" s="107" t="s">
        <v>262</v>
      </c>
      <c r="B247" s="107"/>
      <c r="C247" s="16">
        <v>2567</v>
      </c>
      <c r="D247" s="16">
        <v>1547</v>
      </c>
      <c r="E247" s="16">
        <v>1020</v>
      </c>
      <c r="F247" s="16">
        <v>157666.5</v>
      </c>
      <c r="G247" s="16">
        <v>136066.2</v>
      </c>
      <c r="H247" s="16">
        <v>2232498</v>
      </c>
    </row>
    <row r="248" spans="1:8" s="14" customFormat="1" ht="12" customHeight="1">
      <c r="A248" s="107" t="s">
        <v>263</v>
      </c>
      <c r="B248" s="107"/>
      <c r="C248" s="16">
        <v>21836</v>
      </c>
      <c r="D248" s="16">
        <v>13461</v>
      </c>
      <c r="E248" s="16">
        <v>8375</v>
      </c>
      <c r="F248" s="16">
        <v>1521160.9000000001</v>
      </c>
      <c r="G248" s="16">
        <v>1342272.3999999997</v>
      </c>
      <c r="H248" s="16">
        <v>30413103</v>
      </c>
    </row>
    <row r="249" spans="1:8" s="14" customFormat="1" ht="12" customHeight="1">
      <c r="A249" s="107" t="s">
        <v>264</v>
      </c>
      <c r="B249" s="107"/>
      <c r="C249" s="16">
        <v>5199</v>
      </c>
      <c r="D249" s="16">
        <v>3075</v>
      </c>
      <c r="E249" s="16">
        <v>2124</v>
      </c>
      <c r="F249" s="16">
        <v>342883</v>
      </c>
      <c r="G249" s="16">
        <v>297299.30000000005</v>
      </c>
      <c r="H249" s="16">
        <v>5749248</v>
      </c>
    </row>
    <row r="250" spans="1:8" s="14" customFormat="1" ht="12" customHeight="1">
      <c r="A250" s="107" t="s">
        <v>265</v>
      </c>
      <c r="B250" s="107"/>
      <c r="C250" s="16">
        <v>2604</v>
      </c>
      <c r="D250" s="16">
        <v>1430</v>
      </c>
      <c r="E250" s="16">
        <v>1174</v>
      </c>
      <c r="F250" s="16">
        <v>161492.3</v>
      </c>
      <c r="G250" s="16">
        <v>141758.7</v>
      </c>
      <c r="H250" s="16">
        <v>2821609</v>
      </c>
    </row>
    <row r="251" spans="1:8" s="14" customFormat="1" ht="12" customHeight="1">
      <c r="A251" s="133" t="s">
        <v>266</v>
      </c>
      <c r="B251" s="133"/>
      <c r="C251" s="21">
        <v>4269</v>
      </c>
      <c r="D251" s="21">
        <v>2450</v>
      </c>
      <c r="E251" s="21">
        <v>1819</v>
      </c>
      <c r="F251" s="21">
        <v>276053.99999999994</v>
      </c>
      <c r="G251" s="21">
        <v>242848.6</v>
      </c>
      <c r="H251" s="21">
        <v>5101842</v>
      </c>
    </row>
    <row r="252" spans="1:8" s="14" customFormat="1" ht="12" customHeight="1">
      <c r="A252" s="108"/>
      <c r="B252" s="108"/>
      <c r="C252" s="54"/>
      <c r="D252" s="54"/>
      <c r="E252" s="54"/>
      <c r="F252" s="54"/>
      <c r="G252" s="54"/>
      <c r="H252" s="54"/>
    </row>
    <row r="253" spans="1:8" s="14" customFormat="1" ht="12" customHeight="1">
      <c r="A253" s="111" t="s">
        <v>267</v>
      </c>
      <c r="B253" s="111"/>
      <c r="C253" s="13">
        <v>125373</v>
      </c>
      <c r="D253" s="13">
        <v>75617</v>
      </c>
      <c r="E253" s="13">
        <v>49756</v>
      </c>
      <c r="F253" s="13">
        <v>9637942.399999999</v>
      </c>
      <c r="G253" s="13">
        <v>8622410.399999999</v>
      </c>
      <c r="H253" s="13">
        <v>281208185</v>
      </c>
    </row>
    <row r="254" spans="1:8" s="14" customFormat="1" ht="12" customHeight="1">
      <c r="A254" s="107" t="s">
        <v>263</v>
      </c>
      <c r="B254" s="107"/>
      <c r="C254" s="16">
        <v>22746</v>
      </c>
      <c r="D254" s="16">
        <v>14112</v>
      </c>
      <c r="E254" s="16">
        <v>8634</v>
      </c>
      <c r="F254" s="16">
        <v>1590700.6</v>
      </c>
      <c r="G254" s="16">
        <v>1401935.0999999999</v>
      </c>
      <c r="H254" s="16">
        <v>31770306</v>
      </c>
    </row>
    <row r="255" spans="1:8" s="14" customFormat="1" ht="12" customHeight="1">
      <c r="A255" s="107" t="s">
        <v>282</v>
      </c>
      <c r="B255" s="107"/>
      <c r="C255" s="16">
        <v>20850</v>
      </c>
      <c r="D255" s="16">
        <v>12439</v>
      </c>
      <c r="E255" s="16">
        <v>8411</v>
      </c>
      <c r="F255" s="16">
        <v>1533402.8000000003</v>
      </c>
      <c r="G255" s="16">
        <v>1365895.1</v>
      </c>
      <c r="H255" s="16">
        <v>39496789</v>
      </c>
    </row>
    <row r="256" spans="1:8" s="14" customFormat="1" ht="12" customHeight="1">
      <c r="A256" s="107" t="s">
        <v>261</v>
      </c>
      <c r="B256" s="107"/>
      <c r="C256" s="16">
        <v>25961</v>
      </c>
      <c r="D256" s="16">
        <v>14984</v>
      </c>
      <c r="E256" s="16">
        <v>10977</v>
      </c>
      <c r="F256" s="16">
        <v>1847913.6</v>
      </c>
      <c r="G256" s="16">
        <v>1645709.5</v>
      </c>
      <c r="H256" s="16">
        <v>47852182</v>
      </c>
    </row>
    <row r="257" spans="1:8" s="14" customFormat="1" ht="12" customHeight="1">
      <c r="A257" s="133" t="s">
        <v>260</v>
      </c>
      <c r="B257" s="133"/>
      <c r="C257" s="21">
        <v>55816</v>
      </c>
      <c r="D257" s="21">
        <v>34082</v>
      </c>
      <c r="E257" s="21">
        <v>21734</v>
      </c>
      <c r="F257" s="21">
        <v>4665925.399999999</v>
      </c>
      <c r="G257" s="21">
        <v>4208870.699999999</v>
      </c>
      <c r="H257" s="21">
        <v>162088908</v>
      </c>
    </row>
    <row r="258" spans="1:8" s="27" customFormat="1" ht="5.25" customHeight="1">
      <c r="A258" s="147"/>
      <c r="B258" s="147"/>
      <c r="C258" s="147"/>
      <c r="D258" s="147"/>
      <c r="E258" s="147"/>
      <c r="F258" s="147"/>
      <c r="G258" s="147"/>
      <c r="H258" s="147"/>
    </row>
    <row r="259" spans="1:8" s="29" customFormat="1" ht="12" customHeight="1">
      <c r="A259" s="146" t="s">
        <v>341</v>
      </c>
      <c r="B259" s="146"/>
      <c r="C259" s="146"/>
      <c r="D259" s="146"/>
      <c r="E259" s="146"/>
      <c r="F259" s="146"/>
      <c r="G259" s="146"/>
      <c r="H259" s="146"/>
    </row>
    <row r="260" spans="1:8" s="14" customFormat="1" ht="11.25" customHeight="1">
      <c r="A260" s="103" t="s">
        <v>337</v>
      </c>
      <c r="B260" s="103"/>
      <c r="C260" s="103"/>
      <c r="D260" s="103"/>
      <c r="E260" s="103"/>
      <c r="F260" s="103"/>
      <c r="G260" s="103"/>
      <c r="H260" s="103"/>
    </row>
    <row r="261" spans="1:8" s="30" customFormat="1" ht="5.25" customHeight="1">
      <c r="A261" s="177"/>
      <c r="B261" s="177"/>
      <c r="C261" s="177"/>
      <c r="D261" s="177"/>
      <c r="E261" s="177"/>
      <c r="F261" s="177"/>
      <c r="G261" s="177"/>
      <c r="H261" s="177"/>
    </row>
    <row r="262" spans="1:8" s="14" customFormat="1" ht="11.25">
      <c r="A262" s="144" t="s">
        <v>270</v>
      </c>
      <c r="B262" s="144"/>
      <c r="C262" s="144"/>
      <c r="D262" s="144"/>
      <c r="E262" s="144"/>
      <c r="F262" s="144"/>
      <c r="G262" s="144"/>
      <c r="H262" s="144"/>
    </row>
    <row r="263" spans="1:8" s="32" customFormat="1" ht="5.25" customHeight="1">
      <c r="A263" s="145"/>
      <c r="B263" s="145"/>
      <c r="C263" s="145"/>
      <c r="D263" s="145"/>
      <c r="E263" s="145"/>
      <c r="F263" s="145"/>
      <c r="G263" s="145"/>
      <c r="H263" s="145"/>
    </row>
    <row r="264" spans="1:8" s="14" customFormat="1" ht="11.25">
      <c r="A264" s="146" t="s">
        <v>371</v>
      </c>
      <c r="B264" s="146"/>
      <c r="C264" s="146"/>
      <c r="D264" s="146"/>
      <c r="E264" s="146"/>
      <c r="F264" s="146"/>
      <c r="G264" s="146"/>
      <c r="H264" s="146"/>
    </row>
    <row r="265" spans="1:8" s="14" customFormat="1" ht="11.25">
      <c r="A265" s="146" t="s">
        <v>326</v>
      </c>
      <c r="B265" s="146"/>
      <c r="C265" s="146"/>
      <c r="D265" s="146"/>
      <c r="E265" s="146"/>
      <c r="F265" s="146"/>
      <c r="G265" s="146"/>
      <c r="H265" s="146"/>
    </row>
    <row r="266" spans="1:8" s="32" customFormat="1" ht="5.25" customHeight="1">
      <c r="A266" s="175"/>
      <c r="B266" s="175"/>
      <c r="C266" s="175"/>
      <c r="D266" s="175"/>
      <c r="E266" s="175"/>
      <c r="F266" s="175"/>
      <c r="G266" s="175"/>
      <c r="H266" s="175"/>
    </row>
    <row r="267" spans="1:8" s="33" customFormat="1" ht="11.25" customHeight="1">
      <c r="A267" s="176"/>
      <c r="B267" s="176"/>
      <c r="C267" s="176"/>
      <c r="D267" s="176"/>
      <c r="E267" s="176"/>
      <c r="F267" s="176"/>
      <c r="G267" s="176"/>
      <c r="H267" s="176"/>
    </row>
    <row r="268" spans="1:8" s="33" customFormat="1" ht="11.25" customHeight="1">
      <c r="A268" s="176"/>
      <c r="B268" s="176"/>
      <c r="C268" s="176"/>
      <c r="D268" s="176"/>
      <c r="E268" s="176"/>
      <c r="F268" s="176"/>
      <c r="G268" s="176"/>
      <c r="H268" s="176"/>
    </row>
  </sheetData>
  <sheetProtection/>
  <mergeCells count="256">
    <mergeCell ref="A268:H268"/>
    <mergeCell ref="A1:H1"/>
    <mergeCell ref="A2:H2"/>
    <mergeCell ref="A3:H3"/>
    <mergeCell ref="A4:H4"/>
    <mergeCell ref="C5:E5"/>
    <mergeCell ref="F5:G5"/>
    <mergeCell ref="A6:B6"/>
    <mergeCell ref="C6:E6"/>
    <mergeCell ref="F6:G6"/>
    <mergeCell ref="A264:H264"/>
    <mergeCell ref="A265:H265"/>
    <mergeCell ref="A266:H266"/>
    <mergeCell ref="A267:H267"/>
    <mergeCell ref="A260:H260"/>
    <mergeCell ref="A261:H261"/>
    <mergeCell ref="A262:H262"/>
    <mergeCell ref="A263:H263"/>
    <mergeCell ref="A256:B256"/>
    <mergeCell ref="A257:B257"/>
    <mergeCell ref="A258:H258"/>
    <mergeCell ref="A259:H259"/>
    <mergeCell ref="A251:B251"/>
    <mergeCell ref="A253:B253"/>
    <mergeCell ref="A254:B254"/>
    <mergeCell ref="A255:B255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8:B238"/>
    <mergeCell ref="A239:B239"/>
    <mergeCell ref="A240:B240"/>
    <mergeCell ref="A241:B241"/>
    <mergeCell ref="A234:B234"/>
    <mergeCell ref="A235:B235"/>
    <mergeCell ref="A236:B236"/>
    <mergeCell ref="A237:B237"/>
    <mergeCell ref="A230:B230"/>
    <mergeCell ref="A231:B231"/>
    <mergeCell ref="A232:B232"/>
    <mergeCell ref="A233:B233"/>
    <mergeCell ref="A226:B226"/>
    <mergeCell ref="A227:B227"/>
    <mergeCell ref="A228:B228"/>
    <mergeCell ref="A229:B229"/>
    <mergeCell ref="A221:B221"/>
    <mergeCell ref="A223:B223"/>
    <mergeCell ref="A224:B224"/>
    <mergeCell ref="A225:B225"/>
    <mergeCell ref="A217:B217"/>
    <mergeCell ref="A218:B218"/>
    <mergeCell ref="A219:B219"/>
    <mergeCell ref="A220:B220"/>
    <mergeCell ref="A212:B212"/>
    <mergeCell ref="A213:B213"/>
    <mergeCell ref="A214:B214"/>
    <mergeCell ref="A216:B216"/>
    <mergeCell ref="A208:B208"/>
    <mergeCell ref="A209:B209"/>
    <mergeCell ref="A210:B210"/>
    <mergeCell ref="A211:B211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6:B186"/>
    <mergeCell ref="A188:B188"/>
    <mergeCell ref="A189:B189"/>
    <mergeCell ref="A190:B190"/>
    <mergeCell ref="A182:B182"/>
    <mergeCell ref="A183:B183"/>
    <mergeCell ref="A184:B184"/>
    <mergeCell ref="A185:B185"/>
    <mergeCell ref="A187:B187"/>
    <mergeCell ref="A178:B178"/>
    <mergeCell ref="A179:B179"/>
    <mergeCell ref="A180:B180"/>
    <mergeCell ref="A181:B181"/>
    <mergeCell ref="A173:B173"/>
    <mergeCell ref="A174:B174"/>
    <mergeCell ref="A175:B175"/>
    <mergeCell ref="A176:B176"/>
    <mergeCell ref="A177:B177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6:B136"/>
    <mergeCell ref="A137:B137"/>
    <mergeCell ref="A139:B139"/>
    <mergeCell ref="A140:B140"/>
    <mergeCell ref="A132:B132"/>
    <mergeCell ref="A133:B133"/>
    <mergeCell ref="A134:B134"/>
    <mergeCell ref="A135:B135"/>
    <mergeCell ref="A138:B138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1:B71"/>
    <mergeCell ref="A72:B72"/>
    <mergeCell ref="A74:B74"/>
    <mergeCell ref="A75:B75"/>
    <mergeCell ref="A67:B67"/>
    <mergeCell ref="A68:B68"/>
    <mergeCell ref="A69:B69"/>
    <mergeCell ref="A70:B70"/>
    <mergeCell ref="A73:B73"/>
    <mergeCell ref="A63:B63"/>
    <mergeCell ref="A64:B64"/>
    <mergeCell ref="A65:B65"/>
    <mergeCell ref="A66:B66"/>
    <mergeCell ref="A59:B59"/>
    <mergeCell ref="A60:B60"/>
    <mergeCell ref="A61:B61"/>
    <mergeCell ref="A62:B62"/>
    <mergeCell ref="A54:B54"/>
    <mergeCell ref="A55:B55"/>
    <mergeCell ref="A56:B56"/>
    <mergeCell ref="A58:B58"/>
    <mergeCell ref="A43:B43"/>
    <mergeCell ref="A44:B44"/>
    <mergeCell ref="A48:B48"/>
    <mergeCell ref="A53:B53"/>
    <mergeCell ref="A57:B57"/>
    <mergeCell ref="A52:B52"/>
    <mergeCell ref="A38:B38"/>
    <mergeCell ref="A39:B39"/>
    <mergeCell ref="A40:B40"/>
    <mergeCell ref="A42:B42"/>
    <mergeCell ref="A26:B26"/>
    <mergeCell ref="A29:B29"/>
    <mergeCell ref="A32:B32"/>
    <mergeCell ref="A33:B33"/>
    <mergeCell ref="A41:B41"/>
    <mergeCell ref="A37:B37"/>
    <mergeCell ref="A10:B10"/>
    <mergeCell ref="A12:B12"/>
    <mergeCell ref="A22:B22"/>
    <mergeCell ref="A11:B11"/>
    <mergeCell ref="A13:B13"/>
    <mergeCell ref="A17:B17"/>
    <mergeCell ref="A5:B5"/>
    <mergeCell ref="A252:B252"/>
    <mergeCell ref="A242:B242"/>
    <mergeCell ref="A222:B222"/>
    <mergeCell ref="A215:B215"/>
    <mergeCell ref="A207:B207"/>
    <mergeCell ref="A21:B21"/>
    <mergeCell ref="A23:B23"/>
    <mergeCell ref="A24:B24"/>
    <mergeCell ref="A25:B25"/>
    <mergeCell ref="F8:G8"/>
    <mergeCell ref="F7:G7"/>
    <mergeCell ref="C7:E7"/>
    <mergeCell ref="A7:B7"/>
    <mergeCell ref="A9:B9"/>
    <mergeCell ref="A8:B8"/>
  </mergeCells>
  <conditionalFormatting sqref="C10:E257">
    <cfRule type="cellIs" priority="1" dxfId="0" operator="between" stopIfTrue="1">
      <formula>1</formula>
      <formula>3</formula>
    </cfRule>
  </conditionalFormatting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7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8" width="12.7109375" style="58" customWidth="1"/>
    <col min="9" max="16384" width="9.140625" style="1" customWidth="1"/>
  </cols>
  <sheetData>
    <row r="1" spans="1:8" s="34" customFormat="1" ht="12.75" customHeight="1">
      <c r="A1" s="178"/>
      <c r="B1" s="178"/>
      <c r="C1" s="178"/>
      <c r="D1" s="178"/>
      <c r="E1" s="178"/>
      <c r="F1" s="178"/>
      <c r="G1" s="178"/>
      <c r="H1" s="178"/>
    </row>
    <row r="2" spans="1:8" s="34" customFormat="1" ht="30" customHeight="1">
      <c r="A2" s="204" t="s">
        <v>338</v>
      </c>
      <c r="B2" s="204"/>
      <c r="C2" s="204"/>
      <c r="D2" s="204"/>
      <c r="E2" s="204"/>
      <c r="F2" s="204"/>
      <c r="G2" s="204"/>
      <c r="H2" s="204"/>
    </row>
    <row r="3" spans="1:8" s="34" customFormat="1" ht="12.75" customHeight="1">
      <c r="A3" s="169"/>
      <c r="B3" s="169"/>
      <c r="C3" s="169"/>
      <c r="D3" s="169"/>
      <c r="E3" s="169"/>
      <c r="F3" s="169"/>
      <c r="G3" s="169"/>
      <c r="H3" s="169"/>
    </row>
    <row r="4" spans="1:8" s="34" customFormat="1" ht="12.75" customHeight="1">
      <c r="A4" s="179"/>
      <c r="B4" s="179"/>
      <c r="C4" s="179"/>
      <c r="D4" s="179"/>
      <c r="E4" s="179"/>
      <c r="F4" s="179"/>
      <c r="G4" s="179"/>
      <c r="H4" s="179"/>
    </row>
    <row r="5" spans="1:8" s="3" customFormat="1" ht="12" customHeight="1">
      <c r="A5" s="173"/>
      <c r="B5" s="174"/>
      <c r="C5" s="157" t="s">
        <v>1</v>
      </c>
      <c r="D5" s="180"/>
      <c r="E5" s="181"/>
      <c r="F5" s="157" t="s">
        <v>2</v>
      </c>
      <c r="G5" s="181"/>
      <c r="H5" s="4" t="s">
        <v>3</v>
      </c>
    </row>
    <row r="6" spans="1:8" s="3" customFormat="1" ht="12" customHeight="1">
      <c r="A6" s="159"/>
      <c r="B6" s="159"/>
      <c r="C6" s="182"/>
      <c r="D6" s="183"/>
      <c r="E6" s="184"/>
      <c r="F6" s="185"/>
      <c r="G6" s="186"/>
      <c r="H6" s="6" t="s">
        <v>4</v>
      </c>
    </row>
    <row r="7" spans="1:8" s="3" customFormat="1" ht="12" customHeight="1">
      <c r="A7" s="172"/>
      <c r="B7" s="172"/>
      <c r="C7" s="172"/>
      <c r="D7" s="172"/>
      <c r="E7" s="172"/>
      <c r="F7" s="172"/>
      <c r="G7" s="172"/>
      <c r="H7" s="72"/>
    </row>
    <row r="8" spans="1:8" s="3" customFormat="1" ht="12" customHeight="1">
      <c r="A8" s="172"/>
      <c r="B8" s="172"/>
      <c r="C8" s="50"/>
      <c r="D8" s="7" t="s">
        <v>5</v>
      </c>
      <c r="E8" s="7" t="s">
        <v>6</v>
      </c>
      <c r="F8" s="171"/>
      <c r="G8" s="171"/>
      <c r="H8" s="73"/>
    </row>
    <row r="9" spans="1:8" s="3" customFormat="1" ht="12" customHeight="1">
      <c r="A9" s="114"/>
      <c r="B9" s="114"/>
      <c r="C9" s="8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/>
    </row>
    <row r="10" spans="1:8" s="51" customFormat="1" ht="12" customHeight="1">
      <c r="A10" s="115" t="s">
        <v>12</v>
      </c>
      <c r="B10" s="115"/>
      <c r="C10" s="11">
        <f aca="true" t="shared" si="0" ref="C10:H10">C12+C23+C38+C42+C53</f>
        <v>144487</v>
      </c>
      <c r="D10" s="11">
        <f t="shared" si="0"/>
        <v>86897</v>
      </c>
      <c r="E10" s="11">
        <f t="shared" si="0"/>
        <v>57590</v>
      </c>
      <c r="F10" s="11">
        <f t="shared" si="0"/>
        <v>10752169.999999998</v>
      </c>
      <c r="G10" s="11">
        <f t="shared" si="0"/>
        <v>9589866.1</v>
      </c>
      <c r="H10" s="11">
        <f t="shared" si="0"/>
        <v>292363473</v>
      </c>
    </row>
    <row r="11" spans="1:8" s="51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2" customFormat="1" ht="12" customHeight="1">
      <c r="A12" s="111" t="s">
        <v>13</v>
      </c>
      <c r="B12" s="111"/>
      <c r="C12" s="13">
        <f aca="true" t="shared" si="1" ref="C12:H12">C13+C17+C21</f>
        <v>12786</v>
      </c>
      <c r="D12" s="13">
        <f t="shared" si="1"/>
        <v>7476</v>
      </c>
      <c r="E12" s="13">
        <f t="shared" si="1"/>
        <v>5310</v>
      </c>
      <c r="F12" s="13">
        <f t="shared" si="1"/>
        <v>803241</v>
      </c>
      <c r="G12" s="13">
        <f t="shared" si="1"/>
        <v>698720.8</v>
      </c>
      <c r="H12" s="13">
        <f t="shared" si="1"/>
        <v>12007570</v>
      </c>
    </row>
    <row r="13" spans="1:8" s="14" customFormat="1" ht="12" customHeight="1">
      <c r="A13" s="107" t="s">
        <v>14</v>
      </c>
      <c r="B13" s="107"/>
      <c r="C13" s="16">
        <f aca="true" t="shared" si="2" ref="C13:H13">C14+C15+C16</f>
        <v>4335</v>
      </c>
      <c r="D13" s="16">
        <f t="shared" si="2"/>
        <v>2524</v>
      </c>
      <c r="E13" s="16">
        <f t="shared" si="2"/>
        <v>1811</v>
      </c>
      <c r="F13" s="16">
        <f t="shared" si="2"/>
        <v>274308</v>
      </c>
      <c r="G13" s="16">
        <f t="shared" si="2"/>
        <v>240752.90000000002</v>
      </c>
      <c r="H13" s="16">
        <f t="shared" si="2"/>
        <v>4700090</v>
      </c>
    </row>
    <row r="14" spans="1:8" s="14" customFormat="1" ht="12" customHeight="1">
      <c r="A14" s="52"/>
      <c r="B14" s="53" t="s">
        <v>15</v>
      </c>
      <c r="C14" s="16">
        <f aca="true" t="shared" si="3" ref="C14:H14">C236+C238+C244+C251+C252</f>
        <v>1553</v>
      </c>
      <c r="D14" s="16">
        <f t="shared" si="3"/>
        <v>932</v>
      </c>
      <c r="E14" s="16">
        <f t="shared" si="3"/>
        <v>621</v>
      </c>
      <c r="F14" s="16">
        <f t="shared" si="3"/>
        <v>104279.2</v>
      </c>
      <c r="G14" s="16">
        <f t="shared" si="3"/>
        <v>92613.6</v>
      </c>
      <c r="H14" s="16">
        <f t="shared" si="3"/>
        <v>2352248</v>
      </c>
    </row>
    <row r="15" spans="1:8" s="14" customFormat="1" ht="12" customHeight="1">
      <c r="A15" s="52"/>
      <c r="B15" s="53" t="s">
        <v>16</v>
      </c>
      <c r="C15" s="16">
        <f aca="true" t="shared" si="4" ref="C15:H15">+C237+C245+C240+C241+C242+C243+C247+C248+C253</f>
        <v>1485</v>
      </c>
      <c r="D15" s="16">
        <f t="shared" si="4"/>
        <v>864</v>
      </c>
      <c r="E15" s="16">
        <f t="shared" si="4"/>
        <v>621</v>
      </c>
      <c r="F15" s="16">
        <f t="shared" si="4"/>
        <v>91161.8</v>
      </c>
      <c r="G15" s="16">
        <f t="shared" si="4"/>
        <v>79678.09999999999</v>
      </c>
      <c r="H15" s="16">
        <f t="shared" si="4"/>
        <v>1282225</v>
      </c>
    </row>
    <row r="16" spans="1:8" s="14" customFormat="1" ht="12" customHeight="1">
      <c r="A16" s="52"/>
      <c r="B16" s="54" t="s">
        <v>17</v>
      </c>
      <c r="C16" s="16">
        <f aca="true" t="shared" si="5" ref="C16:H16">C239+C246+C249+C250</f>
        <v>1297</v>
      </c>
      <c r="D16" s="16">
        <f t="shared" si="5"/>
        <v>728</v>
      </c>
      <c r="E16" s="16">
        <f t="shared" si="5"/>
        <v>569</v>
      </c>
      <c r="F16" s="16">
        <f t="shared" si="5"/>
        <v>78867</v>
      </c>
      <c r="G16" s="16">
        <f t="shared" si="5"/>
        <v>68461.20000000001</v>
      </c>
      <c r="H16" s="16">
        <f t="shared" si="5"/>
        <v>1065617</v>
      </c>
    </row>
    <row r="17" spans="1:8" s="14" customFormat="1" ht="12" customHeight="1">
      <c r="A17" s="107" t="s">
        <v>18</v>
      </c>
      <c r="B17" s="107"/>
      <c r="C17" s="16">
        <f aca="true" t="shared" si="6" ref="C17:H17">C18+C19+C20</f>
        <v>2644</v>
      </c>
      <c r="D17" s="16">
        <f t="shared" si="6"/>
        <v>1445</v>
      </c>
      <c r="E17" s="16">
        <f t="shared" si="6"/>
        <v>1199</v>
      </c>
      <c r="F17" s="16">
        <f t="shared" si="6"/>
        <v>155013.5</v>
      </c>
      <c r="G17" s="16">
        <f t="shared" si="6"/>
        <v>134770.1</v>
      </c>
      <c r="H17" s="16">
        <f t="shared" si="6"/>
        <v>2005481</v>
      </c>
    </row>
    <row r="18" spans="1:8" s="14" customFormat="1" ht="12" customHeight="1">
      <c r="A18" s="52"/>
      <c r="B18" s="53" t="s">
        <v>19</v>
      </c>
      <c r="C18" s="16">
        <f aca="true" t="shared" si="7" ref="C18:H18">+C230</f>
        <v>873</v>
      </c>
      <c r="D18" s="16">
        <f t="shared" si="7"/>
        <v>458</v>
      </c>
      <c r="E18" s="16">
        <f t="shared" si="7"/>
        <v>415</v>
      </c>
      <c r="F18" s="16">
        <f t="shared" si="7"/>
        <v>49651</v>
      </c>
      <c r="G18" s="16">
        <f t="shared" si="7"/>
        <v>43179.7</v>
      </c>
      <c r="H18" s="16">
        <f t="shared" si="7"/>
        <v>617338</v>
      </c>
    </row>
    <row r="19" spans="1:8" s="14" customFormat="1" ht="12" customHeight="1">
      <c r="A19" s="52"/>
      <c r="B19" s="53" t="s">
        <v>20</v>
      </c>
      <c r="C19" s="16">
        <f aca="true" t="shared" si="8" ref="C19:H19">+C229</f>
        <v>835</v>
      </c>
      <c r="D19" s="16">
        <f t="shared" si="8"/>
        <v>465</v>
      </c>
      <c r="E19" s="16">
        <f t="shared" si="8"/>
        <v>370</v>
      </c>
      <c r="F19" s="16">
        <f t="shared" si="8"/>
        <v>48882.9</v>
      </c>
      <c r="G19" s="16">
        <f t="shared" si="8"/>
        <v>42543.3</v>
      </c>
      <c r="H19" s="16">
        <f t="shared" si="8"/>
        <v>670856</v>
      </c>
    </row>
    <row r="20" spans="1:8" s="14" customFormat="1" ht="12" customHeight="1">
      <c r="A20" s="55"/>
      <c r="B20" s="53" t="s">
        <v>21</v>
      </c>
      <c r="C20" s="16">
        <f aca="true" t="shared" si="9" ref="C20:H20">C231+C232+C233</f>
        <v>936</v>
      </c>
      <c r="D20" s="16">
        <f t="shared" si="9"/>
        <v>522</v>
      </c>
      <c r="E20" s="16">
        <f t="shared" si="9"/>
        <v>414</v>
      </c>
      <c r="F20" s="16">
        <f t="shared" si="9"/>
        <v>56479.600000000006</v>
      </c>
      <c r="G20" s="16">
        <f t="shared" si="9"/>
        <v>49047.100000000006</v>
      </c>
      <c r="H20" s="16">
        <f t="shared" si="9"/>
        <v>717287</v>
      </c>
    </row>
    <row r="21" spans="1:8" s="14" customFormat="1" ht="12" customHeight="1">
      <c r="A21" s="133" t="s">
        <v>22</v>
      </c>
      <c r="B21" s="133"/>
      <c r="C21" s="21">
        <f aca="true" t="shared" si="10" ref="C21:H21">C221+C222+C223+C206+C224+C225+C212+C226+C215</f>
        <v>5807</v>
      </c>
      <c r="D21" s="21">
        <f t="shared" si="10"/>
        <v>3507</v>
      </c>
      <c r="E21" s="21">
        <f t="shared" si="10"/>
        <v>2300</v>
      </c>
      <c r="F21" s="21">
        <f t="shared" si="10"/>
        <v>373919.5</v>
      </c>
      <c r="G21" s="21">
        <f t="shared" si="10"/>
        <v>323197.80000000005</v>
      </c>
      <c r="H21" s="21">
        <f t="shared" si="10"/>
        <v>5301999</v>
      </c>
    </row>
    <row r="22" spans="1:8" s="1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2" customFormat="1" ht="12" customHeight="1">
      <c r="A23" s="111" t="s">
        <v>331</v>
      </c>
      <c r="B23" s="111"/>
      <c r="C23" s="13">
        <f aca="true" t="shared" si="11" ref="C23:H23">C24+C25+C26+C29+C32+C33</f>
        <v>30282</v>
      </c>
      <c r="D23" s="13">
        <f t="shared" si="11"/>
        <v>17365</v>
      </c>
      <c r="E23" s="13">
        <f t="shared" si="11"/>
        <v>12917</v>
      </c>
      <c r="F23" s="13">
        <f t="shared" si="11"/>
        <v>2109161.9999999995</v>
      </c>
      <c r="G23" s="13">
        <f t="shared" si="11"/>
        <v>1875997.7999999998</v>
      </c>
      <c r="H23" s="13">
        <f t="shared" si="11"/>
        <v>52213102</v>
      </c>
    </row>
    <row r="24" spans="1:8" s="14" customFormat="1" ht="12" customHeight="1">
      <c r="A24" s="107" t="s">
        <v>24</v>
      </c>
      <c r="B24" s="107"/>
      <c r="C24" s="16">
        <f aca="true" t="shared" si="12" ref="C24:H24">C150+C153+C154+C168+C169+C172+C174+C176+C179</f>
        <v>18598</v>
      </c>
      <c r="D24" s="16">
        <f t="shared" si="12"/>
        <v>10331</v>
      </c>
      <c r="E24" s="16">
        <f t="shared" si="12"/>
        <v>8267</v>
      </c>
      <c r="F24" s="16">
        <f t="shared" si="12"/>
        <v>1344831.1999999997</v>
      </c>
      <c r="G24" s="16">
        <f t="shared" si="12"/>
        <v>1209074.7</v>
      </c>
      <c r="H24" s="16">
        <f t="shared" si="12"/>
        <v>38832833</v>
      </c>
    </row>
    <row r="25" spans="1:8" s="14" customFormat="1" ht="12" customHeight="1">
      <c r="A25" s="107" t="s">
        <v>25</v>
      </c>
      <c r="B25" s="107"/>
      <c r="C25" s="16">
        <f aca="true" t="shared" si="13" ref="C25:H25">C155+C161+C164+C170+C178+C180+C181+C187</f>
        <v>1888</v>
      </c>
      <c r="D25" s="16">
        <f t="shared" si="13"/>
        <v>1085</v>
      </c>
      <c r="E25" s="16">
        <f t="shared" si="13"/>
        <v>803</v>
      </c>
      <c r="F25" s="16">
        <f t="shared" si="13"/>
        <v>123727.90000000001</v>
      </c>
      <c r="G25" s="16">
        <f t="shared" si="13"/>
        <v>108928.30000000002</v>
      </c>
      <c r="H25" s="16">
        <f t="shared" si="13"/>
        <v>2162857</v>
      </c>
    </row>
    <row r="26" spans="1:8" s="14" customFormat="1" ht="12" customHeight="1">
      <c r="A26" s="107" t="s">
        <v>26</v>
      </c>
      <c r="B26" s="107"/>
      <c r="C26" s="16">
        <f aca="true" t="shared" si="14" ref="C26:H26">C27+C28</f>
        <v>5227</v>
      </c>
      <c r="D26" s="16">
        <f t="shared" si="14"/>
        <v>3248</v>
      </c>
      <c r="E26" s="16">
        <f t="shared" si="14"/>
        <v>1979</v>
      </c>
      <c r="F26" s="16">
        <f t="shared" si="14"/>
        <v>351239.8</v>
      </c>
      <c r="G26" s="16">
        <f t="shared" si="14"/>
        <v>306058.2</v>
      </c>
      <c r="H26" s="16">
        <f t="shared" si="14"/>
        <v>6397293</v>
      </c>
    </row>
    <row r="27" spans="1:8" s="14" customFormat="1" ht="12" customHeight="1">
      <c r="A27" s="56"/>
      <c r="B27" s="53" t="s">
        <v>27</v>
      </c>
      <c r="C27" s="16">
        <f aca="true" t="shared" si="15" ref="C27:H27">C152+C158+C160+C171+C182+C188</f>
        <v>427</v>
      </c>
      <c r="D27" s="16">
        <f t="shared" si="15"/>
        <v>239</v>
      </c>
      <c r="E27" s="16">
        <f t="shared" si="15"/>
        <v>188</v>
      </c>
      <c r="F27" s="16">
        <f t="shared" si="15"/>
        <v>23584.8</v>
      </c>
      <c r="G27" s="16">
        <f t="shared" si="15"/>
        <v>20569.1</v>
      </c>
      <c r="H27" s="16">
        <f t="shared" si="15"/>
        <v>344329</v>
      </c>
    </row>
    <row r="28" spans="1:8" s="14" customFormat="1" ht="12" customHeight="1">
      <c r="A28" s="55"/>
      <c r="B28" s="53" t="s">
        <v>28</v>
      </c>
      <c r="C28" s="16">
        <f aca="true" t="shared" si="16" ref="C28:H28">C159+C162+C167+C184</f>
        <v>4800</v>
      </c>
      <c r="D28" s="16">
        <f t="shared" si="16"/>
        <v>3009</v>
      </c>
      <c r="E28" s="16">
        <f t="shared" si="16"/>
        <v>1791</v>
      </c>
      <c r="F28" s="16">
        <f t="shared" si="16"/>
        <v>327655</v>
      </c>
      <c r="G28" s="16">
        <f t="shared" si="16"/>
        <v>285489.10000000003</v>
      </c>
      <c r="H28" s="16">
        <f t="shared" si="16"/>
        <v>6052964</v>
      </c>
    </row>
    <row r="29" spans="1:8" s="14" customFormat="1" ht="12" customHeight="1">
      <c r="A29" s="107" t="s">
        <v>29</v>
      </c>
      <c r="B29" s="107"/>
      <c r="C29" s="16">
        <f aca="true" t="shared" si="17" ref="C29:H29">C30+C31</f>
        <v>1644</v>
      </c>
      <c r="D29" s="16">
        <f t="shared" si="17"/>
        <v>988</v>
      </c>
      <c r="E29" s="16">
        <f t="shared" si="17"/>
        <v>656</v>
      </c>
      <c r="F29" s="16">
        <f t="shared" si="17"/>
        <v>116635.8</v>
      </c>
      <c r="G29" s="16">
        <f t="shared" si="17"/>
        <v>102592</v>
      </c>
      <c r="H29" s="16">
        <f t="shared" si="17"/>
        <v>2556725</v>
      </c>
    </row>
    <row r="30" spans="1:8" s="14" customFormat="1" ht="12" customHeight="1">
      <c r="A30" s="56"/>
      <c r="B30" s="53" t="s">
        <v>30</v>
      </c>
      <c r="C30" s="16">
        <f aca="true" t="shared" si="18" ref="C30:H30">C151+C165+C177</f>
        <v>550</v>
      </c>
      <c r="D30" s="16">
        <f t="shared" si="18"/>
        <v>312</v>
      </c>
      <c r="E30" s="16">
        <f t="shared" si="18"/>
        <v>238</v>
      </c>
      <c r="F30" s="16">
        <f t="shared" si="18"/>
        <v>31799</v>
      </c>
      <c r="G30" s="16">
        <f t="shared" si="18"/>
        <v>28107</v>
      </c>
      <c r="H30" s="16">
        <f t="shared" si="18"/>
        <v>471371</v>
      </c>
    </row>
    <row r="31" spans="1:8" s="14" customFormat="1" ht="12" customHeight="1">
      <c r="A31" s="55"/>
      <c r="B31" s="53" t="s">
        <v>31</v>
      </c>
      <c r="C31" s="16">
        <f aca="true" t="shared" si="19" ref="C31:H31">C156+C183+C186</f>
        <v>1094</v>
      </c>
      <c r="D31" s="16">
        <f t="shared" si="19"/>
        <v>676</v>
      </c>
      <c r="E31" s="16">
        <f t="shared" si="19"/>
        <v>418</v>
      </c>
      <c r="F31" s="16">
        <f t="shared" si="19"/>
        <v>84836.8</v>
      </c>
      <c r="G31" s="16">
        <f t="shared" si="19"/>
        <v>74485</v>
      </c>
      <c r="H31" s="16">
        <f t="shared" si="19"/>
        <v>2085354</v>
      </c>
    </row>
    <row r="32" spans="1:8" s="14" customFormat="1" ht="12" customHeight="1">
      <c r="A32" s="107" t="s">
        <v>32</v>
      </c>
      <c r="B32" s="107"/>
      <c r="C32" s="16">
        <f aca="true" t="shared" si="20" ref="C32:H32">C163+C166+C173+C175+C185</f>
        <v>373</v>
      </c>
      <c r="D32" s="16">
        <f t="shared" si="20"/>
        <v>187</v>
      </c>
      <c r="E32" s="16">
        <f t="shared" si="20"/>
        <v>186</v>
      </c>
      <c r="F32" s="16">
        <f t="shared" si="20"/>
        <v>18103</v>
      </c>
      <c r="G32" s="16">
        <f t="shared" si="20"/>
        <v>15948.4</v>
      </c>
      <c r="H32" s="16">
        <f t="shared" si="20"/>
        <v>170630</v>
      </c>
    </row>
    <row r="33" spans="1:8" s="14" customFormat="1" ht="12" customHeight="1">
      <c r="A33" s="107" t="s">
        <v>332</v>
      </c>
      <c r="B33" s="107"/>
      <c r="C33" s="16">
        <f aca="true" t="shared" si="21" ref="C33:H33">C34+C35+C36</f>
        <v>2552</v>
      </c>
      <c r="D33" s="16">
        <f t="shared" si="21"/>
        <v>1526</v>
      </c>
      <c r="E33" s="16">
        <f t="shared" si="21"/>
        <v>1026</v>
      </c>
      <c r="F33" s="16">
        <f t="shared" si="21"/>
        <v>154624.3</v>
      </c>
      <c r="G33" s="16">
        <f t="shared" si="21"/>
        <v>133396.2</v>
      </c>
      <c r="H33" s="16">
        <f t="shared" si="21"/>
        <v>2092764</v>
      </c>
    </row>
    <row r="34" spans="1:8" s="14" customFormat="1" ht="12" customHeight="1">
      <c r="A34" s="56"/>
      <c r="B34" s="53" t="s">
        <v>34</v>
      </c>
      <c r="C34" s="16">
        <f aca="true" t="shared" si="22" ref="C34:H34">C196</f>
        <v>262</v>
      </c>
      <c r="D34" s="16">
        <f t="shared" si="22"/>
        <v>144</v>
      </c>
      <c r="E34" s="16">
        <f t="shared" si="22"/>
        <v>118</v>
      </c>
      <c r="F34" s="16">
        <f t="shared" si="22"/>
        <v>15067.3</v>
      </c>
      <c r="G34" s="16">
        <f t="shared" si="22"/>
        <v>12959.7</v>
      </c>
      <c r="H34" s="16">
        <f t="shared" si="22"/>
        <v>196934</v>
      </c>
    </row>
    <row r="35" spans="1:8" s="14" customFormat="1" ht="12" customHeight="1">
      <c r="A35" s="52"/>
      <c r="B35" s="53" t="s">
        <v>35</v>
      </c>
      <c r="C35" s="16">
        <f aca="true" t="shared" si="23" ref="C35:H35">C192+C193+C194+C197</f>
        <v>107</v>
      </c>
      <c r="D35" s="16">
        <f t="shared" si="23"/>
        <v>63</v>
      </c>
      <c r="E35" s="16">
        <f t="shared" si="23"/>
        <v>44</v>
      </c>
      <c r="F35" s="16">
        <f t="shared" si="23"/>
        <v>5837</v>
      </c>
      <c r="G35" s="16">
        <f t="shared" si="23"/>
        <v>5135.6</v>
      </c>
      <c r="H35" s="16">
        <f t="shared" si="23"/>
        <v>67074</v>
      </c>
    </row>
    <row r="36" spans="1:8" s="14" customFormat="1" ht="12" customHeight="1">
      <c r="A36" s="52"/>
      <c r="B36" s="57" t="s">
        <v>333</v>
      </c>
      <c r="C36" s="21">
        <f aca="true" t="shared" si="24" ref="C36:H36">C191+C195+C198</f>
        <v>2183</v>
      </c>
      <c r="D36" s="21">
        <f t="shared" si="24"/>
        <v>1319</v>
      </c>
      <c r="E36" s="21">
        <f t="shared" si="24"/>
        <v>864</v>
      </c>
      <c r="F36" s="21">
        <f t="shared" si="24"/>
        <v>133720</v>
      </c>
      <c r="G36" s="21">
        <f t="shared" si="24"/>
        <v>115300.9</v>
      </c>
      <c r="H36" s="21">
        <f t="shared" si="24"/>
        <v>1828756</v>
      </c>
    </row>
    <row r="37" spans="1:8" s="1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2" customFormat="1" ht="12" customHeight="1">
      <c r="A38" s="111" t="s">
        <v>37</v>
      </c>
      <c r="B38" s="111"/>
      <c r="C38" s="13">
        <f aca="true" t="shared" si="25" ref="C38:H38">C39+C40</f>
        <v>21057</v>
      </c>
      <c r="D38" s="13">
        <f t="shared" si="25"/>
        <v>13031</v>
      </c>
      <c r="E38" s="13">
        <f t="shared" si="25"/>
        <v>8026</v>
      </c>
      <c r="F38" s="13">
        <f t="shared" si="25"/>
        <v>1460255.2</v>
      </c>
      <c r="G38" s="13">
        <f t="shared" si="25"/>
        <v>1288334.1</v>
      </c>
      <c r="H38" s="13">
        <f t="shared" si="25"/>
        <v>29043088</v>
      </c>
    </row>
    <row r="39" spans="1:8" s="14" customFormat="1" ht="12" customHeight="1">
      <c r="A39" s="107" t="s">
        <v>38</v>
      </c>
      <c r="B39" s="107"/>
      <c r="C39" s="16">
        <f aca="true" t="shared" si="26" ref="C39:H39">C201+C202+C204+C205+C207+C210+C213+C214+C217+C218</f>
        <v>18378</v>
      </c>
      <c r="D39" s="16">
        <f t="shared" si="26"/>
        <v>11235</v>
      </c>
      <c r="E39" s="16">
        <f t="shared" si="26"/>
        <v>7143</v>
      </c>
      <c r="F39" s="16">
        <f t="shared" si="26"/>
        <v>1281523.3</v>
      </c>
      <c r="G39" s="16">
        <f t="shared" si="26"/>
        <v>1133107.4000000001</v>
      </c>
      <c r="H39" s="16">
        <f t="shared" si="26"/>
        <v>25955498</v>
      </c>
    </row>
    <row r="40" spans="1:8" s="14" customFormat="1" ht="12" customHeight="1">
      <c r="A40" s="133" t="s">
        <v>39</v>
      </c>
      <c r="B40" s="133"/>
      <c r="C40" s="21">
        <f aca="true" t="shared" si="27" ref="C40:H40">+C203+C157+C208+C216</f>
        <v>2679</v>
      </c>
      <c r="D40" s="21">
        <f t="shared" si="27"/>
        <v>1796</v>
      </c>
      <c r="E40" s="21">
        <f t="shared" si="27"/>
        <v>883</v>
      </c>
      <c r="F40" s="21">
        <f t="shared" si="27"/>
        <v>178731.9</v>
      </c>
      <c r="G40" s="21">
        <f t="shared" si="27"/>
        <v>155226.7</v>
      </c>
      <c r="H40" s="21">
        <f t="shared" si="27"/>
        <v>3087590</v>
      </c>
    </row>
    <row r="41" spans="1:8" s="1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2" customFormat="1" ht="12" customHeight="1">
      <c r="A42" s="111" t="s">
        <v>40</v>
      </c>
      <c r="B42" s="111"/>
      <c r="C42" s="13">
        <f aca="true" t="shared" si="28" ref="C42:H42">C43+C44+C48</f>
        <v>57409</v>
      </c>
      <c r="D42" s="13">
        <f t="shared" si="28"/>
        <v>35210</v>
      </c>
      <c r="E42" s="13">
        <f t="shared" si="28"/>
        <v>22199</v>
      </c>
      <c r="F42" s="13">
        <f t="shared" si="28"/>
        <v>4666350.399999999</v>
      </c>
      <c r="G42" s="13">
        <f t="shared" si="28"/>
        <v>4196914.8</v>
      </c>
      <c r="H42" s="13">
        <f t="shared" si="28"/>
        <v>152560354</v>
      </c>
    </row>
    <row r="43" spans="1:8" s="14" customFormat="1" ht="12" customHeight="1">
      <c r="A43" s="107" t="s">
        <v>41</v>
      </c>
      <c r="B43" s="107"/>
      <c r="C43" s="16">
        <f aca="true" t="shared" si="29" ref="C43:H43">C98+C99+C101+C103+C104+C108+C109+C111+C113+C115+C116+C120+C122+C126+C127+C131+C134+C138+C142+C146+C147</f>
        <v>36104</v>
      </c>
      <c r="D43" s="16">
        <f t="shared" si="29"/>
        <v>21711</v>
      </c>
      <c r="E43" s="16">
        <f t="shared" si="29"/>
        <v>14393</v>
      </c>
      <c r="F43" s="16">
        <f t="shared" si="29"/>
        <v>2970480.1999999997</v>
      </c>
      <c r="G43" s="16">
        <f t="shared" si="29"/>
        <v>2690504.4999999995</v>
      </c>
      <c r="H43" s="16">
        <f t="shared" si="29"/>
        <v>103472534</v>
      </c>
    </row>
    <row r="44" spans="1:8" s="14" customFormat="1" ht="12" customHeight="1">
      <c r="A44" s="134" t="s">
        <v>42</v>
      </c>
      <c r="B44" s="134"/>
      <c r="C44" s="16">
        <f aca="true" t="shared" si="30" ref="C44:H44">C45+C46+C47</f>
        <v>10645</v>
      </c>
      <c r="D44" s="16">
        <f t="shared" si="30"/>
        <v>6990</v>
      </c>
      <c r="E44" s="16">
        <f t="shared" si="30"/>
        <v>3655</v>
      </c>
      <c r="F44" s="16">
        <f t="shared" si="30"/>
        <v>806973.4000000001</v>
      </c>
      <c r="G44" s="16">
        <f t="shared" si="30"/>
        <v>708847.7000000001</v>
      </c>
      <c r="H44" s="16">
        <f t="shared" si="30"/>
        <v>18878962</v>
      </c>
    </row>
    <row r="45" spans="1:8" s="14" customFormat="1" ht="12" customHeight="1">
      <c r="A45" s="57"/>
      <c r="B45" s="53" t="s">
        <v>43</v>
      </c>
      <c r="C45" s="16">
        <f aca="true" t="shared" si="31" ref="C45:H45">C90+C93+C100+C114+C209+C118+C211+C123+C136+C140+C143</f>
        <v>5393</v>
      </c>
      <c r="D45" s="16">
        <f t="shared" si="31"/>
        <v>3605</v>
      </c>
      <c r="E45" s="16">
        <f t="shared" si="31"/>
        <v>1788</v>
      </c>
      <c r="F45" s="16">
        <f t="shared" si="31"/>
        <v>391271.10000000003</v>
      </c>
      <c r="G45" s="16">
        <f t="shared" si="31"/>
        <v>341455.30000000005</v>
      </c>
      <c r="H45" s="16">
        <f t="shared" si="31"/>
        <v>7721817</v>
      </c>
    </row>
    <row r="46" spans="1:8" s="14" customFormat="1" ht="12" customHeight="1">
      <c r="A46" s="57"/>
      <c r="B46" s="53" t="s">
        <v>44</v>
      </c>
      <c r="C46" s="16">
        <f aca="true" t="shared" si="32" ref="C46:H46">C102+C130+C132+C141</f>
        <v>4817</v>
      </c>
      <c r="D46" s="16">
        <f t="shared" si="32"/>
        <v>3133</v>
      </c>
      <c r="E46" s="16">
        <f t="shared" si="32"/>
        <v>1684</v>
      </c>
      <c r="F46" s="16">
        <f t="shared" si="32"/>
        <v>392193.30000000005</v>
      </c>
      <c r="G46" s="16">
        <f t="shared" si="32"/>
        <v>346684.4</v>
      </c>
      <c r="H46" s="16">
        <f t="shared" si="32"/>
        <v>10881589</v>
      </c>
    </row>
    <row r="47" spans="1:8" s="14" customFormat="1" ht="12" customHeight="1">
      <c r="A47" s="57"/>
      <c r="B47" s="54" t="s">
        <v>45</v>
      </c>
      <c r="C47" s="16">
        <f aca="true" t="shared" si="33" ref="C47:H47">C95+C106+C107+C144</f>
        <v>435</v>
      </c>
      <c r="D47" s="16">
        <f t="shared" si="33"/>
        <v>252</v>
      </c>
      <c r="E47" s="16">
        <f t="shared" si="33"/>
        <v>183</v>
      </c>
      <c r="F47" s="16">
        <f t="shared" si="33"/>
        <v>23509</v>
      </c>
      <c r="G47" s="16">
        <f t="shared" si="33"/>
        <v>20708</v>
      </c>
      <c r="H47" s="16">
        <f t="shared" si="33"/>
        <v>275556</v>
      </c>
    </row>
    <row r="48" spans="1:8" s="14" customFormat="1" ht="12" customHeight="1">
      <c r="A48" s="107" t="s">
        <v>46</v>
      </c>
      <c r="B48" s="107"/>
      <c r="C48" s="16">
        <f aca="true" t="shared" si="34" ref="C48:H48">C49+C50+C51</f>
        <v>10660</v>
      </c>
      <c r="D48" s="16">
        <f t="shared" si="34"/>
        <v>6509</v>
      </c>
      <c r="E48" s="16">
        <f t="shared" si="34"/>
        <v>4151</v>
      </c>
      <c r="F48" s="16">
        <f t="shared" si="34"/>
        <v>888896.8</v>
      </c>
      <c r="G48" s="16">
        <f t="shared" si="34"/>
        <v>797562.5999999999</v>
      </c>
      <c r="H48" s="16">
        <f t="shared" si="34"/>
        <v>30208858</v>
      </c>
    </row>
    <row r="49" spans="1:8" s="14" customFormat="1" ht="12" customHeight="1">
      <c r="A49" s="57"/>
      <c r="B49" s="53" t="s">
        <v>47</v>
      </c>
      <c r="C49" s="16">
        <f aca="true" t="shared" si="35" ref="C49:H49">+C86+C87+C97+C124</f>
        <v>1150</v>
      </c>
      <c r="D49" s="16">
        <f t="shared" si="35"/>
        <v>687</v>
      </c>
      <c r="E49" s="16">
        <f t="shared" si="35"/>
        <v>463</v>
      </c>
      <c r="F49" s="16">
        <f t="shared" si="35"/>
        <v>82433.2</v>
      </c>
      <c r="G49" s="16">
        <f t="shared" si="35"/>
        <v>72729.7</v>
      </c>
      <c r="H49" s="16">
        <f t="shared" si="35"/>
        <v>1915749</v>
      </c>
    </row>
    <row r="50" spans="1:8" s="14" customFormat="1" ht="12" customHeight="1">
      <c r="A50" s="57"/>
      <c r="B50" s="53" t="s">
        <v>48</v>
      </c>
      <c r="C50" s="16">
        <f aca="true" t="shared" si="36" ref="C50:H50">C89+C91+C110+C112+C125+C129+C135+C139</f>
        <v>2619</v>
      </c>
      <c r="D50" s="16">
        <f t="shared" si="36"/>
        <v>1581</v>
      </c>
      <c r="E50" s="16">
        <f t="shared" si="36"/>
        <v>1038</v>
      </c>
      <c r="F50" s="16">
        <f t="shared" si="36"/>
        <v>180409.39999999997</v>
      </c>
      <c r="G50" s="16">
        <f t="shared" si="36"/>
        <v>158425.1</v>
      </c>
      <c r="H50" s="16">
        <f t="shared" si="36"/>
        <v>3544891</v>
      </c>
    </row>
    <row r="51" spans="1:8" s="14" customFormat="1" ht="12" customHeight="1">
      <c r="A51" s="57"/>
      <c r="B51" s="57" t="s">
        <v>49</v>
      </c>
      <c r="C51" s="21">
        <f aca="true" t="shared" si="37" ref="C51:H51">C85+C92+C105+C117+C128+C133+C145</f>
        <v>6891</v>
      </c>
      <c r="D51" s="21">
        <f t="shared" si="37"/>
        <v>4241</v>
      </c>
      <c r="E51" s="21">
        <f t="shared" si="37"/>
        <v>2650</v>
      </c>
      <c r="F51" s="21">
        <f t="shared" si="37"/>
        <v>626054.2000000001</v>
      </c>
      <c r="G51" s="21">
        <f t="shared" si="37"/>
        <v>566407.7999999999</v>
      </c>
      <c r="H51" s="21">
        <f t="shared" si="37"/>
        <v>24748218</v>
      </c>
    </row>
    <row r="52" spans="1:8" s="14" customFormat="1" ht="12" customHeight="1">
      <c r="A52" s="108"/>
      <c r="B52" s="108"/>
      <c r="C52" s="54"/>
      <c r="D52" s="54"/>
      <c r="E52" s="54"/>
      <c r="F52" s="54"/>
      <c r="G52" s="54"/>
      <c r="H52" s="54"/>
    </row>
    <row r="53" spans="1:8" s="12" customFormat="1" ht="12" customHeight="1">
      <c r="A53" s="111" t="s">
        <v>50</v>
      </c>
      <c r="B53" s="111"/>
      <c r="C53" s="13">
        <f aca="true" t="shared" si="38" ref="C53:H53">C54+C55+C56</f>
        <v>22953</v>
      </c>
      <c r="D53" s="13">
        <f t="shared" si="38"/>
        <v>13815</v>
      </c>
      <c r="E53" s="13">
        <f t="shared" si="38"/>
        <v>9138</v>
      </c>
      <c r="F53" s="13">
        <f t="shared" si="38"/>
        <v>1713161.4</v>
      </c>
      <c r="G53" s="13">
        <f t="shared" si="38"/>
        <v>1529898.6</v>
      </c>
      <c r="H53" s="13">
        <f t="shared" si="38"/>
        <v>46539359</v>
      </c>
    </row>
    <row r="54" spans="1:8" s="14" customFormat="1" ht="12" customHeight="1">
      <c r="A54" s="107" t="s">
        <v>51</v>
      </c>
      <c r="B54" s="107"/>
      <c r="C54" s="16">
        <f aca="true" t="shared" si="39" ref="C54:H54">C60+C67+C73+C82</f>
        <v>7885</v>
      </c>
      <c r="D54" s="16">
        <f t="shared" si="39"/>
        <v>4555</v>
      </c>
      <c r="E54" s="16">
        <f t="shared" si="39"/>
        <v>3330</v>
      </c>
      <c r="F54" s="16">
        <f t="shared" si="39"/>
        <v>530917.4</v>
      </c>
      <c r="G54" s="16">
        <f t="shared" si="39"/>
        <v>473986.4</v>
      </c>
      <c r="H54" s="16">
        <f t="shared" si="39"/>
        <v>12026763</v>
      </c>
    </row>
    <row r="55" spans="1:8" s="14" customFormat="1" ht="12" customHeight="1">
      <c r="A55" s="107" t="s">
        <v>52</v>
      </c>
      <c r="B55" s="107"/>
      <c r="C55" s="16">
        <f aca="true" t="shared" si="40" ref="C55:H55">C88+C59+C61+C94+C96+C65+C68+C69+C70+C119+C121+C71+C72+C76+C77+C78+C137+C80+C81</f>
        <v>13239</v>
      </c>
      <c r="D55" s="16">
        <f t="shared" si="40"/>
        <v>8130</v>
      </c>
      <c r="E55" s="16">
        <f t="shared" si="40"/>
        <v>5109</v>
      </c>
      <c r="F55" s="16">
        <f t="shared" si="40"/>
        <v>1037871.9999999999</v>
      </c>
      <c r="G55" s="16">
        <f t="shared" si="40"/>
        <v>927199.2</v>
      </c>
      <c r="H55" s="16">
        <f t="shared" si="40"/>
        <v>30536287</v>
      </c>
    </row>
    <row r="56" spans="1:8" s="14" customFormat="1" ht="12" customHeight="1">
      <c r="A56" s="133" t="s">
        <v>53</v>
      </c>
      <c r="B56" s="133"/>
      <c r="C56" s="21">
        <f aca="true" t="shared" si="41" ref="C56:H56">C62+C63+C64+C66+C74+C75+C79</f>
        <v>1829</v>
      </c>
      <c r="D56" s="21">
        <f t="shared" si="41"/>
        <v>1130</v>
      </c>
      <c r="E56" s="21">
        <f t="shared" si="41"/>
        <v>699</v>
      </c>
      <c r="F56" s="21">
        <f t="shared" si="41"/>
        <v>144372</v>
      </c>
      <c r="G56" s="21">
        <f t="shared" si="41"/>
        <v>128713.00000000001</v>
      </c>
      <c r="H56" s="21">
        <f t="shared" si="41"/>
        <v>3976309</v>
      </c>
    </row>
    <row r="57" spans="1:8" s="14" customFormat="1" ht="12" customHeight="1">
      <c r="A57" s="108"/>
      <c r="B57" s="108"/>
      <c r="C57" s="26"/>
      <c r="D57" s="26"/>
      <c r="E57" s="26"/>
      <c r="F57" s="26"/>
      <c r="G57" s="26"/>
      <c r="H57" s="26"/>
    </row>
    <row r="58" spans="1:8" s="14" customFormat="1" ht="12" customHeight="1">
      <c r="A58" s="111" t="s">
        <v>54</v>
      </c>
      <c r="B58" s="111"/>
      <c r="C58" s="13">
        <f aca="true" t="shared" si="42" ref="C58:H58">SUM(C59:C82)</f>
        <v>20920</v>
      </c>
      <c r="D58" s="13">
        <f t="shared" si="42"/>
        <v>12559</v>
      </c>
      <c r="E58" s="13">
        <f t="shared" si="42"/>
        <v>8361</v>
      </c>
      <c r="F58" s="13">
        <f t="shared" si="42"/>
        <v>1547840.3</v>
      </c>
      <c r="G58" s="13">
        <f t="shared" si="42"/>
        <v>1381082.1000000003</v>
      </c>
      <c r="H58" s="13">
        <f t="shared" si="42"/>
        <v>41131988</v>
      </c>
    </row>
    <row r="59" spans="1:8" s="14" customFormat="1" ht="12" customHeight="1">
      <c r="A59" s="107" t="s">
        <v>55</v>
      </c>
      <c r="B59" s="107"/>
      <c r="C59" s="16">
        <v>495</v>
      </c>
      <c r="D59" s="16">
        <v>316</v>
      </c>
      <c r="E59" s="16">
        <v>179</v>
      </c>
      <c r="F59" s="16">
        <v>38062.4</v>
      </c>
      <c r="G59" s="16">
        <v>33785.5</v>
      </c>
      <c r="H59" s="16">
        <v>1038887</v>
      </c>
    </row>
    <row r="60" spans="1:8" s="14" customFormat="1" ht="12" customHeight="1">
      <c r="A60" s="107" t="s">
        <v>56</v>
      </c>
      <c r="B60" s="107"/>
      <c r="C60" s="16">
        <v>1499</v>
      </c>
      <c r="D60" s="16">
        <v>855</v>
      </c>
      <c r="E60" s="16">
        <v>644</v>
      </c>
      <c r="F60" s="16">
        <v>96241.3</v>
      </c>
      <c r="G60" s="16">
        <v>85294.9</v>
      </c>
      <c r="H60" s="16">
        <v>1837964</v>
      </c>
    </row>
    <row r="61" spans="1:8" s="14" customFormat="1" ht="12" customHeight="1">
      <c r="A61" s="107" t="s">
        <v>57</v>
      </c>
      <c r="B61" s="107"/>
      <c r="C61" s="16">
        <v>265</v>
      </c>
      <c r="D61" s="16">
        <v>160</v>
      </c>
      <c r="E61" s="16">
        <v>105</v>
      </c>
      <c r="F61" s="16">
        <v>26422.8</v>
      </c>
      <c r="G61" s="16">
        <v>23920.9</v>
      </c>
      <c r="H61" s="16">
        <v>1070283</v>
      </c>
    </row>
    <row r="62" spans="1:8" s="14" customFormat="1" ht="12" customHeight="1">
      <c r="A62" s="107" t="s">
        <v>58</v>
      </c>
      <c r="B62" s="107"/>
      <c r="C62" s="16">
        <v>87</v>
      </c>
      <c r="D62" s="16">
        <v>61</v>
      </c>
      <c r="E62" s="16">
        <v>26</v>
      </c>
      <c r="F62" s="16">
        <v>6008.8</v>
      </c>
      <c r="G62" s="16">
        <v>5281.6</v>
      </c>
      <c r="H62" s="16">
        <v>98997</v>
      </c>
    </row>
    <row r="63" spans="1:8" s="14" customFormat="1" ht="12" customHeight="1">
      <c r="A63" s="107" t="s">
        <v>59</v>
      </c>
      <c r="B63" s="107"/>
      <c r="C63" s="16">
        <v>102</v>
      </c>
      <c r="D63" s="16">
        <v>63</v>
      </c>
      <c r="E63" s="16">
        <v>39</v>
      </c>
      <c r="F63" s="16">
        <v>5773.1</v>
      </c>
      <c r="G63" s="16">
        <v>5069.2</v>
      </c>
      <c r="H63" s="16">
        <v>81452</v>
      </c>
    </row>
    <row r="64" spans="1:8" s="14" customFormat="1" ht="12" customHeight="1">
      <c r="A64" s="136" t="s">
        <v>60</v>
      </c>
      <c r="B64" s="136"/>
      <c r="C64" s="16">
        <v>150</v>
      </c>
      <c r="D64" s="16">
        <v>93</v>
      </c>
      <c r="E64" s="16">
        <v>57</v>
      </c>
      <c r="F64" s="16">
        <v>10609.1</v>
      </c>
      <c r="G64" s="16">
        <v>9204.2</v>
      </c>
      <c r="H64" s="16">
        <v>179602</v>
      </c>
    </row>
    <row r="65" spans="1:8" s="14" customFormat="1" ht="12" customHeight="1">
      <c r="A65" s="107" t="s">
        <v>61</v>
      </c>
      <c r="B65" s="107"/>
      <c r="C65" s="16">
        <v>320</v>
      </c>
      <c r="D65" s="16">
        <v>185</v>
      </c>
      <c r="E65" s="16">
        <v>135</v>
      </c>
      <c r="F65" s="16">
        <v>22036.6</v>
      </c>
      <c r="G65" s="16">
        <v>19477</v>
      </c>
      <c r="H65" s="16">
        <v>436112</v>
      </c>
    </row>
    <row r="66" spans="1:8" s="14" customFormat="1" ht="12" customHeight="1">
      <c r="A66" s="107" t="s">
        <v>62</v>
      </c>
      <c r="B66" s="107"/>
      <c r="C66" s="16">
        <v>945</v>
      </c>
      <c r="D66" s="16">
        <v>588</v>
      </c>
      <c r="E66" s="16">
        <v>357</v>
      </c>
      <c r="F66" s="16">
        <v>78888.2</v>
      </c>
      <c r="G66" s="16">
        <v>70747.8</v>
      </c>
      <c r="H66" s="16">
        <v>2472066</v>
      </c>
    </row>
    <row r="67" spans="1:8" s="14" customFormat="1" ht="12" customHeight="1">
      <c r="A67" s="107" t="s">
        <v>63</v>
      </c>
      <c r="B67" s="107"/>
      <c r="C67" s="16">
        <v>3322</v>
      </c>
      <c r="D67" s="16">
        <v>1791</v>
      </c>
      <c r="E67" s="16">
        <v>1531</v>
      </c>
      <c r="F67" s="16">
        <v>198710.7</v>
      </c>
      <c r="G67" s="16">
        <v>178068.9</v>
      </c>
      <c r="H67" s="16">
        <v>3708901</v>
      </c>
    </row>
    <row r="68" spans="1:8" s="14" customFormat="1" ht="12" customHeight="1">
      <c r="A68" s="107" t="s">
        <v>64</v>
      </c>
      <c r="B68" s="107"/>
      <c r="C68" s="16">
        <v>1185</v>
      </c>
      <c r="D68" s="16">
        <v>700</v>
      </c>
      <c r="E68" s="16">
        <v>485</v>
      </c>
      <c r="F68" s="16">
        <v>82988.3</v>
      </c>
      <c r="G68" s="16">
        <v>73631.1</v>
      </c>
      <c r="H68" s="16">
        <v>1724962</v>
      </c>
    </row>
    <row r="69" spans="1:8" s="14" customFormat="1" ht="12" customHeight="1">
      <c r="A69" s="107" t="s">
        <v>65</v>
      </c>
      <c r="B69" s="107"/>
      <c r="C69" s="16">
        <v>397</v>
      </c>
      <c r="D69" s="16">
        <v>241</v>
      </c>
      <c r="E69" s="16">
        <v>156</v>
      </c>
      <c r="F69" s="16">
        <v>27615.4</v>
      </c>
      <c r="G69" s="16">
        <v>24460.4</v>
      </c>
      <c r="H69" s="16">
        <v>621135</v>
      </c>
    </row>
    <row r="70" spans="1:8" s="14" customFormat="1" ht="12" customHeight="1">
      <c r="A70" s="107" t="s">
        <v>66</v>
      </c>
      <c r="B70" s="107"/>
      <c r="C70" s="16">
        <v>698</v>
      </c>
      <c r="D70" s="16">
        <v>474</v>
      </c>
      <c r="E70" s="16">
        <v>224</v>
      </c>
      <c r="F70" s="16">
        <v>55166.1</v>
      </c>
      <c r="G70" s="16">
        <v>48522.2</v>
      </c>
      <c r="H70" s="16">
        <v>1374665</v>
      </c>
    </row>
    <row r="71" spans="1:8" s="14" customFormat="1" ht="12" customHeight="1">
      <c r="A71" s="107" t="s">
        <v>67</v>
      </c>
      <c r="B71" s="107"/>
      <c r="C71" s="16">
        <v>2991</v>
      </c>
      <c r="D71" s="16">
        <v>1667</v>
      </c>
      <c r="E71" s="16">
        <v>1324</v>
      </c>
      <c r="F71" s="16">
        <v>258301.7</v>
      </c>
      <c r="G71" s="16">
        <v>236350.9</v>
      </c>
      <c r="H71" s="16">
        <v>10449690</v>
      </c>
    </row>
    <row r="72" spans="1:8" s="14" customFormat="1" ht="12" customHeight="1">
      <c r="A72" s="107" t="s">
        <v>68</v>
      </c>
      <c r="B72" s="107"/>
      <c r="C72" s="16">
        <v>160</v>
      </c>
      <c r="D72" s="16">
        <v>89</v>
      </c>
      <c r="E72" s="16">
        <v>71</v>
      </c>
      <c r="F72" s="16">
        <v>10896.7</v>
      </c>
      <c r="G72" s="16">
        <v>9702.5</v>
      </c>
      <c r="H72" s="16">
        <v>277853</v>
      </c>
    </row>
    <row r="73" spans="1:8" s="14" customFormat="1" ht="12" customHeight="1">
      <c r="A73" s="107" t="s">
        <v>69</v>
      </c>
      <c r="B73" s="107"/>
      <c r="C73" s="16">
        <v>1808</v>
      </c>
      <c r="D73" s="16">
        <v>1143</v>
      </c>
      <c r="E73" s="16">
        <v>665</v>
      </c>
      <c r="F73" s="16">
        <v>136867.3</v>
      </c>
      <c r="G73" s="16">
        <v>121628.5</v>
      </c>
      <c r="H73" s="16">
        <v>3639008</v>
      </c>
    </row>
    <row r="74" spans="1:8" s="14" customFormat="1" ht="12" customHeight="1">
      <c r="A74" s="107" t="s">
        <v>70</v>
      </c>
      <c r="B74" s="107"/>
      <c r="C74" s="16">
        <v>316</v>
      </c>
      <c r="D74" s="16">
        <v>190</v>
      </c>
      <c r="E74" s="16">
        <v>126</v>
      </c>
      <c r="F74" s="16">
        <v>25590.9</v>
      </c>
      <c r="G74" s="16">
        <v>22801.9</v>
      </c>
      <c r="H74" s="16">
        <v>651451</v>
      </c>
    </row>
    <row r="75" spans="1:8" s="14" customFormat="1" ht="12" customHeight="1">
      <c r="A75" s="107" t="s">
        <v>71</v>
      </c>
      <c r="B75" s="107"/>
      <c r="C75" s="16">
        <v>101</v>
      </c>
      <c r="D75" s="16">
        <v>55</v>
      </c>
      <c r="E75" s="16">
        <v>46</v>
      </c>
      <c r="F75" s="16">
        <v>6819.6</v>
      </c>
      <c r="G75" s="16">
        <v>6188.5</v>
      </c>
      <c r="H75" s="16">
        <v>239596</v>
      </c>
    </row>
    <row r="76" spans="1:8" s="14" customFormat="1" ht="12" customHeight="1">
      <c r="A76" s="107" t="s">
        <v>72</v>
      </c>
      <c r="B76" s="107"/>
      <c r="C76" s="16">
        <v>1086</v>
      </c>
      <c r="D76" s="16">
        <v>661</v>
      </c>
      <c r="E76" s="16">
        <v>425</v>
      </c>
      <c r="F76" s="16">
        <v>86747.5</v>
      </c>
      <c r="G76" s="16">
        <v>77312.1</v>
      </c>
      <c r="H76" s="16">
        <v>2453974</v>
      </c>
    </row>
    <row r="77" spans="1:8" s="14" customFormat="1" ht="12" customHeight="1">
      <c r="A77" s="107" t="s">
        <v>73</v>
      </c>
      <c r="B77" s="107"/>
      <c r="C77" s="16">
        <v>635</v>
      </c>
      <c r="D77" s="16">
        <v>391</v>
      </c>
      <c r="E77" s="16">
        <v>244</v>
      </c>
      <c r="F77" s="16">
        <v>47246.4</v>
      </c>
      <c r="G77" s="16">
        <v>41751.6</v>
      </c>
      <c r="H77" s="16">
        <v>1100722</v>
      </c>
    </row>
    <row r="78" spans="1:8" s="14" customFormat="1" ht="12" customHeight="1">
      <c r="A78" s="107" t="s">
        <v>74</v>
      </c>
      <c r="B78" s="107"/>
      <c r="C78" s="16">
        <v>1094</v>
      </c>
      <c r="D78" s="16">
        <v>699</v>
      </c>
      <c r="E78" s="16">
        <v>395</v>
      </c>
      <c r="F78" s="16">
        <v>78966.6</v>
      </c>
      <c r="G78" s="16">
        <v>69495.5</v>
      </c>
      <c r="H78" s="16">
        <v>1702808</v>
      </c>
    </row>
    <row r="79" spans="1:8" s="14" customFormat="1" ht="12" customHeight="1">
      <c r="A79" s="107" t="s">
        <v>75</v>
      </c>
      <c r="B79" s="107"/>
      <c r="C79" s="16">
        <v>128</v>
      </c>
      <c r="D79" s="16">
        <v>80</v>
      </c>
      <c r="E79" s="16">
        <v>48</v>
      </c>
      <c r="F79" s="16">
        <v>10682.3</v>
      </c>
      <c r="G79" s="16">
        <v>9419.8</v>
      </c>
      <c r="H79" s="16">
        <v>253145</v>
      </c>
    </row>
    <row r="80" spans="1:8" s="14" customFormat="1" ht="12" customHeight="1">
      <c r="A80" s="107" t="s">
        <v>76</v>
      </c>
      <c r="B80" s="107"/>
      <c r="C80" s="16">
        <v>1679</v>
      </c>
      <c r="D80" s="16">
        <v>1143</v>
      </c>
      <c r="E80" s="16">
        <v>536</v>
      </c>
      <c r="F80" s="16">
        <v>120221.2</v>
      </c>
      <c r="G80" s="16">
        <v>103998.1</v>
      </c>
      <c r="H80" s="16">
        <v>2343796</v>
      </c>
    </row>
    <row r="81" spans="1:8" s="14" customFormat="1" ht="12" customHeight="1">
      <c r="A81" s="107" t="s">
        <v>77</v>
      </c>
      <c r="B81" s="107"/>
      <c r="C81" s="16">
        <v>201</v>
      </c>
      <c r="D81" s="16">
        <v>148</v>
      </c>
      <c r="E81" s="16">
        <v>53</v>
      </c>
      <c r="F81" s="16">
        <v>17879.2</v>
      </c>
      <c r="G81" s="16">
        <v>15974.9</v>
      </c>
      <c r="H81" s="16">
        <v>534029</v>
      </c>
    </row>
    <row r="82" spans="1:8" s="14" customFormat="1" ht="12" customHeight="1">
      <c r="A82" s="133" t="s">
        <v>78</v>
      </c>
      <c r="B82" s="133"/>
      <c r="C82" s="21">
        <v>1256</v>
      </c>
      <c r="D82" s="21">
        <v>766</v>
      </c>
      <c r="E82" s="21">
        <v>490</v>
      </c>
      <c r="F82" s="21">
        <v>99098.1</v>
      </c>
      <c r="G82" s="21">
        <v>88994.1</v>
      </c>
      <c r="H82" s="21">
        <v>2840890</v>
      </c>
    </row>
    <row r="83" spans="1:8" s="14" customFormat="1" ht="12" customHeight="1">
      <c r="A83" s="108"/>
      <c r="B83" s="108"/>
      <c r="C83" s="54"/>
      <c r="D83" s="54"/>
      <c r="E83" s="54"/>
      <c r="F83" s="54"/>
      <c r="G83" s="54"/>
      <c r="H83" s="54"/>
    </row>
    <row r="84" spans="1:8" s="14" customFormat="1" ht="12" customHeight="1">
      <c r="A84" s="111" t="s">
        <v>79</v>
      </c>
      <c r="B84" s="111"/>
      <c r="C84" s="13">
        <f aca="true" t="shared" si="43" ref="C84:H84">SUM(C85:C147)</f>
        <v>59054</v>
      </c>
      <c r="D84" s="13">
        <f t="shared" si="43"/>
        <v>36235</v>
      </c>
      <c r="E84" s="13">
        <f t="shared" si="43"/>
        <v>22819</v>
      </c>
      <c r="F84" s="13">
        <f t="shared" si="43"/>
        <v>4808638.499999999</v>
      </c>
      <c r="G84" s="13">
        <f t="shared" si="43"/>
        <v>4325482.299999999</v>
      </c>
      <c r="H84" s="13">
        <f t="shared" si="43"/>
        <v>157708126</v>
      </c>
    </row>
    <row r="85" spans="1:8" s="14" customFormat="1" ht="12" customHeight="1">
      <c r="A85" s="107" t="s">
        <v>80</v>
      </c>
      <c r="B85" s="107"/>
      <c r="C85" s="16">
        <v>1732</v>
      </c>
      <c r="D85" s="16">
        <v>1083</v>
      </c>
      <c r="E85" s="16">
        <v>649</v>
      </c>
      <c r="F85" s="16">
        <v>122609.6</v>
      </c>
      <c r="G85" s="16">
        <v>108722.4</v>
      </c>
      <c r="H85" s="16">
        <v>2874809</v>
      </c>
    </row>
    <row r="86" spans="1:8" s="14" customFormat="1" ht="12" customHeight="1">
      <c r="A86" s="107" t="s">
        <v>81</v>
      </c>
      <c r="B86" s="107"/>
      <c r="C86" s="16">
        <v>604</v>
      </c>
      <c r="D86" s="16">
        <v>370</v>
      </c>
      <c r="E86" s="16">
        <v>234</v>
      </c>
      <c r="F86" s="16">
        <v>41219.4</v>
      </c>
      <c r="G86" s="16">
        <v>36244</v>
      </c>
      <c r="H86" s="16">
        <v>826966</v>
      </c>
    </row>
    <row r="87" spans="1:8" s="14" customFormat="1" ht="12" customHeight="1">
      <c r="A87" s="107" t="s">
        <v>82</v>
      </c>
      <c r="B87" s="107"/>
      <c r="C87" s="16">
        <v>135</v>
      </c>
      <c r="D87" s="16">
        <v>86</v>
      </c>
      <c r="E87" s="16">
        <v>49</v>
      </c>
      <c r="F87" s="16">
        <v>10537.1</v>
      </c>
      <c r="G87" s="16">
        <v>9286.5</v>
      </c>
      <c r="H87" s="16">
        <v>273152</v>
      </c>
    </row>
    <row r="88" spans="1:8" s="14" customFormat="1" ht="12" customHeight="1">
      <c r="A88" s="107" t="s">
        <v>83</v>
      </c>
      <c r="B88" s="107"/>
      <c r="C88" s="16">
        <v>382</v>
      </c>
      <c r="D88" s="16">
        <v>216</v>
      </c>
      <c r="E88" s="16">
        <v>166</v>
      </c>
      <c r="F88" s="16">
        <v>26585.8</v>
      </c>
      <c r="G88" s="16">
        <v>23076.7</v>
      </c>
      <c r="H88" s="16">
        <v>488195</v>
      </c>
    </row>
    <row r="89" spans="1:8" s="14" customFormat="1" ht="12" customHeight="1">
      <c r="A89" s="107" t="s">
        <v>84</v>
      </c>
      <c r="B89" s="107"/>
      <c r="C89" s="16">
        <v>135</v>
      </c>
      <c r="D89" s="16">
        <v>72</v>
      </c>
      <c r="E89" s="16">
        <v>63</v>
      </c>
      <c r="F89" s="16">
        <v>9259.6</v>
      </c>
      <c r="G89" s="16">
        <v>8234.4</v>
      </c>
      <c r="H89" s="16">
        <v>207896</v>
      </c>
    </row>
    <row r="90" spans="1:8" s="14" customFormat="1" ht="12" customHeight="1">
      <c r="A90" s="107" t="s">
        <v>86</v>
      </c>
      <c r="B90" s="107"/>
      <c r="C90" s="16">
        <v>601</v>
      </c>
      <c r="D90" s="16">
        <v>419</v>
      </c>
      <c r="E90" s="16">
        <v>182</v>
      </c>
      <c r="F90" s="16">
        <v>47071.6</v>
      </c>
      <c r="G90" s="16">
        <v>40694.1</v>
      </c>
      <c r="H90" s="16">
        <v>998983</v>
      </c>
    </row>
    <row r="91" spans="1:8" s="14" customFormat="1" ht="12" customHeight="1">
      <c r="A91" s="107" t="s">
        <v>87</v>
      </c>
      <c r="B91" s="107"/>
      <c r="C91" s="16">
        <v>265</v>
      </c>
      <c r="D91" s="16">
        <v>177</v>
      </c>
      <c r="E91" s="16">
        <v>88</v>
      </c>
      <c r="F91" s="16">
        <v>17839.2</v>
      </c>
      <c r="G91" s="16">
        <v>15388.3</v>
      </c>
      <c r="H91" s="16">
        <v>345040</v>
      </c>
    </row>
    <row r="92" spans="1:8" s="14" customFormat="1" ht="12" customHeight="1">
      <c r="A92" s="107" t="s">
        <v>89</v>
      </c>
      <c r="B92" s="107"/>
      <c r="C92" s="16">
        <v>2172</v>
      </c>
      <c r="D92" s="16">
        <v>1415</v>
      </c>
      <c r="E92" s="16">
        <v>757</v>
      </c>
      <c r="F92" s="16">
        <v>281742.6</v>
      </c>
      <c r="G92" s="16">
        <v>261341</v>
      </c>
      <c r="H92" s="16">
        <v>16221024</v>
      </c>
    </row>
    <row r="93" spans="1:8" s="14" customFormat="1" ht="12" customHeight="1">
      <c r="A93" s="107" t="s">
        <v>90</v>
      </c>
      <c r="B93" s="107"/>
      <c r="C93" s="16">
        <v>270</v>
      </c>
      <c r="D93" s="16">
        <v>179</v>
      </c>
      <c r="E93" s="16">
        <v>91</v>
      </c>
      <c r="F93" s="16">
        <v>17258</v>
      </c>
      <c r="G93" s="16">
        <v>15027.8</v>
      </c>
      <c r="H93" s="16">
        <v>273394</v>
      </c>
    </row>
    <row r="94" spans="1:8" s="14" customFormat="1" ht="12" customHeight="1">
      <c r="A94" s="107" t="s">
        <v>91</v>
      </c>
      <c r="B94" s="107"/>
      <c r="C94" s="16">
        <v>321</v>
      </c>
      <c r="D94" s="16">
        <v>192</v>
      </c>
      <c r="E94" s="16">
        <v>129</v>
      </c>
      <c r="F94" s="16">
        <v>29459.9</v>
      </c>
      <c r="G94" s="16">
        <v>27346.1</v>
      </c>
      <c r="H94" s="16">
        <v>1258336</v>
      </c>
    </row>
    <row r="95" spans="1:8" s="14" customFormat="1" ht="12" customHeight="1">
      <c r="A95" s="107" t="s">
        <v>92</v>
      </c>
      <c r="B95" s="107"/>
      <c r="C95" s="16">
        <v>56</v>
      </c>
      <c r="D95" s="16">
        <v>28</v>
      </c>
      <c r="E95" s="16">
        <v>28</v>
      </c>
      <c r="F95" s="16">
        <v>2938.7</v>
      </c>
      <c r="G95" s="16">
        <v>2625.1</v>
      </c>
      <c r="H95" s="16">
        <v>36930</v>
      </c>
    </row>
    <row r="96" spans="1:8" s="14" customFormat="1" ht="12" customHeight="1">
      <c r="A96" s="107" t="s">
        <v>93</v>
      </c>
      <c r="B96" s="107"/>
      <c r="C96" s="16">
        <v>207</v>
      </c>
      <c r="D96" s="16">
        <v>127</v>
      </c>
      <c r="E96" s="16">
        <v>80</v>
      </c>
      <c r="F96" s="16">
        <v>16211.7</v>
      </c>
      <c r="G96" s="16">
        <v>14484.2</v>
      </c>
      <c r="H96" s="16">
        <v>412868</v>
      </c>
    </row>
    <row r="97" spans="1:8" s="14" customFormat="1" ht="12" customHeight="1">
      <c r="A97" s="107" t="s">
        <v>94</v>
      </c>
      <c r="B97" s="107"/>
      <c r="C97" s="16">
        <v>297</v>
      </c>
      <c r="D97" s="16">
        <v>164</v>
      </c>
      <c r="E97" s="16">
        <v>133</v>
      </c>
      <c r="F97" s="16">
        <v>24420</v>
      </c>
      <c r="G97" s="16">
        <v>21854.2</v>
      </c>
      <c r="H97" s="16">
        <v>747592</v>
      </c>
    </row>
    <row r="98" spans="1:8" s="14" customFormat="1" ht="12" customHeight="1">
      <c r="A98" s="107" t="s">
        <v>95</v>
      </c>
      <c r="B98" s="107"/>
      <c r="C98" s="16">
        <v>631</v>
      </c>
      <c r="D98" s="16">
        <v>440</v>
      </c>
      <c r="E98" s="16">
        <v>191</v>
      </c>
      <c r="F98" s="16">
        <v>57264</v>
      </c>
      <c r="G98" s="16">
        <v>51999.4</v>
      </c>
      <c r="H98" s="16">
        <v>2322536</v>
      </c>
    </row>
    <row r="99" spans="1:8" s="14" customFormat="1" ht="12" customHeight="1">
      <c r="A99" s="107" t="s">
        <v>96</v>
      </c>
      <c r="B99" s="107"/>
      <c r="C99" s="16">
        <v>833</v>
      </c>
      <c r="D99" s="16">
        <v>571</v>
      </c>
      <c r="E99" s="16">
        <v>262</v>
      </c>
      <c r="F99" s="16">
        <v>72850.7</v>
      </c>
      <c r="G99" s="16">
        <v>64943.4</v>
      </c>
      <c r="H99" s="16">
        <v>2204516</v>
      </c>
    </row>
    <row r="100" spans="1:8" s="14" customFormat="1" ht="12" customHeight="1">
      <c r="A100" s="107" t="s">
        <v>97</v>
      </c>
      <c r="B100" s="107"/>
      <c r="C100" s="16">
        <v>313</v>
      </c>
      <c r="D100" s="16">
        <v>201</v>
      </c>
      <c r="E100" s="16">
        <v>112</v>
      </c>
      <c r="F100" s="16">
        <v>21753.7</v>
      </c>
      <c r="G100" s="16">
        <v>18704.2</v>
      </c>
      <c r="H100" s="16">
        <v>316157</v>
      </c>
    </row>
    <row r="101" spans="1:8" s="14" customFormat="1" ht="12" customHeight="1">
      <c r="A101" s="107" t="s">
        <v>98</v>
      </c>
      <c r="B101" s="107"/>
      <c r="C101" s="16">
        <v>833</v>
      </c>
      <c r="D101" s="16">
        <v>544</v>
      </c>
      <c r="E101" s="16">
        <v>289</v>
      </c>
      <c r="F101" s="16">
        <v>65334.8</v>
      </c>
      <c r="G101" s="16">
        <v>57915.7</v>
      </c>
      <c r="H101" s="16">
        <v>1733000</v>
      </c>
    </row>
    <row r="102" spans="1:8" s="14" customFormat="1" ht="12" customHeight="1">
      <c r="A102" s="107" t="s">
        <v>99</v>
      </c>
      <c r="B102" s="107"/>
      <c r="C102" s="16">
        <v>2758</v>
      </c>
      <c r="D102" s="16">
        <v>1789</v>
      </c>
      <c r="E102" s="16">
        <v>969</v>
      </c>
      <c r="F102" s="16">
        <v>203710.1</v>
      </c>
      <c r="G102" s="16">
        <v>178246.3</v>
      </c>
      <c r="H102" s="16">
        <v>4489896</v>
      </c>
    </row>
    <row r="103" spans="1:8" s="14" customFormat="1" ht="12" customHeight="1">
      <c r="A103" s="107" t="s">
        <v>101</v>
      </c>
      <c r="B103" s="107"/>
      <c r="C103" s="16">
        <v>50</v>
      </c>
      <c r="D103" s="16">
        <v>37</v>
      </c>
      <c r="E103" s="16">
        <v>13</v>
      </c>
      <c r="F103" s="16">
        <v>6332.8</v>
      </c>
      <c r="G103" s="16">
        <v>5895.9</v>
      </c>
      <c r="H103" s="16">
        <v>366248</v>
      </c>
    </row>
    <row r="104" spans="1:8" s="14" customFormat="1" ht="12" customHeight="1">
      <c r="A104" s="107" t="s">
        <v>102</v>
      </c>
      <c r="B104" s="107"/>
      <c r="C104" s="16">
        <v>314</v>
      </c>
      <c r="D104" s="16">
        <v>204</v>
      </c>
      <c r="E104" s="16">
        <v>110</v>
      </c>
      <c r="F104" s="16">
        <v>29208.2</v>
      </c>
      <c r="G104" s="16">
        <v>26545.5</v>
      </c>
      <c r="H104" s="16">
        <v>1168424</v>
      </c>
    </row>
    <row r="105" spans="1:8" s="14" customFormat="1" ht="12" customHeight="1">
      <c r="A105" s="107" t="s">
        <v>103</v>
      </c>
      <c r="B105" s="107"/>
      <c r="C105" s="16">
        <v>1605</v>
      </c>
      <c r="D105" s="16">
        <v>939</v>
      </c>
      <c r="E105" s="16">
        <v>666</v>
      </c>
      <c r="F105" s="16">
        <v>111048.5</v>
      </c>
      <c r="G105" s="16">
        <v>97019.6</v>
      </c>
      <c r="H105" s="16">
        <v>2281575</v>
      </c>
    </row>
    <row r="106" spans="1:8" s="14" customFormat="1" ht="12" customHeight="1">
      <c r="A106" s="107" t="s">
        <v>104</v>
      </c>
      <c r="B106" s="107"/>
      <c r="C106" s="16">
        <v>28</v>
      </c>
      <c r="D106" s="16">
        <v>14</v>
      </c>
      <c r="E106" s="16">
        <v>14</v>
      </c>
      <c r="F106" s="16">
        <v>1263.7</v>
      </c>
      <c r="G106" s="16">
        <v>1153.5</v>
      </c>
      <c r="H106" s="16">
        <v>11083</v>
      </c>
    </row>
    <row r="107" spans="1:8" s="14" customFormat="1" ht="12" customHeight="1">
      <c r="A107" s="107" t="s">
        <v>105</v>
      </c>
      <c r="B107" s="107"/>
      <c r="C107" s="16">
        <v>59</v>
      </c>
      <c r="D107" s="16">
        <v>33</v>
      </c>
      <c r="E107" s="16">
        <v>26</v>
      </c>
      <c r="F107" s="16">
        <v>3043.7</v>
      </c>
      <c r="G107" s="16">
        <v>2671.1</v>
      </c>
      <c r="H107" s="16">
        <v>24663</v>
      </c>
    </row>
    <row r="108" spans="1:8" s="14" customFormat="1" ht="12" customHeight="1">
      <c r="A108" s="107" t="s">
        <v>106</v>
      </c>
      <c r="B108" s="107"/>
      <c r="C108" s="16">
        <v>1697</v>
      </c>
      <c r="D108" s="16">
        <v>1045</v>
      </c>
      <c r="E108" s="16">
        <v>652</v>
      </c>
      <c r="F108" s="16">
        <v>198502.2</v>
      </c>
      <c r="G108" s="16">
        <v>183940</v>
      </c>
      <c r="H108" s="16">
        <v>10306302</v>
      </c>
    </row>
    <row r="109" spans="1:8" s="14" customFormat="1" ht="12" customHeight="1">
      <c r="A109" s="107" t="s">
        <v>107</v>
      </c>
      <c r="B109" s="107"/>
      <c r="C109" s="16">
        <v>854</v>
      </c>
      <c r="D109" s="16">
        <v>557</v>
      </c>
      <c r="E109" s="16">
        <v>297</v>
      </c>
      <c r="F109" s="16">
        <v>93593.7</v>
      </c>
      <c r="G109" s="16">
        <v>85893.5</v>
      </c>
      <c r="H109" s="16">
        <v>4292736</v>
      </c>
    </row>
    <row r="110" spans="1:8" s="14" customFormat="1" ht="12" customHeight="1">
      <c r="A110" s="107" t="s">
        <v>109</v>
      </c>
      <c r="B110" s="107"/>
      <c r="C110" s="16">
        <v>383</v>
      </c>
      <c r="D110" s="16">
        <v>229</v>
      </c>
      <c r="E110" s="16">
        <v>154</v>
      </c>
      <c r="F110" s="16">
        <v>25291.6</v>
      </c>
      <c r="G110" s="16">
        <v>22281.6</v>
      </c>
      <c r="H110" s="16">
        <v>423539</v>
      </c>
    </row>
    <row r="111" spans="1:8" s="14" customFormat="1" ht="12" customHeight="1">
      <c r="A111" s="107" t="s">
        <v>110</v>
      </c>
      <c r="B111" s="107"/>
      <c r="C111" s="16">
        <v>586</v>
      </c>
      <c r="D111" s="16">
        <v>396</v>
      </c>
      <c r="E111" s="16">
        <v>190</v>
      </c>
      <c r="F111" s="16">
        <v>68759.3</v>
      </c>
      <c r="G111" s="16">
        <v>63436.6</v>
      </c>
      <c r="H111" s="16">
        <v>3533649</v>
      </c>
    </row>
    <row r="112" spans="1:8" s="14" customFormat="1" ht="12" customHeight="1">
      <c r="A112" s="107" t="s">
        <v>111</v>
      </c>
      <c r="B112" s="107"/>
      <c r="C112" s="16">
        <v>235</v>
      </c>
      <c r="D112" s="16">
        <v>150</v>
      </c>
      <c r="E112" s="16">
        <v>85</v>
      </c>
      <c r="F112" s="16">
        <v>16869.6</v>
      </c>
      <c r="G112" s="16">
        <v>14951.3</v>
      </c>
      <c r="H112" s="16">
        <v>402705</v>
      </c>
    </row>
    <row r="113" spans="1:8" s="14" customFormat="1" ht="12" customHeight="1">
      <c r="A113" s="107" t="s">
        <v>112</v>
      </c>
      <c r="B113" s="107"/>
      <c r="C113" s="16">
        <v>210</v>
      </c>
      <c r="D113" s="16">
        <v>149</v>
      </c>
      <c r="E113" s="16">
        <v>61</v>
      </c>
      <c r="F113" s="16">
        <v>14064.2</v>
      </c>
      <c r="G113" s="16">
        <v>12055.2</v>
      </c>
      <c r="H113" s="16">
        <v>206916</v>
      </c>
    </row>
    <row r="114" spans="1:8" s="14" customFormat="1" ht="12" customHeight="1">
      <c r="A114" s="107" t="s">
        <v>113</v>
      </c>
      <c r="B114" s="107"/>
      <c r="C114" s="16">
        <v>528</v>
      </c>
      <c r="D114" s="16">
        <v>339</v>
      </c>
      <c r="E114" s="16">
        <v>189</v>
      </c>
      <c r="F114" s="16">
        <v>42184.3</v>
      </c>
      <c r="G114" s="16">
        <v>37334.2</v>
      </c>
      <c r="H114" s="16">
        <v>985507</v>
      </c>
    </row>
    <row r="115" spans="1:8" s="14" customFormat="1" ht="12" customHeight="1">
      <c r="A115" s="107" t="s">
        <v>115</v>
      </c>
      <c r="B115" s="107"/>
      <c r="C115" s="16">
        <v>689</v>
      </c>
      <c r="D115" s="16">
        <v>451</v>
      </c>
      <c r="E115" s="16">
        <v>238</v>
      </c>
      <c r="F115" s="16">
        <v>42718.7</v>
      </c>
      <c r="G115" s="16">
        <v>36654.6</v>
      </c>
      <c r="H115" s="16">
        <v>584508</v>
      </c>
    </row>
    <row r="116" spans="1:8" s="14" customFormat="1" ht="12" customHeight="1">
      <c r="A116" s="107" t="s">
        <v>117</v>
      </c>
      <c r="B116" s="107"/>
      <c r="C116" s="16">
        <v>21132</v>
      </c>
      <c r="D116" s="16">
        <v>12284</v>
      </c>
      <c r="E116" s="16">
        <v>8848</v>
      </c>
      <c r="F116" s="16">
        <v>1602667.8</v>
      </c>
      <c r="G116" s="16">
        <v>1446776.3</v>
      </c>
      <c r="H116" s="16">
        <v>48927515</v>
      </c>
    </row>
    <row r="117" spans="1:8" s="14" customFormat="1" ht="12" customHeight="1">
      <c r="A117" s="107" t="s">
        <v>118</v>
      </c>
      <c r="B117" s="107"/>
      <c r="C117" s="16">
        <v>617</v>
      </c>
      <c r="D117" s="16">
        <v>357</v>
      </c>
      <c r="E117" s="16">
        <v>260</v>
      </c>
      <c r="F117" s="16">
        <v>49511.5</v>
      </c>
      <c r="G117" s="16">
        <v>44260.2</v>
      </c>
      <c r="H117" s="16">
        <v>1446621</v>
      </c>
    </row>
    <row r="118" spans="1:8" s="14" customFormat="1" ht="12" customHeight="1">
      <c r="A118" s="107" t="s">
        <v>119</v>
      </c>
      <c r="B118" s="107"/>
      <c r="C118" s="16">
        <v>564</v>
      </c>
      <c r="D118" s="16">
        <v>381</v>
      </c>
      <c r="E118" s="16">
        <v>183</v>
      </c>
      <c r="F118" s="16">
        <v>50488.7</v>
      </c>
      <c r="G118" s="16">
        <v>45187.9</v>
      </c>
      <c r="H118" s="16">
        <v>1613234</v>
      </c>
    </row>
    <row r="119" spans="1:8" s="14" customFormat="1" ht="12" customHeight="1">
      <c r="A119" s="107" t="s">
        <v>120</v>
      </c>
      <c r="B119" s="107"/>
      <c r="C119" s="16">
        <v>256</v>
      </c>
      <c r="D119" s="16">
        <v>154</v>
      </c>
      <c r="E119" s="16">
        <v>102</v>
      </c>
      <c r="F119" s="16">
        <v>23947.6</v>
      </c>
      <c r="G119" s="16">
        <v>22120.3</v>
      </c>
      <c r="H119" s="16">
        <v>1172707</v>
      </c>
    </row>
    <row r="120" spans="1:8" s="14" customFormat="1" ht="12" customHeight="1">
      <c r="A120" s="107" t="s">
        <v>121</v>
      </c>
      <c r="B120" s="107"/>
      <c r="C120" s="16">
        <v>2526</v>
      </c>
      <c r="D120" s="16">
        <v>1464</v>
      </c>
      <c r="E120" s="16">
        <v>1062</v>
      </c>
      <c r="F120" s="16">
        <v>196439.3</v>
      </c>
      <c r="G120" s="16">
        <v>178380.4</v>
      </c>
      <c r="H120" s="16">
        <v>6674552</v>
      </c>
    </row>
    <row r="121" spans="1:8" s="14" customFormat="1" ht="12" customHeight="1">
      <c r="A121" s="107" t="s">
        <v>122</v>
      </c>
      <c r="B121" s="107"/>
      <c r="C121" s="16">
        <v>545</v>
      </c>
      <c r="D121" s="16">
        <v>358</v>
      </c>
      <c r="E121" s="16">
        <v>187</v>
      </c>
      <c r="F121" s="16">
        <v>41714.8</v>
      </c>
      <c r="G121" s="16">
        <v>37310.1</v>
      </c>
      <c r="H121" s="16">
        <v>1221778</v>
      </c>
    </row>
    <row r="122" spans="1:8" s="14" customFormat="1" ht="12" customHeight="1">
      <c r="A122" s="107" t="s">
        <v>123</v>
      </c>
      <c r="B122" s="107"/>
      <c r="C122" s="16">
        <v>682</v>
      </c>
      <c r="D122" s="16">
        <v>417</v>
      </c>
      <c r="E122" s="16">
        <v>265</v>
      </c>
      <c r="F122" s="16">
        <v>48607.9</v>
      </c>
      <c r="G122" s="16">
        <v>43340.2</v>
      </c>
      <c r="H122" s="16">
        <v>1073133</v>
      </c>
    </row>
    <row r="123" spans="1:8" s="14" customFormat="1" ht="12" customHeight="1">
      <c r="A123" s="107" t="s">
        <v>124</v>
      </c>
      <c r="B123" s="107"/>
      <c r="C123" s="16">
        <v>518</v>
      </c>
      <c r="D123" s="16">
        <v>348</v>
      </c>
      <c r="E123" s="16">
        <v>170</v>
      </c>
      <c r="F123" s="16">
        <v>39038.6</v>
      </c>
      <c r="G123" s="16">
        <v>34209.3</v>
      </c>
      <c r="H123" s="16">
        <v>886252</v>
      </c>
    </row>
    <row r="124" spans="1:8" s="14" customFormat="1" ht="12" customHeight="1">
      <c r="A124" s="107" t="s">
        <v>125</v>
      </c>
      <c r="B124" s="107"/>
      <c r="C124" s="16">
        <v>114</v>
      </c>
      <c r="D124" s="16">
        <v>67</v>
      </c>
      <c r="E124" s="16">
        <v>47</v>
      </c>
      <c r="F124" s="16">
        <v>6256.7</v>
      </c>
      <c r="G124" s="16">
        <v>5345</v>
      </c>
      <c r="H124" s="16">
        <v>68039</v>
      </c>
    </row>
    <row r="125" spans="1:8" s="14" customFormat="1" ht="12" customHeight="1">
      <c r="A125" s="107" t="s">
        <v>126</v>
      </c>
      <c r="B125" s="107"/>
      <c r="C125" s="16">
        <v>409</v>
      </c>
      <c r="D125" s="16">
        <v>222</v>
      </c>
      <c r="E125" s="16">
        <v>187</v>
      </c>
      <c r="F125" s="16">
        <v>25517.4</v>
      </c>
      <c r="G125" s="16">
        <v>22540.3</v>
      </c>
      <c r="H125" s="16">
        <v>445095</v>
      </c>
    </row>
    <row r="126" spans="1:8" s="14" customFormat="1" ht="12" customHeight="1">
      <c r="A126" s="107" t="s">
        <v>127</v>
      </c>
      <c r="B126" s="107"/>
      <c r="C126" s="16">
        <v>320</v>
      </c>
      <c r="D126" s="16">
        <v>181</v>
      </c>
      <c r="E126" s="16">
        <v>139</v>
      </c>
      <c r="F126" s="16">
        <v>43579.6</v>
      </c>
      <c r="G126" s="16">
        <v>41266.9</v>
      </c>
      <c r="H126" s="16">
        <v>2861625</v>
      </c>
    </row>
    <row r="127" spans="1:8" s="14" customFormat="1" ht="12" customHeight="1">
      <c r="A127" s="107" t="s">
        <v>128</v>
      </c>
      <c r="B127" s="107"/>
      <c r="C127" s="16">
        <v>348</v>
      </c>
      <c r="D127" s="16">
        <v>227</v>
      </c>
      <c r="E127" s="16">
        <v>121</v>
      </c>
      <c r="F127" s="16">
        <v>31380</v>
      </c>
      <c r="G127" s="16">
        <v>28339.8</v>
      </c>
      <c r="H127" s="16">
        <v>1079866</v>
      </c>
    </row>
    <row r="128" spans="1:8" s="14" customFormat="1" ht="12" customHeight="1">
      <c r="A128" s="107" t="s">
        <v>129</v>
      </c>
      <c r="B128" s="107"/>
      <c r="C128" s="16">
        <v>152</v>
      </c>
      <c r="D128" s="16">
        <v>99</v>
      </c>
      <c r="E128" s="16">
        <v>53</v>
      </c>
      <c r="F128" s="16">
        <v>14497.3</v>
      </c>
      <c r="G128" s="16">
        <v>13074.3</v>
      </c>
      <c r="H128" s="16">
        <v>561757</v>
      </c>
    </row>
    <row r="129" spans="1:8" s="14" customFormat="1" ht="12" customHeight="1">
      <c r="A129" s="107" t="s">
        <v>130</v>
      </c>
      <c r="B129" s="107"/>
      <c r="C129" s="16">
        <v>360</v>
      </c>
      <c r="D129" s="16">
        <v>221</v>
      </c>
      <c r="E129" s="16">
        <v>139</v>
      </c>
      <c r="F129" s="16">
        <v>23938.2</v>
      </c>
      <c r="G129" s="16">
        <v>20779</v>
      </c>
      <c r="H129" s="16">
        <v>352255</v>
      </c>
    </row>
    <row r="130" spans="1:8" s="14" customFormat="1" ht="12" customHeight="1">
      <c r="A130" s="107" t="s">
        <v>131</v>
      </c>
      <c r="B130" s="107"/>
      <c r="C130" s="16">
        <v>544</v>
      </c>
      <c r="D130" s="16">
        <v>358</v>
      </c>
      <c r="E130" s="16">
        <v>186</v>
      </c>
      <c r="F130" s="16">
        <v>57453.3</v>
      </c>
      <c r="G130" s="16">
        <v>51859.8</v>
      </c>
      <c r="H130" s="16">
        <v>2421463</v>
      </c>
    </row>
    <row r="131" spans="1:8" s="14" customFormat="1" ht="12" customHeight="1">
      <c r="A131" s="107" t="s">
        <v>132</v>
      </c>
      <c r="B131" s="107"/>
      <c r="C131" s="16">
        <v>1321</v>
      </c>
      <c r="D131" s="16">
        <v>780</v>
      </c>
      <c r="E131" s="16">
        <v>541</v>
      </c>
      <c r="F131" s="16">
        <v>97451.5</v>
      </c>
      <c r="G131" s="16">
        <v>88638.8</v>
      </c>
      <c r="H131" s="16">
        <v>3214134</v>
      </c>
    </row>
    <row r="132" spans="1:8" s="14" customFormat="1" ht="12" customHeight="1">
      <c r="A132" s="107" t="s">
        <v>133</v>
      </c>
      <c r="B132" s="107"/>
      <c r="C132" s="16">
        <v>699</v>
      </c>
      <c r="D132" s="16">
        <v>473</v>
      </c>
      <c r="E132" s="16">
        <v>226</v>
      </c>
      <c r="F132" s="16">
        <v>61568.2</v>
      </c>
      <c r="G132" s="16">
        <v>54437.4</v>
      </c>
      <c r="H132" s="16">
        <v>1805878</v>
      </c>
    </row>
    <row r="133" spans="1:8" s="14" customFormat="1" ht="12" customHeight="1">
      <c r="A133" s="107" t="s">
        <v>134</v>
      </c>
      <c r="B133" s="107"/>
      <c r="C133" s="16">
        <v>372</v>
      </c>
      <c r="D133" s="16">
        <v>199</v>
      </c>
      <c r="E133" s="16">
        <v>173</v>
      </c>
      <c r="F133" s="16">
        <v>24880.4</v>
      </c>
      <c r="G133" s="16">
        <v>22491.1</v>
      </c>
      <c r="H133" s="16">
        <v>634266</v>
      </c>
    </row>
    <row r="134" spans="1:8" s="14" customFormat="1" ht="12" customHeight="1">
      <c r="A134" s="107" t="s">
        <v>135</v>
      </c>
      <c r="B134" s="107"/>
      <c r="C134" s="16">
        <v>634</v>
      </c>
      <c r="D134" s="16">
        <v>435</v>
      </c>
      <c r="E134" s="16">
        <v>199</v>
      </c>
      <c r="F134" s="16">
        <v>77749</v>
      </c>
      <c r="G134" s="16">
        <v>71676.2</v>
      </c>
      <c r="H134" s="16">
        <v>4147478</v>
      </c>
    </row>
    <row r="135" spans="1:8" s="14" customFormat="1" ht="12" customHeight="1">
      <c r="A135" s="107" t="s">
        <v>136</v>
      </c>
      <c r="B135" s="107"/>
      <c r="C135" s="16">
        <v>561</v>
      </c>
      <c r="D135" s="16">
        <v>350</v>
      </c>
      <c r="E135" s="16">
        <v>211</v>
      </c>
      <c r="F135" s="16">
        <v>43429</v>
      </c>
      <c r="G135" s="16">
        <v>38335.8</v>
      </c>
      <c r="H135" s="16">
        <v>1048636</v>
      </c>
    </row>
    <row r="136" spans="1:8" s="14" customFormat="1" ht="12" customHeight="1">
      <c r="A136" s="107" t="s">
        <v>137</v>
      </c>
      <c r="B136" s="107"/>
      <c r="C136" s="16">
        <v>752</v>
      </c>
      <c r="D136" s="16">
        <v>488</v>
      </c>
      <c r="E136" s="16">
        <v>264</v>
      </c>
      <c r="F136" s="16">
        <v>47078</v>
      </c>
      <c r="G136" s="16">
        <v>41289.7</v>
      </c>
      <c r="H136" s="16">
        <v>681827</v>
      </c>
    </row>
    <row r="137" spans="1:8" s="14" customFormat="1" ht="12" customHeight="1">
      <c r="A137" s="107" t="s">
        <v>138</v>
      </c>
      <c r="B137" s="107"/>
      <c r="C137" s="16">
        <v>322</v>
      </c>
      <c r="D137" s="16">
        <v>209</v>
      </c>
      <c r="E137" s="16">
        <v>113</v>
      </c>
      <c r="F137" s="16">
        <v>27401.3</v>
      </c>
      <c r="G137" s="16">
        <v>24479.1</v>
      </c>
      <c r="H137" s="16">
        <v>853487</v>
      </c>
    </row>
    <row r="138" spans="1:8" s="14" customFormat="1" ht="12" customHeight="1">
      <c r="A138" s="107" t="s">
        <v>139</v>
      </c>
      <c r="B138" s="107"/>
      <c r="C138" s="16">
        <v>896</v>
      </c>
      <c r="D138" s="16">
        <v>516</v>
      </c>
      <c r="E138" s="16">
        <v>380</v>
      </c>
      <c r="F138" s="16">
        <v>73563.1</v>
      </c>
      <c r="G138" s="16">
        <v>66576.8</v>
      </c>
      <c r="H138" s="16">
        <v>2541265</v>
      </c>
    </row>
    <row r="139" spans="1:8" s="14" customFormat="1" ht="12" customHeight="1">
      <c r="A139" s="107" t="s">
        <v>140</v>
      </c>
      <c r="B139" s="107"/>
      <c r="C139" s="16">
        <v>271</v>
      </c>
      <c r="D139" s="16">
        <v>160</v>
      </c>
      <c r="E139" s="16">
        <v>111</v>
      </c>
      <c r="F139" s="16">
        <v>18264.8</v>
      </c>
      <c r="G139" s="16">
        <v>15914.4</v>
      </c>
      <c r="H139" s="16">
        <v>319725</v>
      </c>
    </row>
    <row r="140" spans="1:8" s="14" customFormat="1" ht="12" customHeight="1">
      <c r="A140" s="107" t="s">
        <v>141</v>
      </c>
      <c r="B140" s="107"/>
      <c r="C140" s="16">
        <v>230</v>
      </c>
      <c r="D140" s="16">
        <v>181</v>
      </c>
      <c r="E140" s="16">
        <v>49</v>
      </c>
      <c r="F140" s="16">
        <v>16322.5</v>
      </c>
      <c r="G140" s="16">
        <v>14020.2</v>
      </c>
      <c r="H140" s="16">
        <v>251288</v>
      </c>
    </row>
    <row r="141" spans="1:8" s="14" customFormat="1" ht="12" customHeight="1">
      <c r="A141" s="107" t="s">
        <v>142</v>
      </c>
      <c r="B141" s="107"/>
      <c r="C141" s="16">
        <v>816</v>
      </c>
      <c r="D141" s="16">
        <v>513</v>
      </c>
      <c r="E141" s="16">
        <v>303</v>
      </c>
      <c r="F141" s="16">
        <v>69461.7</v>
      </c>
      <c r="G141" s="16">
        <v>62140.9</v>
      </c>
      <c r="H141" s="16">
        <v>2164352</v>
      </c>
    </row>
    <row r="142" spans="1:8" s="14" customFormat="1" ht="12" customHeight="1">
      <c r="A142" s="107" t="s">
        <v>143</v>
      </c>
      <c r="B142" s="107"/>
      <c r="C142" s="16">
        <v>608</v>
      </c>
      <c r="D142" s="16">
        <v>383</v>
      </c>
      <c r="E142" s="16">
        <v>225</v>
      </c>
      <c r="F142" s="16">
        <v>63437.1</v>
      </c>
      <c r="G142" s="16">
        <v>57981.8</v>
      </c>
      <c r="H142" s="16">
        <v>2980070</v>
      </c>
    </row>
    <row r="143" spans="1:8" s="14" customFormat="1" ht="12" customHeight="1">
      <c r="A143" s="107" t="s">
        <v>144</v>
      </c>
      <c r="B143" s="107"/>
      <c r="C143" s="16">
        <v>1229</v>
      </c>
      <c r="D143" s="16">
        <v>838</v>
      </c>
      <c r="E143" s="16">
        <v>391</v>
      </c>
      <c r="F143" s="16">
        <v>87042.7</v>
      </c>
      <c r="G143" s="16">
        <v>74738.9</v>
      </c>
      <c r="H143" s="16">
        <v>1455576</v>
      </c>
    </row>
    <row r="144" spans="1:8" s="14" customFormat="1" ht="12" customHeight="1">
      <c r="A144" s="107" t="s">
        <v>145</v>
      </c>
      <c r="B144" s="107"/>
      <c r="C144" s="16">
        <v>292</v>
      </c>
      <c r="D144" s="16">
        <v>177</v>
      </c>
      <c r="E144" s="16">
        <v>115</v>
      </c>
      <c r="F144" s="16">
        <v>16262.9</v>
      </c>
      <c r="G144" s="16">
        <v>14258.3</v>
      </c>
      <c r="H144" s="16">
        <v>202880</v>
      </c>
    </row>
    <row r="145" spans="1:8" s="14" customFormat="1" ht="12" customHeight="1">
      <c r="A145" s="107" t="s">
        <v>146</v>
      </c>
      <c r="B145" s="107"/>
      <c r="C145" s="16">
        <v>241</v>
      </c>
      <c r="D145" s="16">
        <v>149</v>
      </c>
      <c r="E145" s="16">
        <v>92</v>
      </c>
      <c r="F145" s="16">
        <v>21764.3</v>
      </c>
      <c r="G145" s="16">
        <v>19499.2</v>
      </c>
      <c r="H145" s="16">
        <v>728166</v>
      </c>
    </row>
    <row r="146" spans="1:8" s="14" customFormat="1" ht="12" customHeight="1">
      <c r="A146" s="107" t="s">
        <v>147</v>
      </c>
      <c r="B146" s="107"/>
      <c r="C146" s="16">
        <v>812</v>
      </c>
      <c r="D146" s="16">
        <v>542</v>
      </c>
      <c r="E146" s="16">
        <v>270</v>
      </c>
      <c r="F146" s="16">
        <v>69358.5</v>
      </c>
      <c r="G146" s="16">
        <v>61663.8</v>
      </c>
      <c r="H146" s="16">
        <v>2132474</v>
      </c>
    </row>
    <row r="147" spans="1:8" s="14" customFormat="1" ht="12" customHeight="1">
      <c r="A147" s="110" t="s">
        <v>148</v>
      </c>
      <c r="B147" s="110"/>
      <c r="C147" s="21">
        <v>128</v>
      </c>
      <c r="D147" s="21">
        <v>88</v>
      </c>
      <c r="E147" s="21">
        <v>40</v>
      </c>
      <c r="F147" s="21">
        <v>17617.8</v>
      </c>
      <c r="G147" s="21">
        <v>16583.7</v>
      </c>
      <c r="H147" s="21">
        <v>1121587</v>
      </c>
    </row>
    <row r="148" spans="1:8" s="14" customFormat="1" ht="12" customHeight="1">
      <c r="A148" s="108"/>
      <c r="B148" s="108"/>
      <c r="C148" s="54"/>
      <c r="D148" s="54"/>
      <c r="E148" s="54"/>
      <c r="F148" s="54"/>
      <c r="G148" s="54"/>
      <c r="H148" s="54"/>
    </row>
    <row r="149" spans="1:8" s="14" customFormat="1" ht="12" customHeight="1">
      <c r="A149" s="111" t="s">
        <v>150</v>
      </c>
      <c r="B149" s="111"/>
      <c r="C149" s="13">
        <f aca="true" t="shared" si="44" ref="C149:H149">SUM(C150:C188)</f>
        <v>28091</v>
      </c>
      <c r="D149" s="13">
        <f t="shared" si="44"/>
        <v>16090</v>
      </c>
      <c r="E149" s="13">
        <f t="shared" si="44"/>
        <v>12001</v>
      </c>
      <c r="F149" s="13">
        <f t="shared" si="44"/>
        <v>1979124.8999999997</v>
      </c>
      <c r="G149" s="13">
        <f t="shared" si="44"/>
        <v>1764022.9</v>
      </c>
      <c r="H149" s="13">
        <f t="shared" si="44"/>
        <v>50587511</v>
      </c>
    </row>
    <row r="150" spans="1:8" s="14" customFormat="1" ht="12" customHeight="1">
      <c r="A150" s="107" t="s">
        <v>151</v>
      </c>
      <c r="B150" s="107"/>
      <c r="C150" s="16">
        <v>2511</v>
      </c>
      <c r="D150" s="16">
        <v>1338</v>
      </c>
      <c r="E150" s="16">
        <v>1173</v>
      </c>
      <c r="F150" s="16">
        <v>203371.1</v>
      </c>
      <c r="G150" s="16">
        <v>185079.8</v>
      </c>
      <c r="H150" s="16">
        <v>7340701</v>
      </c>
    </row>
    <row r="151" spans="1:8" s="14" customFormat="1" ht="12" customHeight="1">
      <c r="A151" s="107" t="s">
        <v>152</v>
      </c>
      <c r="B151" s="107"/>
      <c r="C151" s="16">
        <v>66</v>
      </c>
      <c r="D151" s="16">
        <v>34</v>
      </c>
      <c r="E151" s="16">
        <v>32</v>
      </c>
      <c r="F151" s="16">
        <v>3331.5</v>
      </c>
      <c r="G151" s="16">
        <v>2958.6</v>
      </c>
      <c r="H151" s="16">
        <v>24812</v>
      </c>
    </row>
    <row r="152" spans="1:8" s="14" customFormat="1" ht="12" customHeight="1">
      <c r="A152" s="107" t="s">
        <v>153</v>
      </c>
      <c r="B152" s="107"/>
      <c r="C152" s="16">
        <v>89</v>
      </c>
      <c r="D152" s="16">
        <v>52</v>
      </c>
      <c r="E152" s="16">
        <v>37</v>
      </c>
      <c r="F152" s="16">
        <v>5056.6</v>
      </c>
      <c r="G152" s="16">
        <v>4298.1</v>
      </c>
      <c r="H152" s="16">
        <v>78629</v>
      </c>
    </row>
    <row r="153" spans="1:8" s="14" customFormat="1" ht="12" customHeight="1">
      <c r="A153" s="107" t="s">
        <v>154</v>
      </c>
      <c r="B153" s="107"/>
      <c r="C153" s="16">
        <v>265</v>
      </c>
      <c r="D153" s="16">
        <v>135</v>
      </c>
      <c r="E153" s="16">
        <v>130</v>
      </c>
      <c r="F153" s="16">
        <v>23214.5</v>
      </c>
      <c r="G153" s="16">
        <v>21414.1</v>
      </c>
      <c r="H153" s="16">
        <v>955684</v>
      </c>
    </row>
    <row r="154" spans="1:8" s="14" customFormat="1" ht="12" customHeight="1">
      <c r="A154" s="107" t="s">
        <v>155</v>
      </c>
      <c r="B154" s="107"/>
      <c r="C154" s="16">
        <v>884</v>
      </c>
      <c r="D154" s="16">
        <v>442</v>
      </c>
      <c r="E154" s="16">
        <v>442</v>
      </c>
      <c r="F154" s="16">
        <v>63648.8</v>
      </c>
      <c r="G154" s="16">
        <v>57392.3</v>
      </c>
      <c r="H154" s="16">
        <v>1792120</v>
      </c>
    </row>
    <row r="155" spans="1:8" s="14" customFormat="1" ht="12" customHeight="1">
      <c r="A155" s="107" t="s">
        <v>156</v>
      </c>
      <c r="B155" s="107"/>
      <c r="C155" s="16">
        <v>56</v>
      </c>
      <c r="D155" s="16">
        <v>26</v>
      </c>
      <c r="E155" s="16">
        <v>30</v>
      </c>
      <c r="F155" s="16">
        <v>3320.6</v>
      </c>
      <c r="G155" s="16">
        <v>2913.1</v>
      </c>
      <c r="H155" s="16">
        <v>38037</v>
      </c>
    </row>
    <row r="156" spans="1:8" s="14" customFormat="1" ht="12" customHeight="1">
      <c r="A156" s="107" t="s">
        <v>157</v>
      </c>
      <c r="B156" s="107"/>
      <c r="C156" s="16">
        <v>296</v>
      </c>
      <c r="D156" s="16">
        <v>177</v>
      </c>
      <c r="E156" s="16">
        <v>119</v>
      </c>
      <c r="F156" s="16">
        <v>23095.9</v>
      </c>
      <c r="G156" s="16">
        <v>20154.9</v>
      </c>
      <c r="H156" s="16">
        <v>550269</v>
      </c>
    </row>
    <row r="157" spans="1:8" s="14" customFormat="1" ht="12" customHeight="1">
      <c r="A157" s="107" t="s">
        <v>158</v>
      </c>
      <c r="B157" s="107"/>
      <c r="C157" s="16">
        <v>361</v>
      </c>
      <c r="D157" s="16">
        <v>251</v>
      </c>
      <c r="E157" s="16">
        <v>110</v>
      </c>
      <c r="F157" s="16">
        <v>24587.2</v>
      </c>
      <c r="G157" s="16">
        <v>21421.3</v>
      </c>
      <c r="H157" s="16">
        <v>467173</v>
      </c>
    </row>
    <row r="158" spans="1:8" s="14" customFormat="1" ht="12" customHeight="1">
      <c r="A158" s="107" t="s">
        <v>159</v>
      </c>
      <c r="B158" s="107"/>
      <c r="C158" s="16">
        <v>11</v>
      </c>
      <c r="D158" s="16">
        <v>4</v>
      </c>
      <c r="E158" s="16">
        <v>7</v>
      </c>
      <c r="F158" s="16">
        <v>1185.3</v>
      </c>
      <c r="G158" s="16">
        <v>1159.3</v>
      </c>
      <c r="H158" s="16">
        <v>96765</v>
      </c>
    </row>
    <row r="159" spans="1:8" s="14" customFormat="1" ht="12" customHeight="1">
      <c r="A159" s="107" t="s">
        <v>334</v>
      </c>
      <c r="B159" s="107"/>
      <c r="C159" s="16">
        <v>1232</v>
      </c>
      <c r="D159" s="16">
        <v>790</v>
      </c>
      <c r="E159" s="16">
        <v>442</v>
      </c>
      <c r="F159" s="16">
        <v>90700.8</v>
      </c>
      <c r="G159" s="16">
        <v>79317.5</v>
      </c>
      <c r="H159" s="16">
        <v>1954733</v>
      </c>
    </row>
    <row r="160" spans="1:8" s="14" customFormat="1" ht="12" customHeight="1">
      <c r="A160" s="107" t="s">
        <v>161</v>
      </c>
      <c r="B160" s="107"/>
      <c r="C160" s="16">
        <v>42</v>
      </c>
      <c r="D160" s="16">
        <v>25</v>
      </c>
      <c r="E160" s="16">
        <v>17</v>
      </c>
      <c r="F160" s="16">
        <v>2389.4</v>
      </c>
      <c r="G160" s="16">
        <v>2029.5</v>
      </c>
      <c r="H160" s="16">
        <v>24935</v>
      </c>
    </row>
    <row r="161" spans="1:8" s="14" customFormat="1" ht="12" customHeight="1">
      <c r="A161" s="107" t="s">
        <v>162</v>
      </c>
      <c r="B161" s="107"/>
      <c r="C161" s="16">
        <v>153</v>
      </c>
      <c r="D161" s="16">
        <v>71</v>
      </c>
      <c r="E161" s="16">
        <v>82</v>
      </c>
      <c r="F161" s="16">
        <v>10234.7</v>
      </c>
      <c r="G161" s="16">
        <v>9033</v>
      </c>
      <c r="H161" s="16">
        <v>175622</v>
      </c>
    </row>
    <row r="162" spans="1:8" s="14" customFormat="1" ht="12" customHeight="1">
      <c r="A162" s="107" t="s">
        <v>164</v>
      </c>
      <c r="B162" s="107"/>
      <c r="C162" s="16">
        <v>1928</v>
      </c>
      <c r="D162" s="16">
        <v>1210</v>
      </c>
      <c r="E162" s="16">
        <v>718</v>
      </c>
      <c r="F162" s="16">
        <v>133588.7</v>
      </c>
      <c r="G162" s="16">
        <v>116251.1</v>
      </c>
      <c r="H162" s="16">
        <v>2468270</v>
      </c>
    </row>
    <row r="163" spans="1:8" s="14" customFormat="1" ht="12" customHeight="1">
      <c r="A163" s="107" t="s">
        <v>165</v>
      </c>
      <c r="B163" s="107"/>
      <c r="C163" s="16">
        <v>18</v>
      </c>
      <c r="D163" s="16">
        <v>6</v>
      </c>
      <c r="E163" s="16">
        <v>12</v>
      </c>
      <c r="F163" s="16">
        <v>917.1</v>
      </c>
      <c r="G163" s="16">
        <v>839.2</v>
      </c>
      <c r="H163" s="16">
        <v>9399</v>
      </c>
    </row>
    <row r="164" spans="1:8" s="14" customFormat="1" ht="12" customHeight="1">
      <c r="A164" s="107" t="s">
        <v>166</v>
      </c>
      <c r="B164" s="107"/>
      <c r="C164" s="16">
        <v>19</v>
      </c>
      <c r="D164" s="16">
        <v>9</v>
      </c>
      <c r="E164" s="16">
        <v>10</v>
      </c>
      <c r="F164" s="16">
        <v>1000.8</v>
      </c>
      <c r="G164" s="16">
        <v>922.7</v>
      </c>
      <c r="H164" s="16">
        <v>10433</v>
      </c>
    </row>
    <row r="165" spans="1:8" s="14" customFormat="1" ht="12" customHeight="1">
      <c r="A165" s="107" t="s">
        <v>167</v>
      </c>
      <c r="B165" s="107"/>
      <c r="C165" s="16">
        <v>425</v>
      </c>
      <c r="D165" s="16">
        <v>252</v>
      </c>
      <c r="E165" s="16">
        <v>173</v>
      </c>
      <c r="F165" s="16">
        <v>25225.6</v>
      </c>
      <c r="G165" s="16">
        <v>22249.4</v>
      </c>
      <c r="H165" s="16">
        <v>394369</v>
      </c>
    </row>
    <row r="166" spans="1:8" s="14" customFormat="1" ht="12" customHeight="1">
      <c r="A166" s="107" t="s">
        <v>168</v>
      </c>
      <c r="B166" s="107"/>
      <c r="C166" s="16">
        <v>145</v>
      </c>
      <c r="D166" s="16">
        <v>85</v>
      </c>
      <c r="E166" s="16">
        <v>60</v>
      </c>
      <c r="F166" s="16">
        <v>6929.8</v>
      </c>
      <c r="G166" s="16">
        <v>6020.3</v>
      </c>
      <c r="H166" s="16">
        <v>58234</v>
      </c>
    </row>
    <row r="167" spans="1:8" s="14" customFormat="1" ht="12" customHeight="1">
      <c r="A167" s="107" t="s">
        <v>169</v>
      </c>
      <c r="B167" s="107"/>
      <c r="C167" s="16">
        <v>515</v>
      </c>
      <c r="D167" s="16">
        <v>333</v>
      </c>
      <c r="E167" s="16">
        <v>182</v>
      </c>
      <c r="F167" s="16">
        <v>32725.1</v>
      </c>
      <c r="G167" s="16">
        <v>28166.2</v>
      </c>
      <c r="H167" s="16">
        <v>478460</v>
      </c>
    </row>
    <row r="168" spans="1:8" s="14" customFormat="1" ht="12" customHeight="1">
      <c r="A168" s="107" t="s">
        <v>170</v>
      </c>
      <c r="B168" s="107"/>
      <c r="C168" s="16">
        <v>6637</v>
      </c>
      <c r="D168" s="16">
        <v>3739</v>
      </c>
      <c r="E168" s="16">
        <v>2898</v>
      </c>
      <c r="F168" s="16">
        <v>423142.4</v>
      </c>
      <c r="G168" s="16">
        <v>374522.5</v>
      </c>
      <c r="H168" s="16">
        <v>9200501</v>
      </c>
    </row>
    <row r="169" spans="1:8" s="14" customFormat="1" ht="12" customHeight="1">
      <c r="A169" s="107" t="s">
        <v>171</v>
      </c>
      <c r="B169" s="107"/>
      <c r="C169" s="16">
        <v>2919</v>
      </c>
      <c r="D169" s="16">
        <v>1827</v>
      </c>
      <c r="E169" s="16">
        <v>1092</v>
      </c>
      <c r="F169" s="16">
        <v>204480.7</v>
      </c>
      <c r="G169" s="16">
        <v>180135.8</v>
      </c>
      <c r="H169" s="16">
        <v>4535137</v>
      </c>
    </row>
    <row r="170" spans="1:8" s="14" customFormat="1" ht="12" customHeight="1">
      <c r="A170" s="107" t="s">
        <v>172</v>
      </c>
      <c r="B170" s="107"/>
      <c r="C170" s="16">
        <v>745</v>
      </c>
      <c r="D170" s="16">
        <v>473</v>
      </c>
      <c r="E170" s="16">
        <v>272</v>
      </c>
      <c r="F170" s="16">
        <v>49272.8</v>
      </c>
      <c r="G170" s="16">
        <v>42941.8</v>
      </c>
      <c r="H170" s="16">
        <v>837724</v>
      </c>
    </row>
    <row r="171" spans="1:8" s="14" customFormat="1" ht="12" customHeight="1">
      <c r="A171" s="107" t="s">
        <v>173</v>
      </c>
      <c r="B171" s="107"/>
      <c r="C171" s="16">
        <v>99</v>
      </c>
      <c r="D171" s="16">
        <v>50</v>
      </c>
      <c r="E171" s="16">
        <v>49</v>
      </c>
      <c r="F171" s="16">
        <v>4944.2</v>
      </c>
      <c r="G171" s="16">
        <v>4286.4</v>
      </c>
      <c r="H171" s="16">
        <v>42896</v>
      </c>
    </row>
    <row r="172" spans="1:8" s="14" customFormat="1" ht="12" customHeight="1">
      <c r="A172" s="107" t="s">
        <v>174</v>
      </c>
      <c r="B172" s="107"/>
      <c r="C172" s="16">
        <v>3360</v>
      </c>
      <c r="D172" s="16">
        <v>1835</v>
      </c>
      <c r="E172" s="16">
        <v>1525</v>
      </c>
      <c r="F172" s="16">
        <v>248461.4</v>
      </c>
      <c r="G172" s="16">
        <v>224596.9</v>
      </c>
      <c r="H172" s="16">
        <v>6987674</v>
      </c>
    </row>
    <row r="173" spans="1:8" s="14" customFormat="1" ht="12" customHeight="1">
      <c r="A173" s="107" t="s">
        <v>175</v>
      </c>
      <c r="B173" s="107"/>
      <c r="C173" s="16">
        <v>26</v>
      </c>
      <c r="D173" s="16">
        <v>15</v>
      </c>
      <c r="E173" s="16">
        <v>11</v>
      </c>
      <c r="F173" s="16">
        <v>1381.9</v>
      </c>
      <c r="G173" s="16">
        <v>1192.3</v>
      </c>
      <c r="H173" s="16">
        <v>11391</v>
      </c>
    </row>
    <row r="174" spans="1:8" s="14" customFormat="1" ht="12" customHeight="1">
      <c r="A174" s="107" t="s">
        <v>176</v>
      </c>
      <c r="B174" s="107"/>
      <c r="C174" s="16">
        <v>1328</v>
      </c>
      <c r="D174" s="16">
        <v>657</v>
      </c>
      <c r="E174" s="16">
        <v>671</v>
      </c>
      <c r="F174" s="16">
        <v>120219</v>
      </c>
      <c r="G174" s="16">
        <v>112241.9</v>
      </c>
      <c r="H174" s="16">
        <v>5775939</v>
      </c>
    </row>
    <row r="175" spans="1:8" s="14" customFormat="1" ht="12" customHeight="1">
      <c r="A175" s="107" t="s">
        <v>177</v>
      </c>
      <c r="B175" s="107"/>
      <c r="C175" s="16">
        <v>145</v>
      </c>
      <c r="D175" s="16">
        <v>62</v>
      </c>
      <c r="E175" s="16">
        <v>83</v>
      </c>
      <c r="F175" s="16">
        <v>6929.4</v>
      </c>
      <c r="G175" s="16">
        <v>6110.8</v>
      </c>
      <c r="H175" s="16">
        <v>71362</v>
      </c>
    </row>
    <row r="176" spans="1:8" s="14" customFormat="1" ht="12" customHeight="1">
      <c r="A176" s="107" t="s">
        <v>178</v>
      </c>
      <c r="B176" s="107"/>
      <c r="C176" s="16">
        <v>361</v>
      </c>
      <c r="D176" s="16">
        <v>179</v>
      </c>
      <c r="E176" s="16">
        <v>182</v>
      </c>
      <c r="F176" s="16">
        <v>29135.4</v>
      </c>
      <c r="G176" s="16">
        <v>26575.2</v>
      </c>
      <c r="H176" s="16">
        <v>919474</v>
      </c>
    </row>
    <row r="177" spans="1:8" s="14" customFormat="1" ht="12" customHeight="1">
      <c r="A177" s="107" t="s">
        <v>179</v>
      </c>
      <c r="B177" s="107"/>
      <c r="C177" s="16">
        <v>59</v>
      </c>
      <c r="D177" s="16">
        <v>26</v>
      </c>
      <c r="E177" s="16">
        <v>33</v>
      </c>
      <c r="F177" s="16">
        <v>3241.9</v>
      </c>
      <c r="G177" s="16">
        <v>2899</v>
      </c>
      <c r="H177" s="16">
        <v>52190</v>
      </c>
    </row>
    <row r="178" spans="1:8" s="14" customFormat="1" ht="12" customHeight="1">
      <c r="A178" s="107" t="s">
        <v>180</v>
      </c>
      <c r="B178" s="107"/>
      <c r="C178" s="16">
        <v>192</v>
      </c>
      <c r="D178" s="16">
        <v>122</v>
      </c>
      <c r="E178" s="16">
        <v>70</v>
      </c>
      <c r="F178" s="16">
        <v>11738.1</v>
      </c>
      <c r="G178" s="16">
        <v>10241.4</v>
      </c>
      <c r="H178" s="16">
        <v>148506</v>
      </c>
    </row>
    <row r="179" spans="1:8" s="14" customFormat="1" ht="12" customHeight="1">
      <c r="A179" s="107" t="s">
        <v>181</v>
      </c>
      <c r="B179" s="107"/>
      <c r="C179" s="16">
        <v>333</v>
      </c>
      <c r="D179" s="16">
        <v>179</v>
      </c>
      <c r="E179" s="16">
        <v>154</v>
      </c>
      <c r="F179" s="16">
        <v>29157.9</v>
      </c>
      <c r="G179" s="16">
        <v>27116.2</v>
      </c>
      <c r="H179" s="16">
        <v>1325603</v>
      </c>
    </row>
    <row r="180" spans="1:8" s="14" customFormat="1" ht="12" customHeight="1">
      <c r="A180" s="107" t="s">
        <v>182</v>
      </c>
      <c r="B180" s="107"/>
      <c r="C180" s="16">
        <v>334</v>
      </c>
      <c r="D180" s="16">
        <v>182</v>
      </c>
      <c r="E180" s="16">
        <v>152</v>
      </c>
      <c r="F180" s="16">
        <v>22942.3</v>
      </c>
      <c r="G180" s="16">
        <v>20499.1</v>
      </c>
      <c r="H180" s="16">
        <v>489719</v>
      </c>
    </row>
    <row r="181" spans="1:8" s="14" customFormat="1" ht="12" customHeight="1">
      <c r="A181" s="107" t="s">
        <v>183</v>
      </c>
      <c r="B181" s="107"/>
      <c r="C181" s="16">
        <v>67</v>
      </c>
      <c r="D181" s="16">
        <v>31</v>
      </c>
      <c r="E181" s="16">
        <v>36</v>
      </c>
      <c r="F181" s="16">
        <v>4048.1</v>
      </c>
      <c r="G181" s="16">
        <v>3608.1</v>
      </c>
      <c r="H181" s="16">
        <v>47957</v>
      </c>
    </row>
    <row r="182" spans="1:8" s="14" customFormat="1" ht="12" customHeight="1">
      <c r="A182" s="107" t="s">
        <v>184</v>
      </c>
      <c r="B182" s="107"/>
      <c r="C182" s="16">
        <v>46</v>
      </c>
      <c r="D182" s="16">
        <v>29</v>
      </c>
      <c r="E182" s="16">
        <v>17</v>
      </c>
      <c r="F182" s="16">
        <v>2473</v>
      </c>
      <c r="G182" s="16">
        <v>2194.8</v>
      </c>
      <c r="H182" s="16">
        <v>21738</v>
      </c>
    </row>
    <row r="183" spans="1:8" s="14" customFormat="1" ht="12" customHeight="1">
      <c r="A183" s="107" t="s">
        <v>185</v>
      </c>
      <c r="B183" s="107"/>
      <c r="C183" s="16">
        <v>350</v>
      </c>
      <c r="D183" s="16">
        <v>235</v>
      </c>
      <c r="E183" s="16">
        <v>115</v>
      </c>
      <c r="F183" s="16">
        <v>27776.4</v>
      </c>
      <c r="G183" s="16">
        <v>24836.7</v>
      </c>
      <c r="H183" s="16">
        <v>761740</v>
      </c>
    </row>
    <row r="184" spans="1:8" s="14" customFormat="1" ht="12" customHeight="1">
      <c r="A184" s="107" t="s">
        <v>186</v>
      </c>
      <c r="B184" s="107"/>
      <c r="C184" s="16">
        <v>1125</v>
      </c>
      <c r="D184" s="16">
        <v>676</v>
      </c>
      <c r="E184" s="16">
        <v>449</v>
      </c>
      <c r="F184" s="16">
        <v>70640.4</v>
      </c>
      <c r="G184" s="16">
        <v>61754.3</v>
      </c>
      <c r="H184" s="16">
        <v>1151501</v>
      </c>
    </row>
    <row r="185" spans="1:8" s="14" customFormat="1" ht="12" customHeight="1">
      <c r="A185" s="107" t="s">
        <v>187</v>
      </c>
      <c r="B185" s="107"/>
      <c r="C185" s="16">
        <v>39</v>
      </c>
      <c r="D185" s="16">
        <v>19</v>
      </c>
      <c r="E185" s="16">
        <v>20</v>
      </c>
      <c r="F185" s="16">
        <v>1944.8</v>
      </c>
      <c r="G185" s="16">
        <v>1785.8</v>
      </c>
      <c r="H185" s="16">
        <v>20244</v>
      </c>
    </row>
    <row r="186" spans="1:8" s="14" customFormat="1" ht="12" customHeight="1">
      <c r="A186" s="107" t="s">
        <v>188</v>
      </c>
      <c r="B186" s="107"/>
      <c r="C186" s="16">
        <v>448</v>
      </c>
      <c r="D186" s="16">
        <v>264</v>
      </c>
      <c r="E186" s="16">
        <v>184</v>
      </c>
      <c r="F186" s="16">
        <v>33964.5</v>
      </c>
      <c r="G186" s="16">
        <v>29493.4</v>
      </c>
      <c r="H186" s="16">
        <v>773345</v>
      </c>
    </row>
    <row r="187" spans="1:8" s="14" customFormat="1" ht="12" customHeight="1">
      <c r="A187" s="107" t="s">
        <v>189</v>
      </c>
      <c r="B187" s="107"/>
      <c r="C187" s="16">
        <v>322</v>
      </c>
      <c r="D187" s="16">
        <v>171</v>
      </c>
      <c r="E187" s="16">
        <v>151</v>
      </c>
      <c r="F187" s="16">
        <v>21170.5</v>
      </c>
      <c r="G187" s="16">
        <v>18769.1</v>
      </c>
      <c r="H187" s="16">
        <v>414859</v>
      </c>
    </row>
    <row r="188" spans="1:8" s="14" customFormat="1" ht="12" customHeight="1">
      <c r="A188" s="133" t="s">
        <v>190</v>
      </c>
      <c r="B188" s="133"/>
      <c r="C188" s="21">
        <v>140</v>
      </c>
      <c r="D188" s="21">
        <v>79</v>
      </c>
      <c r="E188" s="21">
        <v>61</v>
      </c>
      <c r="F188" s="21">
        <v>7536.3</v>
      </c>
      <c r="G188" s="21">
        <v>6601</v>
      </c>
      <c r="H188" s="21">
        <v>79366</v>
      </c>
    </row>
    <row r="189" spans="1:8" s="14" customFormat="1" ht="12" customHeight="1">
      <c r="A189" s="108"/>
      <c r="B189" s="108"/>
      <c r="C189" s="54"/>
      <c r="D189" s="54"/>
      <c r="E189" s="54"/>
      <c r="F189" s="54"/>
      <c r="G189" s="54"/>
      <c r="H189" s="54"/>
    </row>
    <row r="190" spans="1:8" s="14" customFormat="1" ht="12" customHeight="1">
      <c r="A190" s="111" t="s">
        <v>191</v>
      </c>
      <c r="B190" s="111"/>
      <c r="C190" s="13">
        <f aca="true" t="shared" si="45" ref="C190:H190">SUM(C191:C198)</f>
        <v>2552</v>
      </c>
      <c r="D190" s="13">
        <f t="shared" si="45"/>
        <v>1526</v>
      </c>
      <c r="E190" s="13">
        <f t="shared" si="45"/>
        <v>1026</v>
      </c>
      <c r="F190" s="13">
        <f t="shared" si="45"/>
        <v>154624.3</v>
      </c>
      <c r="G190" s="13">
        <f t="shared" si="45"/>
        <v>133396.19999999998</v>
      </c>
      <c r="H190" s="13">
        <f t="shared" si="45"/>
        <v>2092764</v>
      </c>
    </row>
    <row r="191" spans="1:8" s="14" customFormat="1" ht="12" customHeight="1">
      <c r="A191" s="107" t="s">
        <v>335</v>
      </c>
      <c r="B191" s="107"/>
      <c r="C191" s="16">
        <v>548</v>
      </c>
      <c r="D191" s="16">
        <v>341</v>
      </c>
      <c r="E191" s="16">
        <v>207</v>
      </c>
      <c r="F191" s="16">
        <v>35621</v>
      </c>
      <c r="G191" s="16">
        <v>30490.1</v>
      </c>
      <c r="H191" s="16">
        <v>508114</v>
      </c>
    </row>
    <row r="192" spans="1:8" s="14" customFormat="1" ht="12" customHeight="1">
      <c r="A192" s="107" t="s">
        <v>194</v>
      </c>
      <c r="B192" s="107"/>
      <c r="C192" s="16">
        <v>31</v>
      </c>
      <c r="D192" s="16">
        <v>17</v>
      </c>
      <c r="E192" s="16">
        <v>14</v>
      </c>
      <c r="F192" s="16">
        <v>1658.8</v>
      </c>
      <c r="G192" s="16">
        <v>1474.4</v>
      </c>
      <c r="H192" s="16">
        <v>20452</v>
      </c>
    </row>
    <row r="193" spans="1:8" s="14" customFormat="1" ht="12" customHeight="1">
      <c r="A193" s="107" t="s">
        <v>195</v>
      </c>
      <c r="B193" s="107"/>
      <c r="C193" s="16">
        <v>25</v>
      </c>
      <c r="D193" s="16">
        <v>17</v>
      </c>
      <c r="E193" s="16">
        <v>8</v>
      </c>
      <c r="F193" s="16">
        <v>1077.7</v>
      </c>
      <c r="G193" s="16">
        <v>984.7</v>
      </c>
      <c r="H193" s="16">
        <v>6540</v>
      </c>
    </row>
    <row r="194" spans="1:8" s="14" customFormat="1" ht="12" customHeight="1">
      <c r="A194" s="107" t="s">
        <v>197</v>
      </c>
      <c r="B194" s="107"/>
      <c r="C194" s="16">
        <v>24</v>
      </c>
      <c r="D194" s="16">
        <v>12</v>
      </c>
      <c r="E194" s="16">
        <v>12</v>
      </c>
      <c r="F194" s="16">
        <v>1473</v>
      </c>
      <c r="G194" s="16">
        <v>1226</v>
      </c>
      <c r="H194" s="16">
        <v>16690</v>
      </c>
    </row>
    <row r="195" spans="1:8" s="14" customFormat="1" ht="12" customHeight="1">
      <c r="A195" s="107" t="s">
        <v>198</v>
      </c>
      <c r="B195" s="107"/>
      <c r="C195" s="16">
        <v>544</v>
      </c>
      <c r="D195" s="16">
        <v>305</v>
      </c>
      <c r="E195" s="16">
        <v>239</v>
      </c>
      <c r="F195" s="16">
        <v>31955.9</v>
      </c>
      <c r="G195" s="16">
        <v>27684.2</v>
      </c>
      <c r="H195" s="16">
        <v>409249</v>
      </c>
    </row>
    <row r="196" spans="1:8" s="14" customFormat="1" ht="12" customHeight="1">
      <c r="A196" s="107" t="s">
        <v>200</v>
      </c>
      <c r="B196" s="107"/>
      <c r="C196" s="16">
        <v>262</v>
      </c>
      <c r="D196" s="16">
        <v>144</v>
      </c>
      <c r="E196" s="16">
        <v>118</v>
      </c>
      <c r="F196" s="16">
        <v>15067.3</v>
      </c>
      <c r="G196" s="16">
        <v>12959.7</v>
      </c>
      <c r="H196" s="16">
        <v>196934</v>
      </c>
    </row>
    <row r="197" spans="1:8" s="14" customFormat="1" ht="12" customHeight="1">
      <c r="A197" s="107" t="s">
        <v>201</v>
      </c>
      <c r="B197" s="107"/>
      <c r="C197" s="16">
        <v>27</v>
      </c>
      <c r="D197" s="16">
        <v>17</v>
      </c>
      <c r="E197" s="16">
        <v>10</v>
      </c>
      <c r="F197" s="16">
        <v>1627.5</v>
      </c>
      <c r="G197" s="16">
        <v>1450.5</v>
      </c>
      <c r="H197" s="16">
        <v>23392</v>
      </c>
    </row>
    <row r="198" spans="1:8" s="14" customFormat="1" ht="12" customHeight="1">
      <c r="A198" s="133" t="s">
        <v>202</v>
      </c>
      <c r="B198" s="133"/>
      <c r="C198" s="21">
        <v>1091</v>
      </c>
      <c r="D198" s="21">
        <v>673</v>
      </c>
      <c r="E198" s="21">
        <v>418</v>
      </c>
      <c r="F198" s="21">
        <v>66143.1</v>
      </c>
      <c r="G198" s="21">
        <v>57126.6</v>
      </c>
      <c r="H198" s="21">
        <v>911393</v>
      </c>
    </row>
    <row r="199" spans="1:8" s="14" customFormat="1" ht="12" customHeight="1">
      <c r="A199" s="108"/>
      <c r="B199" s="108"/>
      <c r="C199" s="54"/>
      <c r="D199" s="54"/>
      <c r="E199" s="54"/>
      <c r="F199" s="54"/>
      <c r="G199" s="54"/>
      <c r="H199" s="54"/>
    </row>
    <row r="200" spans="1:8" s="14" customFormat="1" ht="12" customHeight="1">
      <c r="A200" s="111" t="s">
        <v>203</v>
      </c>
      <c r="B200" s="111"/>
      <c r="C200" s="13">
        <f aca="true" t="shared" si="46" ref="C200:H200">SUM(C201:C218)</f>
        <v>21703</v>
      </c>
      <c r="D200" s="13">
        <f t="shared" si="46"/>
        <v>13411</v>
      </c>
      <c r="E200" s="13">
        <f t="shared" si="46"/>
        <v>8292</v>
      </c>
      <c r="F200" s="13">
        <f t="shared" si="46"/>
        <v>1500915.5999999999</v>
      </c>
      <c r="G200" s="13">
        <f t="shared" si="46"/>
        <v>1323777.5</v>
      </c>
      <c r="H200" s="13">
        <f t="shared" si="46"/>
        <v>29413570</v>
      </c>
    </row>
    <row r="201" spans="1:8" s="14" customFormat="1" ht="12" customHeight="1">
      <c r="A201" s="107" t="s">
        <v>277</v>
      </c>
      <c r="B201" s="107"/>
      <c r="C201" s="16">
        <v>1896</v>
      </c>
      <c r="D201" s="16">
        <v>1191</v>
      </c>
      <c r="E201" s="16">
        <v>705</v>
      </c>
      <c r="F201" s="16">
        <v>132864.8</v>
      </c>
      <c r="G201" s="16">
        <v>116736.5</v>
      </c>
      <c r="H201" s="16">
        <v>2549430</v>
      </c>
    </row>
    <row r="202" spans="1:8" s="14" customFormat="1" ht="12" customHeight="1">
      <c r="A202" s="107" t="s">
        <v>205</v>
      </c>
      <c r="B202" s="107"/>
      <c r="C202" s="16">
        <v>7834</v>
      </c>
      <c r="D202" s="16">
        <v>4592</v>
      </c>
      <c r="E202" s="16">
        <v>3242</v>
      </c>
      <c r="F202" s="16">
        <v>538190</v>
      </c>
      <c r="G202" s="16">
        <v>479786.1</v>
      </c>
      <c r="H202" s="16">
        <v>11379450</v>
      </c>
    </row>
    <row r="203" spans="1:8" s="14" customFormat="1" ht="12" customHeight="1">
      <c r="A203" s="107" t="s">
        <v>206</v>
      </c>
      <c r="B203" s="107"/>
      <c r="C203" s="16">
        <v>963</v>
      </c>
      <c r="D203" s="16">
        <v>670</v>
      </c>
      <c r="E203" s="16">
        <v>293</v>
      </c>
      <c r="F203" s="16">
        <v>60572.2</v>
      </c>
      <c r="G203" s="16">
        <v>52145.7</v>
      </c>
      <c r="H203" s="16">
        <v>843634</v>
      </c>
    </row>
    <row r="204" spans="1:8" s="14" customFormat="1" ht="12" customHeight="1">
      <c r="A204" s="107" t="s">
        <v>207</v>
      </c>
      <c r="B204" s="107"/>
      <c r="C204" s="16">
        <v>1151</v>
      </c>
      <c r="D204" s="16">
        <v>767</v>
      </c>
      <c r="E204" s="16">
        <v>384</v>
      </c>
      <c r="F204" s="16">
        <v>86796.9</v>
      </c>
      <c r="G204" s="16">
        <v>76178.4</v>
      </c>
      <c r="H204" s="16">
        <v>1825833</v>
      </c>
    </row>
    <row r="205" spans="1:8" s="14" customFormat="1" ht="12" customHeight="1">
      <c r="A205" s="107" t="s">
        <v>208</v>
      </c>
      <c r="B205" s="107"/>
      <c r="C205" s="16">
        <v>3690</v>
      </c>
      <c r="D205" s="16">
        <v>2267</v>
      </c>
      <c r="E205" s="16">
        <v>1423</v>
      </c>
      <c r="F205" s="16">
        <v>250860</v>
      </c>
      <c r="G205" s="16">
        <v>220242.6</v>
      </c>
      <c r="H205" s="16">
        <v>4671349</v>
      </c>
    </row>
    <row r="206" spans="1:8" s="14" customFormat="1" ht="12" customHeight="1">
      <c r="A206" s="107" t="s">
        <v>209</v>
      </c>
      <c r="B206" s="107"/>
      <c r="C206" s="16">
        <v>295</v>
      </c>
      <c r="D206" s="16">
        <v>176</v>
      </c>
      <c r="E206" s="16">
        <v>119</v>
      </c>
      <c r="F206" s="16">
        <v>21219.4</v>
      </c>
      <c r="G206" s="16">
        <v>18261.8</v>
      </c>
      <c r="H206" s="16">
        <v>305837</v>
      </c>
    </row>
    <row r="207" spans="1:8" s="14" customFormat="1" ht="12" customHeight="1">
      <c r="A207" s="107" t="s">
        <v>210</v>
      </c>
      <c r="B207" s="107"/>
      <c r="C207" s="16">
        <v>343</v>
      </c>
      <c r="D207" s="16">
        <v>218</v>
      </c>
      <c r="E207" s="16">
        <v>125</v>
      </c>
      <c r="F207" s="16">
        <v>24214</v>
      </c>
      <c r="G207" s="16">
        <v>21369.3</v>
      </c>
      <c r="H207" s="16">
        <v>499695</v>
      </c>
    </row>
    <row r="208" spans="1:8" s="14" customFormat="1" ht="12" customHeight="1">
      <c r="A208" s="107" t="s">
        <v>211</v>
      </c>
      <c r="B208" s="107"/>
      <c r="C208" s="16">
        <v>378</v>
      </c>
      <c r="D208" s="16">
        <v>239</v>
      </c>
      <c r="E208" s="16">
        <v>139</v>
      </c>
      <c r="F208" s="16">
        <v>27048.8</v>
      </c>
      <c r="G208" s="16">
        <v>24027.2</v>
      </c>
      <c r="H208" s="16">
        <v>635785</v>
      </c>
    </row>
    <row r="209" spans="1:8" s="14" customFormat="1" ht="12" customHeight="1">
      <c r="A209" s="107" t="s">
        <v>212</v>
      </c>
      <c r="B209" s="107"/>
      <c r="C209" s="16">
        <v>209</v>
      </c>
      <c r="D209" s="16">
        <v>125</v>
      </c>
      <c r="E209" s="16">
        <v>84</v>
      </c>
      <c r="F209" s="16">
        <v>11594.5</v>
      </c>
      <c r="G209" s="16">
        <v>10220</v>
      </c>
      <c r="H209" s="16">
        <v>114693</v>
      </c>
    </row>
    <row r="210" spans="1:8" s="14" customFormat="1" ht="12" customHeight="1">
      <c r="A210" s="107" t="s">
        <v>213</v>
      </c>
      <c r="B210" s="107"/>
      <c r="C210" s="16">
        <v>585</v>
      </c>
      <c r="D210" s="16">
        <v>355</v>
      </c>
      <c r="E210" s="16">
        <v>230</v>
      </c>
      <c r="F210" s="16">
        <v>42711.6</v>
      </c>
      <c r="G210" s="16">
        <v>37452.9</v>
      </c>
      <c r="H210" s="16">
        <v>829478</v>
      </c>
    </row>
    <row r="211" spans="1:8" s="14" customFormat="1" ht="12" customHeight="1">
      <c r="A211" s="107" t="s">
        <v>214</v>
      </c>
      <c r="B211" s="107"/>
      <c r="C211" s="16">
        <v>179</v>
      </c>
      <c r="D211" s="16">
        <v>106</v>
      </c>
      <c r="E211" s="16">
        <v>73</v>
      </c>
      <c r="F211" s="16">
        <v>11438.5</v>
      </c>
      <c r="G211" s="16">
        <v>10029</v>
      </c>
      <c r="H211" s="16">
        <v>144906</v>
      </c>
    </row>
    <row r="212" spans="1:8" s="14" customFormat="1" ht="12" customHeight="1">
      <c r="A212" s="107" t="s">
        <v>215</v>
      </c>
      <c r="B212" s="107"/>
      <c r="C212" s="16">
        <v>56</v>
      </c>
      <c r="D212" s="16">
        <v>43</v>
      </c>
      <c r="E212" s="16">
        <v>13</v>
      </c>
      <c r="F212" s="16">
        <v>3451.8</v>
      </c>
      <c r="G212" s="16">
        <v>2975.4</v>
      </c>
      <c r="H212" s="16">
        <v>39158</v>
      </c>
    </row>
    <row r="213" spans="1:8" s="14" customFormat="1" ht="12" customHeight="1">
      <c r="A213" s="107" t="s">
        <v>216</v>
      </c>
      <c r="B213" s="107"/>
      <c r="C213" s="16">
        <v>1160</v>
      </c>
      <c r="D213" s="16">
        <v>774</v>
      </c>
      <c r="E213" s="16">
        <v>386</v>
      </c>
      <c r="F213" s="16">
        <v>82385.8</v>
      </c>
      <c r="G213" s="16">
        <v>72442.5</v>
      </c>
      <c r="H213" s="16">
        <v>1569832</v>
      </c>
    </row>
    <row r="214" spans="1:8" s="14" customFormat="1" ht="12" customHeight="1">
      <c r="A214" s="107" t="s">
        <v>217</v>
      </c>
      <c r="B214" s="107"/>
      <c r="C214" s="16">
        <v>283</v>
      </c>
      <c r="D214" s="16">
        <v>175</v>
      </c>
      <c r="E214" s="16">
        <v>108</v>
      </c>
      <c r="F214" s="16">
        <v>19023.3</v>
      </c>
      <c r="G214" s="16">
        <v>16784.9</v>
      </c>
      <c r="H214" s="16">
        <v>289822</v>
      </c>
    </row>
    <row r="215" spans="1:8" s="14" customFormat="1" ht="12" customHeight="1">
      <c r="A215" s="107" t="s">
        <v>218</v>
      </c>
      <c r="B215" s="107"/>
      <c r="C215" s="16">
        <v>268</v>
      </c>
      <c r="D215" s="16">
        <v>181</v>
      </c>
      <c r="E215" s="16">
        <v>87</v>
      </c>
      <c r="F215" s="16">
        <v>17543.4</v>
      </c>
      <c r="G215" s="16">
        <v>15378.5</v>
      </c>
      <c r="H215" s="16">
        <v>233061</v>
      </c>
    </row>
    <row r="216" spans="1:8" s="14" customFormat="1" ht="12" customHeight="1">
      <c r="A216" s="107" t="s">
        <v>219</v>
      </c>
      <c r="B216" s="107"/>
      <c r="C216" s="16">
        <v>977</v>
      </c>
      <c r="D216" s="16">
        <v>636</v>
      </c>
      <c r="E216" s="16">
        <v>341</v>
      </c>
      <c r="F216" s="16">
        <v>66523.7</v>
      </c>
      <c r="G216" s="16">
        <v>57632.5</v>
      </c>
      <c r="H216" s="16">
        <v>1140998</v>
      </c>
    </row>
    <row r="217" spans="1:8" s="14" customFormat="1" ht="12" customHeight="1">
      <c r="A217" s="107" t="s">
        <v>220</v>
      </c>
      <c r="B217" s="107"/>
      <c r="C217" s="16">
        <v>99</v>
      </c>
      <c r="D217" s="16">
        <v>49</v>
      </c>
      <c r="E217" s="16">
        <v>50</v>
      </c>
      <c r="F217" s="16">
        <v>5823</v>
      </c>
      <c r="G217" s="16">
        <v>5112.6</v>
      </c>
      <c r="H217" s="16">
        <v>62920</v>
      </c>
    </row>
    <row r="218" spans="1:8" s="14" customFormat="1" ht="12" customHeight="1">
      <c r="A218" s="133" t="s">
        <v>221</v>
      </c>
      <c r="B218" s="133"/>
      <c r="C218" s="21">
        <v>1337</v>
      </c>
      <c r="D218" s="21">
        <v>847</v>
      </c>
      <c r="E218" s="21">
        <v>490</v>
      </c>
      <c r="F218" s="21">
        <v>98653.9</v>
      </c>
      <c r="G218" s="21">
        <v>87001.6</v>
      </c>
      <c r="H218" s="21">
        <v>2277689</v>
      </c>
    </row>
    <row r="219" spans="1:8" s="14" customFormat="1" ht="12" customHeight="1">
      <c r="A219" s="108"/>
      <c r="B219" s="108"/>
      <c r="C219" s="54"/>
      <c r="D219" s="54"/>
      <c r="E219" s="54"/>
      <c r="F219" s="54"/>
      <c r="G219" s="54"/>
      <c r="H219" s="54"/>
    </row>
    <row r="220" spans="1:8" s="14" customFormat="1" ht="12" customHeight="1">
      <c r="A220" s="111" t="s">
        <v>222</v>
      </c>
      <c r="B220" s="111"/>
      <c r="C220" s="13">
        <f aca="true" t="shared" si="47" ref="C220:H220">SUM(C221:C226)</f>
        <v>5188</v>
      </c>
      <c r="D220" s="13">
        <f t="shared" si="47"/>
        <v>3107</v>
      </c>
      <c r="E220" s="13">
        <f t="shared" si="47"/>
        <v>2081</v>
      </c>
      <c r="F220" s="13">
        <f t="shared" si="47"/>
        <v>331704.89999999997</v>
      </c>
      <c r="G220" s="13">
        <f t="shared" si="47"/>
        <v>286582.1</v>
      </c>
      <c r="H220" s="13">
        <f t="shared" si="47"/>
        <v>4723943</v>
      </c>
    </row>
    <row r="221" spans="1:8" s="14" customFormat="1" ht="12" customHeight="1">
      <c r="A221" s="107" t="s">
        <v>223</v>
      </c>
      <c r="B221" s="107"/>
      <c r="C221" s="16">
        <v>2506</v>
      </c>
      <c r="D221" s="16">
        <v>1397</v>
      </c>
      <c r="E221" s="16">
        <v>1109</v>
      </c>
      <c r="F221" s="16">
        <v>153938.3</v>
      </c>
      <c r="G221" s="16">
        <v>133320.5</v>
      </c>
      <c r="H221" s="16">
        <v>1960908</v>
      </c>
    </row>
    <row r="222" spans="1:8" s="14" customFormat="1" ht="12" customHeight="1">
      <c r="A222" s="107" t="s">
        <v>224</v>
      </c>
      <c r="B222" s="107"/>
      <c r="C222" s="16">
        <v>1070</v>
      </c>
      <c r="D222" s="16">
        <v>719</v>
      </c>
      <c r="E222" s="16">
        <v>351</v>
      </c>
      <c r="F222" s="16">
        <v>75379.6</v>
      </c>
      <c r="G222" s="16">
        <v>65331.8</v>
      </c>
      <c r="H222" s="16">
        <v>1295326</v>
      </c>
    </row>
    <row r="223" spans="1:8" s="14" customFormat="1" ht="12" customHeight="1">
      <c r="A223" s="107" t="s">
        <v>225</v>
      </c>
      <c r="B223" s="107"/>
      <c r="C223" s="16">
        <v>266</v>
      </c>
      <c r="D223" s="16">
        <v>168</v>
      </c>
      <c r="E223" s="16">
        <v>98</v>
      </c>
      <c r="F223" s="16">
        <v>15013.8</v>
      </c>
      <c r="G223" s="16">
        <v>13058.6</v>
      </c>
      <c r="H223" s="16">
        <v>151576</v>
      </c>
    </row>
    <row r="224" spans="1:8" s="14" customFormat="1" ht="12" customHeight="1">
      <c r="A224" s="107" t="s">
        <v>226</v>
      </c>
      <c r="B224" s="107"/>
      <c r="C224" s="16">
        <v>247</v>
      </c>
      <c r="D224" s="16">
        <v>160</v>
      </c>
      <c r="E224" s="16">
        <v>87</v>
      </c>
      <c r="F224" s="16">
        <v>15087.2</v>
      </c>
      <c r="G224" s="16">
        <v>13013.8</v>
      </c>
      <c r="H224" s="16">
        <v>196511</v>
      </c>
    </row>
    <row r="225" spans="1:8" s="14" customFormat="1" ht="12" customHeight="1">
      <c r="A225" s="107" t="s">
        <v>227</v>
      </c>
      <c r="B225" s="107"/>
      <c r="C225" s="16">
        <v>687</v>
      </c>
      <c r="D225" s="16">
        <v>407</v>
      </c>
      <c r="E225" s="16">
        <v>280</v>
      </c>
      <c r="F225" s="16">
        <v>46148.9</v>
      </c>
      <c r="G225" s="16">
        <v>39535</v>
      </c>
      <c r="H225" s="16">
        <v>793096</v>
      </c>
    </row>
    <row r="226" spans="1:8" s="14" customFormat="1" ht="12" customHeight="1">
      <c r="A226" s="133" t="s">
        <v>228</v>
      </c>
      <c r="B226" s="133"/>
      <c r="C226" s="21">
        <v>412</v>
      </c>
      <c r="D226" s="21">
        <v>256</v>
      </c>
      <c r="E226" s="21">
        <v>156</v>
      </c>
      <c r="F226" s="21">
        <v>26137.1</v>
      </c>
      <c r="G226" s="21">
        <v>22322.4</v>
      </c>
      <c r="H226" s="21">
        <v>326526</v>
      </c>
    </row>
    <row r="227" spans="1:8" s="14" customFormat="1" ht="12" customHeight="1">
      <c r="A227" s="108"/>
      <c r="B227" s="108"/>
      <c r="C227" s="54"/>
      <c r="D227" s="54"/>
      <c r="E227" s="54"/>
      <c r="F227" s="54"/>
      <c r="G227" s="54"/>
      <c r="H227" s="54"/>
    </row>
    <row r="228" spans="1:8" s="14" customFormat="1" ht="12" customHeight="1">
      <c r="A228" s="111" t="s">
        <v>229</v>
      </c>
      <c r="B228" s="111"/>
      <c r="C228" s="13">
        <f aca="true" t="shared" si="48" ref="C228:H228">SUM(C229:C233)</f>
        <v>2644</v>
      </c>
      <c r="D228" s="13">
        <f t="shared" si="48"/>
        <v>1445</v>
      </c>
      <c r="E228" s="13">
        <f t="shared" si="48"/>
        <v>1199</v>
      </c>
      <c r="F228" s="13">
        <f t="shared" si="48"/>
        <v>155013.5</v>
      </c>
      <c r="G228" s="13">
        <f t="shared" si="48"/>
        <v>134770.09999999998</v>
      </c>
      <c r="H228" s="13">
        <f t="shared" si="48"/>
        <v>2005481</v>
      </c>
    </row>
    <row r="229" spans="1:8" s="14" customFormat="1" ht="12" customHeight="1">
      <c r="A229" s="107" t="s">
        <v>230</v>
      </c>
      <c r="B229" s="107"/>
      <c r="C229" s="16">
        <v>835</v>
      </c>
      <c r="D229" s="16">
        <v>465</v>
      </c>
      <c r="E229" s="16">
        <v>370</v>
      </c>
      <c r="F229" s="16">
        <v>48882.9</v>
      </c>
      <c r="G229" s="16">
        <v>42543.3</v>
      </c>
      <c r="H229" s="16">
        <v>670856</v>
      </c>
    </row>
    <row r="230" spans="1:8" s="14" customFormat="1" ht="12" customHeight="1">
      <c r="A230" s="107" t="s">
        <v>328</v>
      </c>
      <c r="B230" s="107"/>
      <c r="C230" s="16">
        <v>873</v>
      </c>
      <c r="D230" s="16">
        <v>458</v>
      </c>
      <c r="E230" s="16">
        <v>415</v>
      </c>
      <c r="F230" s="16">
        <v>49651</v>
      </c>
      <c r="G230" s="16">
        <v>43179.7</v>
      </c>
      <c r="H230" s="16">
        <v>617338</v>
      </c>
    </row>
    <row r="231" spans="1:8" s="14" customFormat="1" ht="12" customHeight="1">
      <c r="A231" s="107" t="s">
        <v>234</v>
      </c>
      <c r="B231" s="107"/>
      <c r="C231" s="16">
        <v>164</v>
      </c>
      <c r="D231" s="16">
        <v>91</v>
      </c>
      <c r="E231" s="16">
        <v>73</v>
      </c>
      <c r="F231" s="16">
        <v>9617</v>
      </c>
      <c r="G231" s="16">
        <v>8184.4</v>
      </c>
      <c r="H231" s="16">
        <v>96360</v>
      </c>
    </row>
    <row r="232" spans="1:8" s="14" customFormat="1" ht="12" customHeight="1">
      <c r="A232" s="107" t="s">
        <v>235</v>
      </c>
      <c r="B232" s="107"/>
      <c r="C232" s="16">
        <v>610</v>
      </c>
      <c r="D232" s="16">
        <v>341</v>
      </c>
      <c r="E232" s="16">
        <v>269</v>
      </c>
      <c r="F232" s="16">
        <v>37049.3</v>
      </c>
      <c r="G232" s="16">
        <v>32301.9</v>
      </c>
      <c r="H232" s="16">
        <v>492479</v>
      </c>
    </row>
    <row r="233" spans="1:8" s="14" customFormat="1" ht="12" customHeight="1">
      <c r="A233" s="133" t="s">
        <v>237</v>
      </c>
      <c r="B233" s="133"/>
      <c r="C233" s="21">
        <v>162</v>
      </c>
      <c r="D233" s="21">
        <v>90</v>
      </c>
      <c r="E233" s="21">
        <v>72</v>
      </c>
      <c r="F233" s="21">
        <v>9813.3</v>
      </c>
      <c r="G233" s="21">
        <v>8560.8</v>
      </c>
      <c r="H233" s="21">
        <v>128448</v>
      </c>
    </row>
    <row r="234" spans="1:8" s="14" customFormat="1" ht="12" customHeight="1">
      <c r="A234" s="108"/>
      <c r="B234" s="108"/>
      <c r="C234" s="54"/>
      <c r="D234" s="54"/>
      <c r="E234" s="54"/>
      <c r="F234" s="54"/>
      <c r="G234" s="54"/>
      <c r="H234" s="54"/>
    </row>
    <row r="235" spans="1:8" s="14" customFormat="1" ht="12" customHeight="1">
      <c r="A235" s="111" t="s">
        <v>239</v>
      </c>
      <c r="B235" s="111"/>
      <c r="C235" s="13">
        <f aca="true" t="shared" si="49" ref="C235:H235">SUM(C236:C253)</f>
        <v>4335</v>
      </c>
      <c r="D235" s="13">
        <f t="shared" si="49"/>
        <v>2524</v>
      </c>
      <c r="E235" s="13">
        <f t="shared" si="49"/>
        <v>1811</v>
      </c>
      <c r="F235" s="13">
        <f t="shared" si="49"/>
        <v>274308</v>
      </c>
      <c r="G235" s="13">
        <f t="shared" si="49"/>
        <v>240752.90000000002</v>
      </c>
      <c r="H235" s="13">
        <f t="shared" si="49"/>
        <v>4700090</v>
      </c>
    </row>
    <row r="236" spans="1:8" s="14" customFormat="1" ht="12" customHeight="1">
      <c r="A236" s="107" t="s">
        <v>240</v>
      </c>
      <c r="B236" s="107"/>
      <c r="C236" s="16">
        <v>743</v>
      </c>
      <c r="D236" s="16">
        <v>446</v>
      </c>
      <c r="E236" s="16">
        <v>297</v>
      </c>
      <c r="F236" s="16">
        <v>47908.4</v>
      </c>
      <c r="G236" s="16">
        <v>42447.3</v>
      </c>
      <c r="H236" s="16">
        <v>818609</v>
      </c>
    </row>
    <row r="237" spans="1:8" s="14" customFormat="1" ht="12" customHeight="1">
      <c r="A237" s="107" t="s">
        <v>241</v>
      </c>
      <c r="B237" s="107"/>
      <c r="C237" s="16">
        <v>61</v>
      </c>
      <c r="D237" s="16">
        <v>20</v>
      </c>
      <c r="E237" s="16">
        <v>41</v>
      </c>
      <c r="F237" s="16">
        <v>3438.7</v>
      </c>
      <c r="G237" s="16">
        <v>3093.8</v>
      </c>
      <c r="H237" s="16">
        <v>46549</v>
      </c>
    </row>
    <row r="238" spans="1:8" s="14" customFormat="1" ht="12" customHeight="1">
      <c r="A238" s="107" t="s">
        <v>242</v>
      </c>
      <c r="B238" s="107"/>
      <c r="C238" s="16">
        <v>34</v>
      </c>
      <c r="D238" s="16">
        <v>15</v>
      </c>
      <c r="E238" s="16">
        <v>19</v>
      </c>
      <c r="F238" s="16">
        <v>3820.3</v>
      </c>
      <c r="G238" s="16">
        <v>3650.8</v>
      </c>
      <c r="H238" s="16">
        <v>255943</v>
      </c>
    </row>
    <row r="239" spans="1:8" s="14" customFormat="1" ht="12" customHeight="1">
      <c r="A239" s="107" t="s">
        <v>243</v>
      </c>
      <c r="B239" s="107"/>
      <c r="C239" s="16">
        <v>412</v>
      </c>
      <c r="D239" s="16">
        <v>221</v>
      </c>
      <c r="E239" s="16">
        <v>191</v>
      </c>
      <c r="F239" s="16">
        <v>24919.1</v>
      </c>
      <c r="G239" s="16">
        <v>21917.6</v>
      </c>
      <c r="H239" s="16">
        <v>448686</v>
      </c>
    </row>
    <row r="240" spans="1:8" s="14" customFormat="1" ht="12" customHeight="1">
      <c r="A240" s="107" t="s">
        <v>244</v>
      </c>
      <c r="B240" s="107"/>
      <c r="C240" s="16">
        <v>26</v>
      </c>
      <c r="D240" s="16">
        <v>10</v>
      </c>
      <c r="E240" s="16">
        <v>16</v>
      </c>
      <c r="F240" s="16">
        <v>1324.7</v>
      </c>
      <c r="G240" s="16">
        <v>1181</v>
      </c>
      <c r="H240" s="16">
        <v>10870</v>
      </c>
    </row>
    <row r="241" spans="1:8" s="14" customFormat="1" ht="12" customHeight="1">
      <c r="A241" s="107" t="s">
        <v>245</v>
      </c>
      <c r="B241" s="107"/>
      <c r="C241" s="16">
        <v>32</v>
      </c>
      <c r="D241" s="16">
        <v>19</v>
      </c>
      <c r="E241" s="16">
        <v>13</v>
      </c>
      <c r="F241" s="16">
        <v>1655.3</v>
      </c>
      <c r="G241" s="16">
        <v>1511.9</v>
      </c>
      <c r="H241" s="16">
        <v>15044</v>
      </c>
    </row>
    <row r="242" spans="1:8" s="14" customFormat="1" ht="12" customHeight="1">
      <c r="A242" s="107" t="s">
        <v>246</v>
      </c>
      <c r="B242" s="107"/>
      <c r="C242" s="16">
        <v>45</v>
      </c>
      <c r="D242" s="16">
        <v>18</v>
      </c>
      <c r="E242" s="16">
        <v>27</v>
      </c>
      <c r="F242" s="16">
        <v>2224.9</v>
      </c>
      <c r="G242" s="16">
        <v>1966.7</v>
      </c>
      <c r="H242" s="16">
        <v>20675</v>
      </c>
    </row>
    <row r="243" spans="1:8" s="14" customFormat="1" ht="12" customHeight="1">
      <c r="A243" s="107" t="s">
        <v>247</v>
      </c>
      <c r="B243" s="107"/>
      <c r="C243" s="16">
        <v>183</v>
      </c>
      <c r="D243" s="16">
        <v>109</v>
      </c>
      <c r="E243" s="16">
        <v>74</v>
      </c>
      <c r="F243" s="16">
        <v>10832.9</v>
      </c>
      <c r="G243" s="16">
        <v>9368.1</v>
      </c>
      <c r="H243" s="16">
        <v>127345</v>
      </c>
    </row>
    <row r="244" spans="1:8" s="14" customFormat="1" ht="12" customHeight="1">
      <c r="A244" s="107" t="s">
        <v>248</v>
      </c>
      <c r="B244" s="107"/>
      <c r="C244" s="16">
        <v>92</v>
      </c>
      <c r="D244" s="16">
        <v>62</v>
      </c>
      <c r="E244" s="16">
        <v>30</v>
      </c>
      <c r="F244" s="16">
        <v>6998.1</v>
      </c>
      <c r="G244" s="16">
        <v>6366.3</v>
      </c>
      <c r="H244" s="16">
        <v>234193</v>
      </c>
    </row>
    <row r="245" spans="1:8" s="14" customFormat="1" ht="12" customHeight="1">
      <c r="A245" s="107" t="s">
        <v>249</v>
      </c>
      <c r="B245" s="107"/>
      <c r="C245" s="16">
        <v>877</v>
      </c>
      <c r="D245" s="16">
        <v>529</v>
      </c>
      <c r="E245" s="16">
        <v>348</v>
      </c>
      <c r="F245" s="16">
        <v>54000.5</v>
      </c>
      <c r="G245" s="16">
        <v>46941.6</v>
      </c>
      <c r="H245" s="16">
        <v>781251</v>
      </c>
    </row>
    <row r="246" spans="1:8" s="14" customFormat="1" ht="12" customHeight="1">
      <c r="A246" s="107" t="s">
        <v>250</v>
      </c>
      <c r="B246" s="107"/>
      <c r="C246" s="16">
        <v>396</v>
      </c>
      <c r="D246" s="16">
        <v>211</v>
      </c>
      <c r="E246" s="16">
        <v>185</v>
      </c>
      <c r="F246" s="16">
        <v>23528.5</v>
      </c>
      <c r="G246" s="16">
        <v>20430</v>
      </c>
      <c r="H246" s="16">
        <v>266396</v>
      </c>
    </row>
    <row r="247" spans="1:8" s="14" customFormat="1" ht="12" customHeight="1">
      <c r="A247" s="107" t="s">
        <v>251</v>
      </c>
      <c r="B247" s="107"/>
      <c r="C247" s="16">
        <v>156</v>
      </c>
      <c r="D247" s="16">
        <v>108</v>
      </c>
      <c r="E247" s="16">
        <v>48</v>
      </c>
      <c r="F247" s="16">
        <v>11175.3</v>
      </c>
      <c r="G247" s="16">
        <v>9728.8</v>
      </c>
      <c r="H247" s="16">
        <v>151587</v>
      </c>
    </row>
    <row r="248" spans="1:8" s="14" customFormat="1" ht="12" customHeight="1">
      <c r="A248" s="107" t="s">
        <v>252</v>
      </c>
      <c r="B248" s="107"/>
      <c r="C248" s="16">
        <v>67</v>
      </c>
      <c r="D248" s="16">
        <v>33</v>
      </c>
      <c r="E248" s="16">
        <v>34</v>
      </c>
      <c r="F248" s="16">
        <v>4406.5</v>
      </c>
      <c r="G248" s="16">
        <v>4008.2</v>
      </c>
      <c r="H248" s="16">
        <v>102868</v>
      </c>
    </row>
    <row r="249" spans="1:8" s="14" customFormat="1" ht="12" customHeight="1">
      <c r="A249" s="107" t="s">
        <v>253</v>
      </c>
      <c r="B249" s="107"/>
      <c r="C249" s="16">
        <v>166</v>
      </c>
      <c r="D249" s="16">
        <v>94</v>
      </c>
      <c r="E249" s="16">
        <v>72</v>
      </c>
      <c r="F249" s="16">
        <v>10438.7</v>
      </c>
      <c r="G249" s="16">
        <v>8958.2</v>
      </c>
      <c r="H249" s="16">
        <v>132642</v>
      </c>
    </row>
    <row r="250" spans="1:8" s="14" customFormat="1" ht="12" customHeight="1">
      <c r="A250" s="107" t="s">
        <v>254</v>
      </c>
      <c r="B250" s="107"/>
      <c r="C250" s="16">
        <v>323</v>
      </c>
      <c r="D250" s="16">
        <v>202</v>
      </c>
      <c r="E250" s="16">
        <v>121</v>
      </c>
      <c r="F250" s="16">
        <v>19980.7</v>
      </c>
      <c r="G250" s="16">
        <v>17155.4</v>
      </c>
      <c r="H250" s="16">
        <v>217893</v>
      </c>
    </row>
    <row r="251" spans="1:8" s="14" customFormat="1" ht="12" customHeight="1">
      <c r="A251" s="107" t="s">
        <v>255</v>
      </c>
      <c r="B251" s="107"/>
      <c r="C251" s="16">
        <v>198</v>
      </c>
      <c r="D251" s="16">
        <v>128</v>
      </c>
      <c r="E251" s="16">
        <v>70</v>
      </c>
      <c r="F251" s="16">
        <v>13599.2</v>
      </c>
      <c r="G251" s="16">
        <v>11926.1</v>
      </c>
      <c r="H251" s="16">
        <v>335622</v>
      </c>
    </row>
    <row r="252" spans="1:8" s="14" customFormat="1" ht="12" customHeight="1">
      <c r="A252" s="107" t="s">
        <v>256</v>
      </c>
      <c r="B252" s="107"/>
      <c r="C252" s="16">
        <v>486</v>
      </c>
      <c r="D252" s="16">
        <v>281</v>
      </c>
      <c r="E252" s="16">
        <v>205</v>
      </c>
      <c r="F252" s="16">
        <v>31953.2</v>
      </c>
      <c r="G252" s="16">
        <v>28223.1</v>
      </c>
      <c r="H252" s="16">
        <v>707881</v>
      </c>
    </row>
    <row r="253" spans="1:8" s="14" customFormat="1" ht="12" customHeight="1">
      <c r="A253" s="133" t="s">
        <v>257</v>
      </c>
      <c r="B253" s="133"/>
      <c r="C253" s="21">
        <v>38</v>
      </c>
      <c r="D253" s="21">
        <v>18</v>
      </c>
      <c r="E253" s="21">
        <v>20</v>
      </c>
      <c r="F253" s="21">
        <v>2103</v>
      </c>
      <c r="G253" s="21">
        <v>1878</v>
      </c>
      <c r="H253" s="21">
        <v>26036</v>
      </c>
    </row>
    <row r="254" spans="1:8" s="14" customFormat="1" ht="12" customHeight="1">
      <c r="A254" s="108"/>
      <c r="B254" s="108"/>
      <c r="C254" s="54"/>
      <c r="D254" s="54"/>
      <c r="E254" s="54"/>
      <c r="F254" s="54"/>
      <c r="G254" s="54"/>
      <c r="H254" s="54"/>
    </row>
    <row r="255" spans="1:8" s="14" customFormat="1" ht="12" customHeight="1">
      <c r="A255" s="111" t="s">
        <v>258</v>
      </c>
      <c r="B255" s="111"/>
      <c r="C255" s="13">
        <f aca="true" t="shared" si="50" ref="C255:H255">SUM(C256:C263)</f>
        <v>144487</v>
      </c>
      <c r="D255" s="13">
        <f t="shared" si="50"/>
        <v>86897</v>
      </c>
      <c r="E255" s="13">
        <f t="shared" si="50"/>
        <v>57590</v>
      </c>
      <c r="F255" s="13">
        <f t="shared" si="50"/>
        <v>10752169.999999998</v>
      </c>
      <c r="G255" s="13">
        <f t="shared" si="50"/>
        <v>9589866.1</v>
      </c>
      <c r="H255" s="13">
        <f t="shared" si="50"/>
        <v>292363473</v>
      </c>
    </row>
    <row r="256" spans="1:8" s="14" customFormat="1" ht="12" customHeight="1">
      <c r="A256" s="107" t="s">
        <v>259</v>
      </c>
      <c r="B256" s="107"/>
      <c r="C256" s="16">
        <f aca="true" t="shared" si="51" ref="C256:H256">SUM(C59:C82)</f>
        <v>20920</v>
      </c>
      <c r="D256" s="16">
        <f t="shared" si="51"/>
        <v>12559</v>
      </c>
      <c r="E256" s="16">
        <f t="shared" si="51"/>
        <v>8361</v>
      </c>
      <c r="F256" s="16">
        <f t="shared" si="51"/>
        <v>1547840.3</v>
      </c>
      <c r="G256" s="16">
        <f t="shared" si="51"/>
        <v>1381082.1000000003</v>
      </c>
      <c r="H256" s="16">
        <f t="shared" si="51"/>
        <v>41131988</v>
      </c>
    </row>
    <row r="257" spans="1:8" s="14" customFormat="1" ht="12" customHeight="1">
      <c r="A257" s="107" t="s">
        <v>260</v>
      </c>
      <c r="B257" s="107"/>
      <c r="C257" s="16">
        <f aca="true" t="shared" si="52" ref="C257:H257">SUM(C85:C147)</f>
        <v>59054</v>
      </c>
      <c r="D257" s="16">
        <f t="shared" si="52"/>
        <v>36235</v>
      </c>
      <c r="E257" s="16">
        <f t="shared" si="52"/>
        <v>22819</v>
      </c>
      <c r="F257" s="16">
        <f t="shared" si="52"/>
        <v>4808638.499999999</v>
      </c>
      <c r="G257" s="16">
        <f t="shared" si="52"/>
        <v>4325482.299999999</v>
      </c>
      <c r="H257" s="16">
        <f t="shared" si="52"/>
        <v>157708126</v>
      </c>
    </row>
    <row r="258" spans="1:8" s="14" customFormat="1" ht="12" customHeight="1">
      <c r="A258" s="107" t="s">
        <v>261</v>
      </c>
      <c r="B258" s="107"/>
      <c r="C258" s="16">
        <f aca="true" t="shared" si="53" ref="C258:H258">SUM(C150:C188)</f>
        <v>28091</v>
      </c>
      <c r="D258" s="16">
        <f t="shared" si="53"/>
        <v>16090</v>
      </c>
      <c r="E258" s="16">
        <f t="shared" si="53"/>
        <v>12001</v>
      </c>
      <c r="F258" s="16">
        <f t="shared" si="53"/>
        <v>1979124.8999999997</v>
      </c>
      <c r="G258" s="16">
        <f t="shared" si="53"/>
        <v>1764022.9</v>
      </c>
      <c r="H258" s="16">
        <f t="shared" si="53"/>
        <v>50587511</v>
      </c>
    </row>
    <row r="259" spans="1:8" s="14" customFormat="1" ht="12" customHeight="1">
      <c r="A259" s="107" t="s">
        <v>262</v>
      </c>
      <c r="B259" s="107"/>
      <c r="C259" s="16">
        <f aca="true" t="shared" si="54" ref="C259:H259">SUM(C191:C198)</f>
        <v>2552</v>
      </c>
      <c r="D259" s="16">
        <f t="shared" si="54"/>
        <v>1526</v>
      </c>
      <c r="E259" s="16">
        <f t="shared" si="54"/>
        <v>1026</v>
      </c>
      <c r="F259" s="16">
        <f t="shared" si="54"/>
        <v>154624.3</v>
      </c>
      <c r="G259" s="16">
        <f t="shared" si="54"/>
        <v>133396.19999999998</v>
      </c>
      <c r="H259" s="16">
        <f t="shared" si="54"/>
        <v>2092764</v>
      </c>
    </row>
    <row r="260" spans="1:8" s="14" customFormat="1" ht="12" customHeight="1">
      <c r="A260" s="107" t="s">
        <v>263</v>
      </c>
      <c r="B260" s="107"/>
      <c r="C260" s="16">
        <f aca="true" t="shared" si="55" ref="C260:H260">SUM(C201:C218)</f>
        <v>21703</v>
      </c>
      <c r="D260" s="16">
        <f t="shared" si="55"/>
        <v>13411</v>
      </c>
      <c r="E260" s="16">
        <f t="shared" si="55"/>
        <v>8292</v>
      </c>
      <c r="F260" s="16">
        <f t="shared" si="55"/>
        <v>1500915.5999999999</v>
      </c>
      <c r="G260" s="16">
        <f t="shared" si="55"/>
        <v>1323777.5</v>
      </c>
      <c r="H260" s="16">
        <f t="shared" si="55"/>
        <v>29413570</v>
      </c>
    </row>
    <row r="261" spans="1:8" s="14" customFormat="1" ht="12" customHeight="1">
      <c r="A261" s="107" t="s">
        <v>264</v>
      </c>
      <c r="B261" s="107"/>
      <c r="C261" s="16">
        <f aca="true" t="shared" si="56" ref="C261:H261">SUM(C221:C226)</f>
        <v>5188</v>
      </c>
      <c r="D261" s="16">
        <f t="shared" si="56"/>
        <v>3107</v>
      </c>
      <c r="E261" s="16">
        <f t="shared" si="56"/>
        <v>2081</v>
      </c>
      <c r="F261" s="16">
        <f t="shared" si="56"/>
        <v>331704.89999999997</v>
      </c>
      <c r="G261" s="16">
        <f t="shared" si="56"/>
        <v>286582.1</v>
      </c>
      <c r="H261" s="16">
        <f t="shared" si="56"/>
        <v>4723943</v>
      </c>
    </row>
    <row r="262" spans="1:8" s="14" customFormat="1" ht="12" customHeight="1">
      <c r="A262" s="107" t="s">
        <v>265</v>
      </c>
      <c r="B262" s="107"/>
      <c r="C262" s="16">
        <f aca="true" t="shared" si="57" ref="C262:H262">SUM(C229:C233)</f>
        <v>2644</v>
      </c>
      <c r="D262" s="16">
        <f t="shared" si="57"/>
        <v>1445</v>
      </c>
      <c r="E262" s="16">
        <f t="shared" si="57"/>
        <v>1199</v>
      </c>
      <c r="F262" s="16">
        <f t="shared" si="57"/>
        <v>155013.5</v>
      </c>
      <c r="G262" s="16">
        <f t="shared" si="57"/>
        <v>134770.09999999998</v>
      </c>
      <c r="H262" s="16">
        <f t="shared" si="57"/>
        <v>2005481</v>
      </c>
    </row>
    <row r="263" spans="1:8" s="14" customFormat="1" ht="12" customHeight="1">
      <c r="A263" s="133" t="s">
        <v>266</v>
      </c>
      <c r="B263" s="133"/>
      <c r="C263" s="21">
        <f aca="true" t="shared" si="58" ref="C263:H263">SUM(C236:C253)</f>
        <v>4335</v>
      </c>
      <c r="D263" s="21">
        <f t="shared" si="58"/>
        <v>2524</v>
      </c>
      <c r="E263" s="21">
        <f t="shared" si="58"/>
        <v>1811</v>
      </c>
      <c r="F263" s="21">
        <f t="shared" si="58"/>
        <v>274308</v>
      </c>
      <c r="G263" s="21">
        <f t="shared" si="58"/>
        <v>240752.90000000002</v>
      </c>
      <c r="H263" s="21">
        <f t="shared" si="58"/>
        <v>4700090</v>
      </c>
    </row>
    <row r="264" spans="1:8" s="14" customFormat="1" ht="12" customHeight="1">
      <c r="A264" s="108"/>
      <c r="B264" s="108"/>
      <c r="C264" s="54"/>
      <c r="D264" s="54"/>
      <c r="E264" s="54"/>
      <c r="F264" s="54"/>
      <c r="G264" s="54"/>
      <c r="H264" s="54"/>
    </row>
    <row r="265" spans="1:8" s="14" customFormat="1" ht="12" customHeight="1">
      <c r="A265" s="111" t="s">
        <v>267</v>
      </c>
      <c r="B265" s="111"/>
      <c r="C265" s="13">
        <f aca="true" t="shared" si="59" ref="C265:H265">SUM(C266:C269)</f>
        <v>125301</v>
      </c>
      <c r="D265" s="13">
        <f t="shared" si="59"/>
        <v>75947</v>
      </c>
      <c r="E265" s="13">
        <f t="shared" si="59"/>
        <v>49354</v>
      </c>
      <c r="F265" s="13">
        <f t="shared" si="59"/>
        <v>9559399.8</v>
      </c>
      <c r="G265" s="13">
        <f t="shared" si="59"/>
        <v>8546935.899999999</v>
      </c>
      <c r="H265" s="13">
        <f t="shared" si="59"/>
        <v>273531753</v>
      </c>
    </row>
    <row r="266" spans="1:8" s="14" customFormat="1" ht="12" customHeight="1">
      <c r="A266" s="107" t="s">
        <v>263</v>
      </c>
      <c r="B266" s="107"/>
      <c r="C266" s="16">
        <f aca="true" t="shared" si="60" ref="C266:H266">C201+C202+C203+C204+C205+C206+C207+C208+C210+C213+C214+C216+C218+C222+C157+C215</f>
        <v>22591</v>
      </c>
      <c r="D266" s="16">
        <f t="shared" si="60"/>
        <v>14058</v>
      </c>
      <c r="E266" s="16">
        <f t="shared" si="60"/>
        <v>8533</v>
      </c>
      <c r="F266" s="16">
        <f t="shared" si="60"/>
        <v>1568574.5999999999</v>
      </c>
      <c r="G266" s="16">
        <f t="shared" si="60"/>
        <v>1382193.6</v>
      </c>
      <c r="H266" s="16">
        <f t="shared" si="60"/>
        <v>30814392</v>
      </c>
    </row>
    <row r="267" spans="1:8" s="14" customFormat="1" ht="12" customHeight="1">
      <c r="A267" s="107" t="s">
        <v>282</v>
      </c>
      <c r="B267" s="107"/>
      <c r="C267" s="16">
        <f aca="true" t="shared" si="61" ref="C267:H267">C59+C60+C61+C65+C66+C67+C68+C69+C70+C71+C73+C74+C76+C77+C78+C79+C80+C81+C82+C96</f>
        <v>20527</v>
      </c>
      <c r="D267" s="16">
        <f t="shared" si="61"/>
        <v>12325</v>
      </c>
      <c r="E267" s="16">
        <f t="shared" si="61"/>
        <v>8202</v>
      </c>
      <c r="F267" s="16">
        <f t="shared" si="61"/>
        <v>1523944.7000000002</v>
      </c>
      <c r="G267" s="16">
        <f t="shared" si="61"/>
        <v>1360120.3</v>
      </c>
      <c r="H267" s="16">
        <f t="shared" si="61"/>
        <v>40667356</v>
      </c>
    </row>
    <row r="268" spans="1:8" s="14" customFormat="1" ht="12" customHeight="1">
      <c r="A268" s="107" t="s">
        <v>261</v>
      </c>
      <c r="B268" s="107"/>
      <c r="C268" s="16">
        <f aca="true" t="shared" si="62" ref="C268:H268">C150+C153+C156+C159+C162+C168+C169+C172+C174+C176+C179+C183+C184+C186+C191+C198+C165+C167+C170</f>
        <v>26417</v>
      </c>
      <c r="D268" s="16">
        <f t="shared" si="62"/>
        <v>15313</v>
      </c>
      <c r="E268" s="16">
        <f t="shared" si="62"/>
        <v>11104</v>
      </c>
      <c r="F268" s="16">
        <f t="shared" si="62"/>
        <v>1869936.7</v>
      </c>
      <c r="G268" s="16">
        <f t="shared" si="62"/>
        <v>1664464.3999999997</v>
      </c>
      <c r="H268" s="16">
        <f t="shared" si="62"/>
        <v>47830631</v>
      </c>
    </row>
    <row r="269" spans="1:8" s="14" customFormat="1" ht="12" customHeight="1">
      <c r="A269" s="133" t="s">
        <v>260</v>
      </c>
      <c r="B269" s="133"/>
      <c r="C269" s="21">
        <f aca="true" t="shared" si="63" ref="C269:H269">+C85+C86+C87+C90+C91+C94+C92+C98+C97+C102+C99+C103+C101+C104+C105+C110+C109+C108+C111+C112+C113+C114+C115+C117+C116+C118+C119+C121+C120+C123+C122+C126+C128+C127+C130+C129+C131+C132+C133+C134+C135+C137+C138+C141+C140+C142+C143+C145+C146+C147</f>
        <v>55766</v>
      </c>
      <c r="D269" s="21">
        <f t="shared" si="63"/>
        <v>34251</v>
      </c>
      <c r="E269" s="21">
        <f t="shared" si="63"/>
        <v>21515</v>
      </c>
      <c r="F269" s="21">
        <f t="shared" si="63"/>
        <v>4596943.8</v>
      </c>
      <c r="G269" s="21">
        <f t="shared" si="63"/>
        <v>4140157.599999999</v>
      </c>
      <c r="H269" s="21">
        <f t="shared" si="63"/>
        <v>154219374</v>
      </c>
    </row>
    <row r="270" spans="1:8" s="27" customFormat="1" ht="5.25">
      <c r="A270" s="147"/>
      <c r="B270" s="147"/>
      <c r="C270" s="147"/>
      <c r="D270" s="147"/>
      <c r="E270" s="147"/>
      <c r="F270" s="147"/>
      <c r="G270" s="147"/>
      <c r="H270" s="147"/>
    </row>
    <row r="271" spans="1:8" s="14" customFormat="1" ht="12" customHeight="1">
      <c r="A271" s="146" t="s">
        <v>336</v>
      </c>
      <c r="B271" s="146"/>
      <c r="C271" s="146"/>
      <c r="D271" s="146"/>
      <c r="E271" s="146"/>
      <c r="F271" s="146"/>
      <c r="G271" s="146"/>
      <c r="H271" s="146"/>
    </row>
    <row r="272" spans="1:8" s="14" customFormat="1" ht="11.25" customHeight="1">
      <c r="A272" s="103" t="s">
        <v>337</v>
      </c>
      <c r="B272" s="103"/>
      <c r="C272" s="103"/>
      <c r="D272" s="103"/>
      <c r="E272" s="103"/>
      <c r="F272" s="103"/>
      <c r="G272" s="103"/>
      <c r="H272" s="103"/>
    </row>
    <row r="273" spans="1:8" s="30" customFormat="1" ht="5.25" customHeight="1">
      <c r="A273" s="177"/>
      <c r="B273" s="177"/>
      <c r="C273" s="177"/>
      <c r="D273" s="177"/>
      <c r="E273" s="177"/>
      <c r="F273" s="177"/>
      <c r="G273" s="177"/>
      <c r="H273" s="177"/>
    </row>
    <row r="274" spans="1:8" s="14" customFormat="1" ht="9.75" customHeight="1">
      <c r="A274" s="144" t="s">
        <v>270</v>
      </c>
      <c r="B274" s="144"/>
      <c r="C274" s="144"/>
      <c r="D274" s="144"/>
      <c r="E274" s="144"/>
      <c r="F274" s="144"/>
      <c r="G274" s="144"/>
      <c r="H274" s="144"/>
    </row>
    <row r="275" spans="1:8" s="32" customFormat="1" ht="5.25" customHeight="1">
      <c r="A275" s="145"/>
      <c r="B275" s="145"/>
      <c r="C275" s="145"/>
      <c r="D275" s="145"/>
      <c r="E275" s="145"/>
      <c r="F275" s="145"/>
      <c r="G275" s="145"/>
      <c r="H275" s="145"/>
    </row>
    <row r="276" spans="1:8" s="14" customFormat="1" ht="11.25">
      <c r="A276" s="146" t="s">
        <v>371</v>
      </c>
      <c r="B276" s="146"/>
      <c r="C276" s="146"/>
      <c r="D276" s="146"/>
      <c r="E276" s="146"/>
      <c r="F276" s="146"/>
      <c r="G276" s="146"/>
      <c r="H276" s="146"/>
    </row>
    <row r="277" spans="1:8" s="14" customFormat="1" ht="11.25">
      <c r="A277" s="146" t="s">
        <v>326</v>
      </c>
      <c r="B277" s="146"/>
      <c r="C277" s="146"/>
      <c r="D277" s="146"/>
      <c r="E277" s="146"/>
      <c r="F277" s="146"/>
      <c r="G277" s="146"/>
      <c r="H277" s="146"/>
    </row>
  </sheetData>
  <sheetProtection/>
  <mergeCells count="265">
    <mergeCell ref="F6:G6"/>
    <mergeCell ref="A6:B6"/>
    <mergeCell ref="A17:B17"/>
    <mergeCell ref="A21:B21"/>
    <mergeCell ref="A12:B12"/>
    <mergeCell ref="A13:B13"/>
    <mergeCell ref="C6:E6"/>
    <mergeCell ref="F8:G8"/>
    <mergeCell ref="F7:G7"/>
    <mergeCell ref="C7:E7"/>
    <mergeCell ref="A25:B25"/>
    <mergeCell ref="A26:B26"/>
    <mergeCell ref="A23:B23"/>
    <mergeCell ref="A24:B24"/>
    <mergeCell ref="A33:B33"/>
    <mergeCell ref="A38:B38"/>
    <mergeCell ref="A29:B29"/>
    <mergeCell ref="A32:B32"/>
    <mergeCell ref="A37:B37"/>
    <mergeCell ref="A42:B42"/>
    <mergeCell ref="A43:B43"/>
    <mergeCell ref="A39:B39"/>
    <mergeCell ref="A40:B40"/>
    <mergeCell ref="A53:B53"/>
    <mergeCell ref="A54:B54"/>
    <mergeCell ref="A44:B44"/>
    <mergeCell ref="A48:B48"/>
    <mergeCell ref="A52:B52"/>
    <mergeCell ref="A41:B41"/>
    <mergeCell ref="A58:B58"/>
    <mergeCell ref="A59:B59"/>
    <mergeCell ref="A55:B55"/>
    <mergeCell ref="A56:B56"/>
    <mergeCell ref="A62:B62"/>
    <mergeCell ref="A63:B63"/>
    <mergeCell ref="A60:B60"/>
    <mergeCell ref="A61:B61"/>
    <mergeCell ref="A57:B57"/>
    <mergeCell ref="A66:B66"/>
    <mergeCell ref="A67:B67"/>
    <mergeCell ref="A64:B64"/>
    <mergeCell ref="A65:B65"/>
    <mergeCell ref="A70:B70"/>
    <mergeCell ref="A71:B71"/>
    <mergeCell ref="A68:B68"/>
    <mergeCell ref="A69:B69"/>
    <mergeCell ref="A74:B74"/>
    <mergeCell ref="A75:B75"/>
    <mergeCell ref="A72:B72"/>
    <mergeCell ref="A73:B73"/>
    <mergeCell ref="A78:B78"/>
    <mergeCell ref="A79:B79"/>
    <mergeCell ref="A76:B76"/>
    <mergeCell ref="A77:B77"/>
    <mergeCell ref="A82:B82"/>
    <mergeCell ref="A84:B84"/>
    <mergeCell ref="A80:B80"/>
    <mergeCell ref="A81:B81"/>
    <mergeCell ref="A87:B87"/>
    <mergeCell ref="A88:B88"/>
    <mergeCell ref="A85:B85"/>
    <mergeCell ref="A86:B86"/>
    <mergeCell ref="A83:B83"/>
    <mergeCell ref="A91:B91"/>
    <mergeCell ref="A92:B92"/>
    <mergeCell ref="A89:B89"/>
    <mergeCell ref="A90:B90"/>
    <mergeCell ref="A95:B95"/>
    <mergeCell ref="A96:B96"/>
    <mergeCell ref="A93:B93"/>
    <mergeCell ref="A94:B94"/>
    <mergeCell ref="A99:B99"/>
    <mergeCell ref="A100:B100"/>
    <mergeCell ref="A97:B97"/>
    <mergeCell ref="A98:B98"/>
    <mergeCell ref="A103:B103"/>
    <mergeCell ref="A104:B104"/>
    <mergeCell ref="A101:B101"/>
    <mergeCell ref="A102:B102"/>
    <mergeCell ref="A107:B107"/>
    <mergeCell ref="A108:B108"/>
    <mergeCell ref="A105:B105"/>
    <mergeCell ref="A106:B106"/>
    <mergeCell ref="A111:B111"/>
    <mergeCell ref="A112:B112"/>
    <mergeCell ref="A109:B109"/>
    <mergeCell ref="A110:B110"/>
    <mergeCell ref="A115:B115"/>
    <mergeCell ref="A116:B116"/>
    <mergeCell ref="A113:B113"/>
    <mergeCell ref="A114:B114"/>
    <mergeCell ref="A119:B119"/>
    <mergeCell ref="A120:B120"/>
    <mergeCell ref="A117:B117"/>
    <mergeCell ref="A118:B118"/>
    <mergeCell ref="A123:B123"/>
    <mergeCell ref="A124:B124"/>
    <mergeCell ref="A121:B121"/>
    <mergeCell ref="A122:B122"/>
    <mergeCell ref="A127:B127"/>
    <mergeCell ref="A128:B128"/>
    <mergeCell ref="A125:B125"/>
    <mergeCell ref="A126:B126"/>
    <mergeCell ref="A131:B131"/>
    <mergeCell ref="A132:B132"/>
    <mergeCell ref="A129:B129"/>
    <mergeCell ref="A130:B130"/>
    <mergeCell ref="A135:B135"/>
    <mergeCell ref="A136:B136"/>
    <mergeCell ref="A133:B133"/>
    <mergeCell ref="A134:B134"/>
    <mergeCell ref="A139:B139"/>
    <mergeCell ref="A140:B140"/>
    <mergeCell ref="A137:B137"/>
    <mergeCell ref="A138:B138"/>
    <mergeCell ref="A143:B143"/>
    <mergeCell ref="A144:B144"/>
    <mergeCell ref="A141:B141"/>
    <mergeCell ref="A142:B142"/>
    <mergeCell ref="A147:B147"/>
    <mergeCell ref="A149:B149"/>
    <mergeCell ref="A145:B145"/>
    <mergeCell ref="A146:B146"/>
    <mergeCell ref="A152:B152"/>
    <mergeCell ref="A153:B153"/>
    <mergeCell ref="A150:B150"/>
    <mergeCell ref="A151:B151"/>
    <mergeCell ref="A148:B148"/>
    <mergeCell ref="A156:B156"/>
    <mergeCell ref="A157:B157"/>
    <mergeCell ref="A154:B154"/>
    <mergeCell ref="A155:B155"/>
    <mergeCell ref="A160:B160"/>
    <mergeCell ref="A161:B161"/>
    <mergeCell ref="A158:B158"/>
    <mergeCell ref="A159:B159"/>
    <mergeCell ref="A164:B164"/>
    <mergeCell ref="A165:B165"/>
    <mergeCell ref="A162:B162"/>
    <mergeCell ref="A163:B163"/>
    <mergeCell ref="A168:B168"/>
    <mergeCell ref="A169:B169"/>
    <mergeCell ref="A166:B166"/>
    <mergeCell ref="A167:B167"/>
    <mergeCell ref="A172:B172"/>
    <mergeCell ref="A173:B173"/>
    <mergeCell ref="A170:B170"/>
    <mergeCell ref="A171:B171"/>
    <mergeCell ref="A176:B176"/>
    <mergeCell ref="A177:B177"/>
    <mergeCell ref="A174:B174"/>
    <mergeCell ref="A175:B175"/>
    <mergeCell ref="A180:B180"/>
    <mergeCell ref="A181:B181"/>
    <mergeCell ref="A178:B178"/>
    <mergeCell ref="A179:B179"/>
    <mergeCell ref="A184:B184"/>
    <mergeCell ref="A185:B185"/>
    <mergeCell ref="A182:B182"/>
    <mergeCell ref="A183:B183"/>
    <mergeCell ref="A188:B188"/>
    <mergeCell ref="A190:B190"/>
    <mergeCell ref="A186:B186"/>
    <mergeCell ref="A187:B187"/>
    <mergeCell ref="A193:B193"/>
    <mergeCell ref="A194:B194"/>
    <mergeCell ref="A191:B191"/>
    <mergeCell ref="A192:B192"/>
    <mergeCell ref="A189:B189"/>
    <mergeCell ref="A195:B195"/>
    <mergeCell ref="A196:B196"/>
    <mergeCell ref="A202:B202"/>
    <mergeCell ref="A203:B203"/>
    <mergeCell ref="A200:B200"/>
    <mergeCell ref="A201:B201"/>
    <mergeCell ref="A199:B199"/>
    <mergeCell ref="A197:B197"/>
    <mergeCell ref="A198:B198"/>
    <mergeCell ref="A206:B206"/>
    <mergeCell ref="A207:B207"/>
    <mergeCell ref="A204:B204"/>
    <mergeCell ref="A205:B205"/>
    <mergeCell ref="A210:B210"/>
    <mergeCell ref="A211:B211"/>
    <mergeCell ref="A208:B208"/>
    <mergeCell ref="A209:B209"/>
    <mergeCell ref="A214:B214"/>
    <mergeCell ref="A215:B215"/>
    <mergeCell ref="A212:B212"/>
    <mergeCell ref="A213:B213"/>
    <mergeCell ref="A218:B218"/>
    <mergeCell ref="A220:B220"/>
    <mergeCell ref="A216:B216"/>
    <mergeCell ref="A217:B217"/>
    <mergeCell ref="A223:B223"/>
    <mergeCell ref="A224:B224"/>
    <mergeCell ref="A221:B221"/>
    <mergeCell ref="A222:B222"/>
    <mergeCell ref="A228:B228"/>
    <mergeCell ref="A229:B229"/>
    <mergeCell ref="A225:B225"/>
    <mergeCell ref="A226:B226"/>
    <mergeCell ref="A232:B232"/>
    <mergeCell ref="A233:B233"/>
    <mergeCell ref="A230:B230"/>
    <mergeCell ref="A231:B231"/>
    <mergeCell ref="A237:B237"/>
    <mergeCell ref="A238:B238"/>
    <mergeCell ref="A235:B235"/>
    <mergeCell ref="A236:B236"/>
    <mergeCell ref="A252:B252"/>
    <mergeCell ref="A241:B241"/>
    <mergeCell ref="A242:B242"/>
    <mergeCell ref="A239:B239"/>
    <mergeCell ref="A240:B240"/>
    <mergeCell ref="A245:B245"/>
    <mergeCell ref="A246:B246"/>
    <mergeCell ref="A243:B243"/>
    <mergeCell ref="A244:B244"/>
    <mergeCell ref="A263:B263"/>
    <mergeCell ref="A260:B260"/>
    <mergeCell ref="A261:B261"/>
    <mergeCell ref="A249:B249"/>
    <mergeCell ref="A250:B250"/>
    <mergeCell ref="A247:B247"/>
    <mergeCell ref="A248:B248"/>
    <mergeCell ref="A253:B253"/>
    <mergeCell ref="A255:B255"/>
    <mergeCell ref="A251:B251"/>
    <mergeCell ref="A267:B267"/>
    <mergeCell ref="A268:B268"/>
    <mergeCell ref="A265:B265"/>
    <mergeCell ref="A266:B266"/>
    <mergeCell ref="A269:B269"/>
    <mergeCell ref="A270:H270"/>
    <mergeCell ref="A271:H271"/>
    <mergeCell ref="A277:H277"/>
    <mergeCell ref="A272:H272"/>
    <mergeCell ref="A273:H273"/>
    <mergeCell ref="A274:H274"/>
    <mergeCell ref="A275:H275"/>
    <mergeCell ref="A276:H276"/>
    <mergeCell ref="A1:H1"/>
    <mergeCell ref="A2:H2"/>
    <mergeCell ref="A3:H3"/>
    <mergeCell ref="A4:H4"/>
    <mergeCell ref="C5:E5"/>
    <mergeCell ref="F5:G5"/>
    <mergeCell ref="A5:B5"/>
    <mergeCell ref="A264:B264"/>
    <mergeCell ref="A254:B254"/>
    <mergeCell ref="A234:B234"/>
    <mergeCell ref="A227:B227"/>
    <mergeCell ref="A219:B219"/>
    <mergeCell ref="A258:B258"/>
    <mergeCell ref="A259:B259"/>
    <mergeCell ref="A256:B256"/>
    <mergeCell ref="A257:B257"/>
    <mergeCell ref="A262:B262"/>
    <mergeCell ref="A7:B7"/>
    <mergeCell ref="A22:B22"/>
    <mergeCell ref="A11:B11"/>
    <mergeCell ref="A9:B9"/>
    <mergeCell ref="A8:B8"/>
    <mergeCell ref="A10:B10"/>
  </mergeCells>
  <conditionalFormatting sqref="C10:E253">
    <cfRule type="cellIs" priority="1" dxfId="0" operator="between" stopIfTrue="1">
      <formula>1</formula>
      <formula>3</formula>
    </cfRule>
  </conditionalFormatting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7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8" width="12.7109375" style="58" customWidth="1"/>
    <col min="9" max="16384" width="9.140625" style="1" customWidth="1"/>
  </cols>
  <sheetData>
    <row r="1" spans="1:8" s="34" customFormat="1" ht="12.75" customHeight="1">
      <c r="A1" s="178"/>
      <c r="B1" s="178"/>
      <c r="C1" s="178"/>
      <c r="D1" s="178"/>
      <c r="E1" s="178"/>
      <c r="F1" s="178"/>
      <c r="G1" s="178"/>
      <c r="H1" s="178"/>
    </row>
    <row r="2" spans="1:8" s="34" customFormat="1" ht="30" customHeight="1">
      <c r="A2" s="204" t="s">
        <v>330</v>
      </c>
      <c r="B2" s="204"/>
      <c r="C2" s="204"/>
      <c r="D2" s="204"/>
      <c r="E2" s="204"/>
      <c r="F2" s="204"/>
      <c r="G2" s="204"/>
      <c r="H2" s="204"/>
    </row>
    <row r="3" spans="1:8" s="34" customFormat="1" ht="12.75" customHeight="1">
      <c r="A3" s="169"/>
      <c r="B3" s="169"/>
      <c r="C3" s="169"/>
      <c r="D3" s="169"/>
      <c r="E3" s="169"/>
      <c r="F3" s="169"/>
      <c r="G3" s="169"/>
      <c r="H3" s="169"/>
    </row>
    <row r="4" spans="1:8" s="34" customFormat="1" ht="12.75" customHeight="1">
      <c r="A4" s="179"/>
      <c r="B4" s="179"/>
      <c r="C4" s="179"/>
      <c r="D4" s="179"/>
      <c r="E4" s="179"/>
      <c r="F4" s="179"/>
      <c r="G4" s="179"/>
      <c r="H4" s="179"/>
    </row>
    <row r="5" spans="1:8" s="3" customFormat="1" ht="12" customHeight="1">
      <c r="A5" s="173"/>
      <c r="B5" s="174"/>
      <c r="C5" s="157" t="s">
        <v>1</v>
      </c>
      <c r="D5" s="180"/>
      <c r="E5" s="181"/>
      <c r="F5" s="157" t="s">
        <v>2</v>
      </c>
      <c r="G5" s="181"/>
      <c r="H5" s="4" t="s">
        <v>3</v>
      </c>
    </row>
    <row r="6" spans="1:8" s="3" customFormat="1" ht="12" customHeight="1">
      <c r="A6" s="159"/>
      <c r="B6" s="159"/>
      <c r="C6" s="182"/>
      <c r="D6" s="183"/>
      <c r="E6" s="184"/>
      <c r="F6" s="185"/>
      <c r="G6" s="186"/>
      <c r="H6" s="6" t="s">
        <v>4</v>
      </c>
    </row>
    <row r="7" spans="1:8" s="3" customFormat="1" ht="12" customHeight="1">
      <c r="A7" s="172"/>
      <c r="B7" s="172"/>
      <c r="C7" s="172"/>
      <c r="D7" s="172"/>
      <c r="E7" s="172"/>
      <c r="F7" s="172"/>
      <c r="G7" s="172"/>
      <c r="H7" s="72"/>
    </row>
    <row r="8" spans="1:8" s="3" customFormat="1" ht="12" customHeight="1">
      <c r="A8" s="172"/>
      <c r="B8" s="172"/>
      <c r="C8" s="50"/>
      <c r="D8" s="7" t="s">
        <v>5</v>
      </c>
      <c r="E8" s="7" t="s">
        <v>6</v>
      </c>
      <c r="F8" s="171"/>
      <c r="G8" s="171"/>
      <c r="H8" s="73"/>
    </row>
    <row r="9" spans="1:8" s="3" customFormat="1" ht="12" customHeight="1">
      <c r="A9" s="114"/>
      <c r="B9" s="114"/>
      <c r="C9" s="8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/>
    </row>
    <row r="10" spans="1:8" s="51" customFormat="1" ht="12" customHeight="1">
      <c r="A10" s="115" t="s">
        <v>12</v>
      </c>
      <c r="B10" s="115"/>
      <c r="C10" s="11">
        <f aca="true" t="shared" si="0" ref="C10:H10">C12+C23+C38+C42+C53</f>
        <v>141833</v>
      </c>
      <c r="D10" s="11">
        <f t="shared" si="0"/>
        <v>86067</v>
      </c>
      <c r="E10" s="11">
        <f t="shared" si="0"/>
        <v>55766</v>
      </c>
      <c r="F10" s="11">
        <f t="shared" si="0"/>
        <v>10457336.799999999</v>
      </c>
      <c r="G10" s="11">
        <f t="shared" si="0"/>
        <v>9317478.5</v>
      </c>
      <c r="H10" s="11">
        <f t="shared" si="0"/>
        <v>282505305</v>
      </c>
    </row>
    <row r="11" spans="1:8" s="51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2" customFormat="1" ht="12" customHeight="1">
      <c r="A12" s="111" t="s">
        <v>13</v>
      </c>
      <c r="B12" s="111"/>
      <c r="C12" s="13">
        <f aca="true" t="shared" si="1" ref="C12:H12">C13+C17+C21</f>
        <v>12632</v>
      </c>
      <c r="D12" s="13">
        <f t="shared" si="1"/>
        <v>7480</v>
      </c>
      <c r="E12" s="13">
        <f t="shared" si="1"/>
        <v>5152</v>
      </c>
      <c r="F12" s="13">
        <f t="shared" si="1"/>
        <v>777010.4000000001</v>
      </c>
      <c r="G12" s="13">
        <f t="shared" si="1"/>
        <v>674380.5</v>
      </c>
      <c r="H12" s="13">
        <f t="shared" si="1"/>
        <v>11158669</v>
      </c>
    </row>
    <row r="13" spans="1:8" s="14" customFormat="1" ht="12" customHeight="1">
      <c r="A13" s="107" t="s">
        <v>14</v>
      </c>
      <c r="B13" s="107"/>
      <c r="C13" s="16">
        <f aca="true" t="shared" si="2" ref="C13:H13">C14+C15+C16</f>
        <v>4307</v>
      </c>
      <c r="D13" s="16">
        <f t="shared" si="2"/>
        <v>2527</v>
      </c>
      <c r="E13" s="16">
        <f t="shared" si="2"/>
        <v>1780</v>
      </c>
      <c r="F13" s="16">
        <f t="shared" si="2"/>
        <v>267084.4</v>
      </c>
      <c r="G13" s="16">
        <f t="shared" si="2"/>
        <v>233832.8</v>
      </c>
      <c r="H13" s="16">
        <f t="shared" si="2"/>
        <v>4399484</v>
      </c>
    </row>
    <row r="14" spans="1:8" s="14" customFormat="1" ht="12" customHeight="1">
      <c r="A14" s="52"/>
      <c r="B14" s="53" t="s">
        <v>15</v>
      </c>
      <c r="C14" s="16">
        <f aca="true" t="shared" si="3" ref="C14:H14">C245+C247+C253+C260+C261</f>
        <v>1576</v>
      </c>
      <c r="D14" s="16">
        <f t="shared" si="3"/>
        <v>951</v>
      </c>
      <c r="E14" s="16">
        <f t="shared" si="3"/>
        <v>625</v>
      </c>
      <c r="F14" s="16">
        <f t="shared" si="3"/>
        <v>103181.90000000001</v>
      </c>
      <c r="G14" s="16">
        <f t="shared" si="3"/>
        <v>91175.5</v>
      </c>
      <c r="H14" s="16">
        <f t="shared" si="3"/>
        <v>2190524</v>
      </c>
    </row>
    <row r="15" spans="1:8" s="14" customFormat="1" ht="12" customHeight="1">
      <c r="A15" s="52"/>
      <c r="B15" s="53" t="s">
        <v>16</v>
      </c>
      <c r="C15" s="16">
        <f aca="true" t="shared" si="4" ref="C15:H15">+C246+C254+C249+C250+C251+C252+C256+C257+C262</f>
        <v>1449</v>
      </c>
      <c r="D15" s="16">
        <f t="shared" si="4"/>
        <v>851</v>
      </c>
      <c r="E15" s="16">
        <f t="shared" si="4"/>
        <v>598</v>
      </c>
      <c r="F15" s="16">
        <f t="shared" si="4"/>
        <v>87269.1</v>
      </c>
      <c r="G15" s="16">
        <f t="shared" si="4"/>
        <v>76074</v>
      </c>
      <c r="H15" s="16">
        <f t="shared" si="4"/>
        <v>1189102</v>
      </c>
    </row>
    <row r="16" spans="1:8" s="14" customFormat="1" ht="12" customHeight="1">
      <c r="A16" s="52"/>
      <c r="B16" s="54" t="s">
        <v>17</v>
      </c>
      <c r="C16" s="16">
        <f aca="true" t="shared" si="5" ref="C16:H16">C248+C255+C258+C259</f>
        <v>1282</v>
      </c>
      <c r="D16" s="16">
        <f t="shared" si="5"/>
        <v>725</v>
      </c>
      <c r="E16" s="16">
        <f t="shared" si="5"/>
        <v>557</v>
      </c>
      <c r="F16" s="16">
        <f t="shared" si="5"/>
        <v>76633.4</v>
      </c>
      <c r="G16" s="16">
        <f t="shared" si="5"/>
        <v>66583.3</v>
      </c>
      <c r="H16" s="16">
        <f t="shared" si="5"/>
        <v>1019858</v>
      </c>
    </row>
    <row r="17" spans="1:8" s="14" customFormat="1" ht="12" customHeight="1">
      <c r="A17" s="107" t="s">
        <v>18</v>
      </c>
      <c r="B17" s="107"/>
      <c r="C17" s="16">
        <f aca="true" t="shared" si="6" ref="C17:H17">C18+C19+C20</f>
        <v>2610</v>
      </c>
      <c r="D17" s="16">
        <f t="shared" si="6"/>
        <v>1440</v>
      </c>
      <c r="E17" s="16">
        <f t="shared" si="6"/>
        <v>1170</v>
      </c>
      <c r="F17" s="16">
        <f t="shared" si="6"/>
        <v>149213</v>
      </c>
      <c r="G17" s="16">
        <f t="shared" si="6"/>
        <v>129298.7</v>
      </c>
      <c r="H17" s="16">
        <f t="shared" si="6"/>
        <v>1816203</v>
      </c>
    </row>
    <row r="18" spans="1:8" s="14" customFormat="1" ht="12" customHeight="1">
      <c r="A18" s="52"/>
      <c r="B18" s="53" t="s">
        <v>19</v>
      </c>
      <c r="C18" s="16">
        <f aca="true" t="shared" si="7" ref="C18:H18">+C239</f>
        <v>878</v>
      </c>
      <c r="D18" s="16">
        <f t="shared" si="7"/>
        <v>472</v>
      </c>
      <c r="E18" s="16">
        <f t="shared" si="7"/>
        <v>406</v>
      </c>
      <c r="F18" s="16">
        <f t="shared" si="7"/>
        <v>48275.5</v>
      </c>
      <c r="G18" s="16">
        <f t="shared" si="7"/>
        <v>41887.1</v>
      </c>
      <c r="H18" s="16">
        <f t="shared" si="7"/>
        <v>570049</v>
      </c>
    </row>
    <row r="19" spans="1:8" s="14" customFormat="1" ht="12" customHeight="1">
      <c r="A19" s="52"/>
      <c r="B19" s="53" t="s">
        <v>20</v>
      </c>
      <c r="C19" s="16">
        <f aca="true" t="shared" si="8" ref="C19:H19">+C238</f>
        <v>807</v>
      </c>
      <c r="D19" s="16">
        <f t="shared" si="8"/>
        <v>442</v>
      </c>
      <c r="E19" s="16">
        <f t="shared" si="8"/>
        <v>365</v>
      </c>
      <c r="F19" s="16">
        <f t="shared" si="8"/>
        <v>46339.4</v>
      </c>
      <c r="G19" s="16">
        <f t="shared" si="8"/>
        <v>40112.1</v>
      </c>
      <c r="H19" s="16">
        <f t="shared" si="8"/>
        <v>604099</v>
      </c>
    </row>
    <row r="20" spans="1:8" s="14" customFormat="1" ht="12" customHeight="1">
      <c r="A20" s="55"/>
      <c r="B20" s="53" t="s">
        <v>21</v>
      </c>
      <c r="C20" s="16">
        <f aca="true" t="shared" si="9" ref="C20:H20">C240+C241+C242</f>
        <v>925</v>
      </c>
      <c r="D20" s="16">
        <f t="shared" si="9"/>
        <v>526</v>
      </c>
      <c r="E20" s="16">
        <f t="shared" si="9"/>
        <v>399</v>
      </c>
      <c r="F20" s="16">
        <f t="shared" si="9"/>
        <v>54598.1</v>
      </c>
      <c r="G20" s="16">
        <f t="shared" si="9"/>
        <v>47299.5</v>
      </c>
      <c r="H20" s="16">
        <f t="shared" si="9"/>
        <v>642055</v>
      </c>
    </row>
    <row r="21" spans="1:8" s="14" customFormat="1" ht="12" customHeight="1">
      <c r="A21" s="133" t="s">
        <v>22</v>
      </c>
      <c r="B21" s="133"/>
      <c r="C21" s="21">
        <f aca="true" t="shared" si="10" ref="C21:H21">C230+C231+C232+C215+C233+C234+C221+C235+C224</f>
        <v>5715</v>
      </c>
      <c r="D21" s="21">
        <f t="shared" si="10"/>
        <v>3513</v>
      </c>
      <c r="E21" s="21">
        <f t="shared" si="10"/>
        <v>2202</v>
      </c>
      <c r="F21" s="21">
        <f t="shared" si="10"/>
        <v>360713.00000000006</v>
      </c>
      <c r="G21" s="21">
        <f t="shared" si="10"/>
        <v>311248.99999999994</v>
      </c>
      <c r="H21" s="21">
        <f t="shared" si="10"/>
        <v>4942982</v>
      </c>
    </row>
    <row r="22" spans="1:8" s="1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2" customFormat="1" ht="12" customHeight="1">
      <c r="A23" s="111" t="s">
        <v>23</v>
      </c>
      <c r="B23" s="111"/>
      <c r="C23" s="13">
        <f aca="true" t="shared" si="11" ref="C23:H23">C24+C25+C26+C29+C32+C33</f>
        <v>29524</v>
      </c>
      <c r="D23" s="13">
        <f t="shared" si="11"/>
        <v>17153</v>
      </c>
      <c r="E23" s="13">
        <f t="shared" si="11"/>
        <v>12371</v>
      </c>
      <c r="F23" s="13">
        <f t="shared" si="11"/>
        <v>2034202.2999999998</v>
      </c>
      <c r="G23" s="13">
        <f t="shared" si="11"/>
        <v>1806060.8</v>
      </c>
      <c r="H23" s="13">
        <f t="shared" si="11"/>
        <v>49649499</v>
      </c>
    </row>
    <row r="24" spans="1:8" s="14" customFormat="1" ht="12" customHeight="1">
      <c r="A24" s="107" t="s">
        <v>24</v>
      </c>
      <c r="B24" s="107"/>
      <c r="C24" s="16">
        <f aca="true" t="shared" si="12" ref="C24:H24">C157+C160+C161+C176+C177+C180+C182+C184+C187</f>
        <v>18156</v>
      </c>
      <c r="D24" s="16">
        <f t="shared" si="12"/>
        <v>10241</v>
      </c>
      <c r="E24" s="16">
        <f t="shared" si="12"/>
        <v>7915</v>
      </c>
      <c r="F24" s="16">
        <f t="shared" si="12"/>
        <v>1303421.7999999998</v>
      </c>
      <c r="G24" s="16">
        <f t="shared" si="12"/>
        <v>1169912.6</v>
      </c>
      <c r="H24" s="16">
        <f t="shared" si="12"/>
        <v>37303349</v>
      </c>
    </row>
    <row r="25" spans="1:8" s="14" customFormat="1" ht="12" customHeight="1">
      <c r="A25" s="107" t="s">
        <v>25</v>
      </c>
      <c r="B25" s="107"/>
      <c r="C25" s="16">
        <f aca="true" t="shared" si="13" ref="C25:H25">C162+C168+C172+C178+C186+C188+C189+C195</f>
        <v>1834</v>
      </c>
      <c r="D25" s="16">
        <f t="shared" si="13"/>
        <v>1052</v>
      </c>
      <c r="E25" s="16">
        <f t="shared" si="13"/>
        <v>782</v>
      </c>
      <c r="F25" s="16">
        <f t="shared" si="13"/>
        <v>116222.3</v>
      </c>
      <c r="G25" s="16">
        <f t="shared" si="13"/>
        <v>101869.70000000001</v>
      </c>
      <c r="H25" s="16">
        <f t="shared" si="13"/>
        <v>1833197</v>
      </c>
    </row>
    <row r="26" spans="1:8" s="14" customFormat="1" ht="12" customHeight="1">
      <c r="A26" s="107" t="s">
        <v>26</v>
      </c>
      <c r="B26" s="107"/>
      <c r="C26" s="16">
        <f aca="true" t="shared" si="14" ref="C26:H26">C27+C28</f>
        <v>5050</v>
      </c>
      <c r="D26" s="16">
        <f t="shared" si="14"/>
        <v>3152</v>
      </c>
      <c r="E26" s="16">
        <f t="shared" si="14"/>
        <v>1898</v>
      </c>
      <c r="F26" s="16">
        <f t="shared" si="14"/>
        <v>338077.3</v>
      </c>
      <c r="G26" s="16">
        <f t="shared" si="14"/>
        <v>294471.89999999997</v>
      </c>
      <c r="H26" s="16">
        <f t="shared" si="14"/>
        <v>6297986</v>
      </c>
    </row>
    <row r="27" spans="1:8" s="14" customFormat="1" ht="12" customHeight="1">
      <c r="A27" s="56"/>
      <c r="B27" s="53" t="s">
        <v>27</v>
      </c>
      <c r="C27" s="16">
        <f aca="true" t="shared" si="15" ref="C27:H27">C159+C165+C167+C179+C190+C196</f>
        <v>408</v>
      </c>
      <c r="D27" s="16">
        <f t="shared" si="15"/>
        <v>229</v>
      </c>
      <c r="E27" s="16">
        <f t="shared" si="15"/>
        <v>179</v>
      </c>
      <c r="F27" s="16">
        <f t="shared" si="15"/>
        <v>22157.5</v>
      </c>
      <c r="G27" s="16">
        <f t="shared" si="15"/>
        <v>19387.8</v>
      </c>
      <c r="H27" s="16">
        <f t="shared" si="15"/>
        <v>336462</v>
      </c>
    </row>
    <row r="28" spans="1:8" s="14" customFormat="1" ht="12" customHeight="1">
      <c r="A28" s="55"/>
      <c r="B28" s="53" t="s">
        <v>28</v>
      </c>
      <c r="C28" s="16">
        <f aca="true" t="shared" si="16" ref="C28:H28">C166+C169+C170+C175+C192</f>
        <v>4642</v>
      </c>
      <c r="D28" s="16">
        <f t="shared" si="16"/>
        <v>2923</v>
      </c>
      <c r="E28" s="16">
        <f t="shared" si="16"/>
        <v>1719</v>
      </c>
      <c r="F28" s="16">
        <f t="shared" si="16"/>
        <v>315919.8</v>
      </c>
      <c r="G28" s="16">
        <f t="shared" si="16"/>
        <v>275084.1</v>
      </c>
      <c r="H28" s="16">
        <f t="shared" si="16"/>
        <v>5961524</v>
      </c>
    </row>
    <row r="29" spans="1:8" s="14" customFormat="1" ht="12" customHeight="1">
      <c r="A29" s="107" t="s">
        <v>29</v>
      </c>
      <c r="B29" s="107"/>
      <c r="C29" s="16">
        <f aca="true" t="shared" si="17" ref="C29:H29">C30+C31</f>
        <v>1645</v>
      </c>
      <c r="D29" s="16">
        <f t="shared" si="17"/>
        <v>1014</v>
      </c>
      <c r="E29" s="16">
        <f t="shared" si="17"/>
        <v>631</v>
      </c>
      <c r="F29" s="16">
        <f t="shared" si="17"/>
        <v>113471.20000000001</v>
      </c>
      <c r="G29" s="16">
        <f t="shared" si="17"/>
        <v>99255.29999999999</v>
      </c>
      <c r="H29" s="16">
        <f t="shared" si="17"/>
        <v>2284418</v>
      </c>
    </row>
    <row r="30" spans="1:8" s="14" customFormat="1" ht="12" customHeight="1">
      <c r="A30" s="56"/>
      <c r="B30" s="53" t="s">
        <v>30</v>
      </c>
      <c r="C30" s="16">
        <f aca="true" t="shared" si="18" ref="C30:H30">C158+C173+C185</f>
        <v>540</v>
      </c>
      <c r="D30" s="16">
        <f t="shared" si="18"/>
        <v>300</v>
      </c>
      <c r="E30" s="16">
        <f t="shared" si="18"/>
        <v>240</v>
      </c>
      <c r="F30" s="16">
        <f t="shared" si="18"/>
        <v>30892.300000000003</v>
      </c>
      <c r="G30" s="16">
        <f t="shared" si="18"/>
        <v>27165.399999999998</v>
      </c>
      <c r="H30" s="16">
        <f t="shared" si="18"/>
        <v>433587</v>
      </c>
    </row>
    <row r="31" spans="1:8" s="14" customFormat="1" ht="12" customHeight="1">
      <c r="A31" s="55"/>
      <c r="B31" s="53" t="s">
        <v>31</v>
      </c>
      <c r="C31" s="16">
        <f aca="true" t="shared" si="19" ref="C31:H31">C163+C191+C194</f>
        <v>1105</v>
      </c>
      <c r="D31" s="16">
        <f t="shared" si="19"/>
        <v>714</v>
      </c>
      <c r="E31" s="16">
        <f t="shared" si="19"/>
        <v>391</v>
      </c>
      <c r="F31" s="16">
        <f t="shared" si="19"/>
        <v>82578.90000000001</v>
      </c>
      <c r="G31" s="16">
        <f t="shared" si="19"/>
        <v>72089.9</v>
      </c>
      <c r="H31" s="16">
        <f t="shared" si="19"/>
        <v>1850831</v>
      </c>
    </row>
    <row r="32" spans="1:8" s="14" customFormat="1" ht="12" customHeight="1">
      <c r="A32" s="107" t="s">
        <v>32</v>
      </c>
      <c r="B32" s="107"/>
      <c r="C32" s="16">
        <f aca="true" t="shared" si="20" ref="C32:H32">C171+C174+C181+C183+C193</f>
        <v>367</v>
      </c>
      <c r="D32" s="16">
        <f t="shared" si="20"/>
        <v>189</v>
      </c>
      <c r="E32" s="16">
        <f t="shared" si="20"/>
        <v>178</v>
      </c>
      <c r="F32" s="16">
        <f t="shared" si="20"/>
        <v>17511.9</v>
      </c>
      <c r="G32" s="16">
        <f t="shared" si="20"/>
        <v>15339.6</v>
      </c>
      <c r="H32" s="16">
        <f t="shared" si="20"/>
        <v>146706</v>
      </c>
    </row>
    <row r="33" spans="1:8" s="14" customFormat="1" ht="12" customHeight="1">
      <c r="A33" s="107" t="s">
        <v>33</v>
      </c>
      <c r="B33" s="107"/>
      <c r="C33" s="16">
        <f aca="true" t="shared" si="21" ref="C33:H33">C34+C35+C36</f>
        <v>2472</v>
      </c>
      <c r="D33" s="16">
        <f t="shared" si="21"/>
        <v>1505</v>
      </c>
      <c r="E33" s="16">
        <f t="shared" si="21"/>
        <v>967</v>
      </c>
      <c r="F33" s="16">
        <f t="shared" si="21"/>
        <v>145497.8</v>
      </c>
      <c r="G33" s="16">
        <f t="shared" si="21"/>
        <v>125211.70000000001</v>
      </c>
      <c r="H33" s="16">
        <f t="shared" si="21"/>
        <v>1783843</v>
      </c>
    </row>
    <row r="34" spans="1:8" s="14" customFormat="1" ht="12" customHeight="1">
      <c r="A34" s="56"/>
      <c r="B34" s="53" t="s">
        <v>34</v>
      </c>
      <c r="C34" s="16">
        <f aca="true" t="shared" si="22" ref="C34:H34">C205</f>
        <v>251</v>
      </c>
      <c r="D34" s="16">
        <f t="shared" si="22"/>
        <v>147</v>
      </c>
      <c r="E34" s="16">
        <f t="shared" si="22"/>
        <v>104</v>
      </c>
      <c r="F34" s="16">
        <f t="shared" si="22"/>
        <v>14296.2</v>
      </c>
      <c r="G34" s="16">
        <f t="shared" si="22"/>
        <v>12289.2</v>
      </c>
      <c r="H34" s="16">
        <f t="shared" si="22"/>
        <v>182184</v>
      </c>
    </row>
    <row r="35" spans="1:8" s="14" customFormat="1" ht="12" customHeight="1">
      <c r="A35" s="52"/>
      <c r="B35" s="53" t="s">
        <v>35</v>
      </c>
      <c r="C35" s="16">
        <f aca="true" t="shared" si="23" ref="C35:H35">C200+C201+C202+C206</f>
        <v>104</v>
      </c>
      <c r="D35" s="16">
        <f t="shared" si="23"/>
        <v>64</v>
      </c>
      <c r="E35" s="16">
        <f t="shared" si="23"/>
        <v>40</v>
      </c>
      <c r="F35" s="16">
        <f t="shared" si="23"/>
        <v>5683.2</v>
      </c>
      <c r="G35" s="16">
        <f t="shared" si="23"/>
        <v>4944.7</v>
      </c>
      <c r="H35" s="16">
        <f t="shared" si="23"/>
        <v>63725</v>
      </c>
    </row>
    <row r="36" spans="1:8" s="14" customFormat="1" ht="12" customHeight="1">
      <c r="A36" s="52"/>
      <c r="B36" s="57" t="s">
        <v>36</v>
      </c>
      <c r="C36" s="21">
        <f aca="true" t="shared" si="24" ref="C36:H36">C199+C203+C204+C207</f>
        <v>2117</v>
      </c>
      <c r="D36" s="21">
        <f t="shared" si="24"/>
        <v>1294</v>
      </c>
      <c r="E36" s="21">
        <f t="shared" si="24"/>
        <v>823</v>
      </c>
      <c r="F36" s="21">
        <f t="shared" si="24"/>
        <v>125518.4</v>
      </c>
      <c r="G36" s="21">
        <f t="shared" si="24"/>
        <v>107977.8</v>
      </c>
      <c r="H36" s="21">
        <f t="shared" si="24"/>
        <v>1537934</v>
      </c>
    </row>
    <row r="37" spans="1:8" s="1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2" customFormat="1" ht="12" customHeight="1">
      <c r="A38" s="111" t="s">
        <v>37</v>
      </c>
      <c r="B38" s="111"/>
      <c r="C38" s="13">
        <f aca="true" t="shared" si="25" ref="C38:H38">C39+C40</f>
        <v>20547</v>
      </c>
      <c r="D38" s="13">
        <f t="shared" si="25"/>
        <v>12763</v>
      </c>
      <c r="E38" s="13">
        <f t="shared" si="25"/>
        <v>7784</v>
      </c>
      <c r="F38" s="13">
        <f t="shared" si="25"/>
        <v>1401840.2</v>
      </c>
      <c r="G38" s="13">
        <f t="shared" si="25"/>
        <v>1235329.9000000004</v>
      </c>
      <c r="H38" s="13">
        <f t="shared" si="25"/>
        <v>26714742</v>
      </c>
    </row>
    <row r="39" spans="1:8" s="14" customFormat="1" ht="12" customHeight="1">
      <c r="A39" s="107" t="s">
        <v>38</v>
      </c>
      <c r="B39" s="107"/>
      <c r="C39" s="16">
        <f aca="true" t="shared" si="26" ref="C39:H39">C210+C211+C213+C214+C216+C219+C222+C223+C226+C227</f>
        <v>17933</v>
      </c>
      <c r="D39" s="16">
        <f t="shared" si="26"/>
        <v>10999</v>
      </c>
      <c r="E39" s="16">
        <f t="shared" si="26"/>
        <v>6934</v>
      </c>
      <c r="F39" s="16">
        <f t="shared" si="26"/>
        <v>1232622</v>
      </c>
      <c r="G39" s="16">
        <f t="shared" si="26"/>
        <v>1088743.8000000003</v>
      </c>
      <c r="H39" s="16">
        <f t="shared" si="26"/>
        <v>24114747</v>
      </c>
    </row>
    <row r="40" spans="1:8" s="14" customFormat="1" ht="12" customHeight="1">
      <c r="A40" s="133" t="s">
        <v>39</v>
      </c>
      <c r="B40" s="133"/>
      <c r="C40" s="21">
        <f aca="true" t="shared" si="27" ref="C40:H40">+C212+C164+C217+C225</f>
        <v>2614</v>
      </c>
      <c r="D40" s="21">
        <f t="shared" si="27"/>
        <v>1764</v>
      </c>
      <c r="E40" s="21">
        <f t="shared" si="27"/>
        <v>850</v>
      </c>
      <c r="F40" s="21">
        <f t="shared" si="27"/>
        <v>169218.19999999998</v>
      </c>
      <c r="G40" s="21">
        <f t="shared" si="27"/>
        <v>146586.1</v>
      </c>
      <c r="H40" s="21">
        <f t="shared" si="27"/>
        <v>2599995</v>
      </c>
    </row>
    <row r="41" spans="1:8" s="1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2" customFormat="1" ht="12" customHeight="1">
      <c r="A42" s="111" t="s">
        <v>40</v>
      </c>
      <c r="B42" s="111"/>
      <c r="C42" s="13">
        <f aca="true" t="shared" si="28" ref="C42:H42">C43+C44+C48</f>
        <v>56418</v>
      </c>
      <c r="D42" s="13">
        <f t="shared" si="28"/>
        <v>34864</v>
      </c>
      <c r="E42" s="13">
        <f t="shared" si="28"/>
        <v>21554</v>
      </c>
      <c r="F42" s="13">
        <f t="shared" si="28"/>
        <v>4576462.3</v>
      </c>
      <c r="G42" s="13">
        <f t="shared" si="28"/>
        <v>4115940.6999999993</v>
      </c>
      <c r="H42" s="13">
        <f t="shared" si="28"/>
        <v>151403109</v>
      </c>
    </row>
    <row r="43" spans="1:8" s="14" customFormat="1" ht="12" customHeight="1">
      <c r="A43" s="107" t="s">
        <v>41</v>
      </c>
      <c r="B43" s="107"/>
      <c r="C43" s="16">
        <f aca="true" t="shared" si="29" ref="C43:H43">C90+C100+C101+C103+C105+C106+C107+C111+C112+C115+C117+C120+C122+C126+C128+C132+C133+C137+C140+C144+C148+C152+C153</f>
        <v>36287</v>
      </c>
      <c r="D43" s="16">
        <f t="shared" si="29"/>
        <v>21999</v>
      </c>
      <c r="E43" s="16">
        <f t="shared" si="29"/>
        <v>14288</v>
      </c>
      <c r="F43" s="16">
        <f t="shared" si="29"/>
        <v>3079733.0999999996</v>
      </c>
      <c r="G43" s="16">
        <f t="shared" si="29"/>
        <v>2795844.1999999993</v>
      </c>
      <c r="H43" s="16">
        <f t="shared" si="29"/>
        <v>115062706</v>
      </c>
    </row>
    <row r="44" spans="1:8" s="14" customFormat="1" ht="12" customHeight="1">
      <c r="A44" s="134" t="s">
        <v>42</v>
      </c>
      <c r="B44" s="134"/>
      <c r="C44" s="16">
        <f aca="true" t="shared" si="30" ref="C44:H44">C45+C46+C47</f>
        <v>10690</v>
      </c>
      <c r="D44" s="16">
        <f t="shared" si="30"/>
        <v>7059</v>
      </c>
      <c r="E44" s="16">
        <f t="shared" si="30"/>
        <v>3631</v>
      </c>
      <c r="F44" s="16">
        <f t="shared" si="30"/>
        <v>807292.7</v>
      </c>
      <c r="G44" s="16">
        <f t="shared" si="30"/>
        <v>709414.5000000001</v>
      </c>
      <c r="H44" s="16">
        <f t="shared" si="30"/>
        <v>19157808</v>
      </c>
    </row>
    <row r="45" spans="1:8" s="14" customFormat="1" ht="12" customHeight="1">
      <c r="A45" s="57"/>
      <c r="B45" s="53" t="s">
        <v>43</v>
      </c>
      <c r="C45" s="16">
        <f aca="true" t="shared" si="31" ref="C45:H45">C91+C95+C102+C118+C218+C124+C220+C129+C142+C146+C149</f>
        <v>5307</v>
      </c>
      <c r="D45" s="16">
        <f t="shared" si="31"/>
        <v>3559</v>
      </c>
      <c r="E45" s="16">
        <f t="shared" si="31"/>
        <v>1748</v>
      </c>
      <c r="F45" s="16">
        <f t="shared" si="31"/>
        <v>379596.8</v>
      </c>
      <c r="G45" s="16">
        <f t="shared" si="31"/>
        <v>330472.4</v>
      </c>
      <c r="H45" s="16">
        <f t="shared" si="31"/>
        <v>7302353</v>
      </c>
    </row>
    <row r="46" spans="1:8" s="14" customFormat="1" ht="12" customHeight="1">
      <c r="A46" s="57"/>
      <c r="B46" s="53" t="s">
        <v>44</v>
      </c>
      <c r="C46" s="16">
        <f aca="true" t="shared" si="32" ref="C46:H46">C93+C104+C113+C121+C136+C138+C147+C154</f>
        <v>4973</v>
      </c>
      <c r="D46" s="16">
        <f t="shared" si="32"/>
        <v>3261</v>
      </c>
      <c r="E46" s="16">
        <f t="shared" si="32"/>
        <v>1712</v>
      </c>
      <c r="F46" s="16">
        <f t="shared" si="32"/>
        <v>405569.4</v>
      </c>
      <c r="G46" s="16">
        <f t="shared" si="32"/>
        <v>359619.7</v>
      </c>
      <c r="H46" s="16">
        <f t="shared" si="32"/>
        <v>11620567</v>
      </c>
    </row>
    <row r="47" spans="1:8" s="14" customFormat="1" ht="12" customHeight="1">
      <c r="A47" s="57"/>
      <c r="B47" s="54" t="s">
        <v>45</v>
      </c>
      <c r="C47" s="16">
        <f aca="true" t="shared" si="33" ref="C47:H47">C97+C109+C110+C150</f>
        <v>410</v>
      </c>
      <c r="D47" s="16">
        <f t="shared" si="33"/>
        <v>239</v>
      </c>
      <c r="E47" s="16">
        <f t="shared" si="33"/>
        <v>171</v>
      </c>
      <c r="F47" s="16">
        <f t="shared" si="33"/>
        <v>22126.5</v>
      </c>
      <c r="G47" s="16">
        <f t="shared" si="33"/>
        <v>19322.4</v>
      </c>
      <c r="H47" s="16">
        <f t="shared" si="33"/>
        <v>234888</v>
      </c>
    </row>
    <row r="48" spans="1:8" s="14" customFormat="1" ht="12" customHeight="1">
      <c r="A48" s="107" t="s">
        <v>46</v>
      </c>
      <c r="B48" s="107"/>
      <c r="C48" s="16">
        <f aca="true" t="shared" si="34" ref="C48:H48">C49+C50+C51</f>
        <v>9441</v>
      </c>
      <c r="D48" s="16">
        <f t="shared" si="34"/>
        <v>5806</v>
      </c>
      <c r="E48" s="16">
        <f t="shared" si="34"/>
        <v>3635</v>
      </c>
      <c r="F48" s="16">
        <f t="shared" si="34"/>
        <v>689436.5</v>
      </c>
      <c r="G48" s="16">
        <f t="shared" si="34"/>
        <v>610682</v>
      </c>
      <c r="H48" s="16">
        <f t="shared" si="34"/>
        <v>17182595</v>
      </c>
    </row>
    <row r="49" spans="1:8" s="14" customFormat="1" ht="12" customHeight="1">
      <c r="A49" s="57"/>
      <c r="B49" s="53" t="s">
        <v>47</v>
      </c>
      <c r="C49" s="16">
        <f aca="true" t="shared" si="35" ref="C49:H49">+C86+C87+C99+C119+C130</f>
        <v>1176</v>
      </c>
      <c r="D49" s="16">
        <f t="shared" si="35"/>
        <v>708</v>
      </c>
      <c r="E49" s="16">
        <f t="shared" si="35"/>
        <v>468</v>
      </c>
      <c r="F49" s="16">
        <f t="shared" si="35"/>
        <v>84848.90000000001</v>
      </c>
      <c r="G49" s="16">
        <f t="shared" si="35"/>
        <v>74978.40000000001</v>
      </c>
      <c r="H49" s="16">
        <f t="shared" si="35"/>
        <v>2137173</v>
      </c>
    </row>
    <row r="50" spans="1:8" s="14" customFormat="1" ht="12" customHeight="1">
      <c r="A50" s="57"/>
      <c r="B50" s="53" t="s">
        <v>48</v>
      </c>
      <c r="C50" s="16">
        <f aca="true" t="shared" si="36" ref="C50:H50">C89+C92+C114+C116+C131+C135+C141+C145</f>
        <v>2605</v>
      </c>
      <c r="D50" s="16">
        <f t="shared" si="36"/>
        <v>1566</v>
      </c>
      <c r="E50" s="16">
        <f t="shared" si="36"/>
        <v>1039</v>
      </c>
      <c r="F50" s="16">
        <f t="shared" si="36"/>
        <v>176371.8</v>
      </c>
      <c r="G50" s="16">
        <f t="shared" si="36"/>
        <v>154522.3</v>
      </c>
      <c r="H50" s="16">
        <f t="shared" si="36"/>
        <v>3330264</v>
      </c>
    </row>
    <row r="51" spans="1:8" s="14" customFormat="1" ht="12" customHeight="1">
      <c r="A51" s="57"/>
      <c r="B51" s="57" t="s">
        <v>49</v>
      </c>
      <c r="C51" s="21">
        <f aca="true" t="shared" si="37" ref="C51:H51">C85+C94+C108+C123+C134+C139+C151</f>
        <v>5660</v>
      </c>
      <c r="D51" s="21">
        <f t="shared" si="37"/>
        <v>3532</v>
      </c>
      <c r="E51" s="21">
        <f t="shared" si="37"/>
        <v>2128</v>
      </c>
      <c r="F51" s="21">
        <f t="shared" si="37"/>
        <v>428215.80000000005</v>
      </c>
      <c r="G51" s="21">
        <f t="shared" si="37"/>
        <v>381181.3</v>
      </c>
      <c r="H51" s="21">
        <f t="shared" si="37"/>
        <v>11715158</v>
      </c>
    </row>
    <row r="52" spans="1:8" s="14" customFormat="1" ht="12" customHeight="1">
      <c r="A52" s="108"/>
      <c r="B52" s="108"/>
      <c r="C52" s="54"/>
      <c r="D52" s="54"/>
      <c r="E52" s="54"/>
      <c r="F52" s="54"/>
      <c r="G52" s="54"/>
      <c r="H52" s="54"/>
    </row>
    <row r="53" spans="1:8" s="12" customFormat="1" ht="12" customHeight="1">
      <c r="A53" s="111" t="s">
        <v>50</v>
      </c>
      <c r="B53" s="111"/>
      <c r="C53" s="13">
        <f aca="true" t="shared" si="38" ref="C53:H53">C54+C55+C56</f>
        <v>22712</v>
      </c>
      <c r="D53" s="13">
        <f t="shared" si="38"/>
        <v>13807</v>
      </c>
      <c r="E53" s="13">
        <f t="shared" si="38"/>
        <v>8905</v>
      </c>
      <c r="F53" s="13">
        <f t="shared" si="38"/>
        <v>1667821.6</v>
      </c>
      <c r="G53" s="13">
        <f t="shared" si="38"/>
        <v>1485766.6</v>
      </c>
      <c r="H53" s="13">
        <f t="shared" si="38"/>
        <v>43579286</v>
      </c>
    </row>
    <row r="54" spans="1:8" s="14" customFormat="1" ht="12" customHeight="1">
      <c r="A54" s="107" t="s">
        <v>51</v>
      </c>
      <c r="B54" s="107"/>
      <c r="C54" s="16">
        <f aca="true" t="shared" si="39" ref="C54:H54">C60+C67+C73+C82</f>
        <v>7830</v>
      </c>
      <c r="D54" s="16">
        <f t="shared" si="39"/>
        <v>4536</v>
      </c>
      <c r="E54" s="16">
        <f t="shared" si="39"/>
        <v>3294</v>
      </c>
      <c r="F54" s="16">
        <f t="shared" si="39"/>
        <v>524069.60000000003</v>
      </c>
      <c r="G54" s="16">
        <f t="shared" si="39"/>
        <v>466967.80000000005</v>
      </c>
      <c r="H54" s="16">
        <f t="shared" si="39"/>
        <v>11605334</v>
      </c>
    </row>
    <row r="55" spans="1:8" s="14" customFormat="1" ht="12" customHeight="1">
      <c r="A55" s="107" t="s">
        <v>52</v>
      </c>
      <c r="B55" s="107"/>
      <c r="C55" s="16">
        <f aca="true" t="shared" si="40" ref="C55:H55">C88+C59+C61+C96+C98+C65+C68+C69+C70+C125+C127+C71+C72+C76+C77+C78+C143+C80+C81</f>
        <v>13079</v>
      </c>
      <c r="D55" s="16">
        <f t="shared" si="40"/>
        <v>8136</v>
      </c>
      <c r="E55" s="16">
        <f t="shared" si="40"/>
        <v>4943</v>
      </c>
      <c r="F55" s="16">
        <f t="shared" si="40"/>
        <v>1002004.9</v>
      </c>
      <c r="G55" s="16">
        <f t="shared" si="40"/>
        <v>892465.7000000001</v>
      </c>
      <c r="H55" s="16">
        <f t="shared" si="40"/>
        <v>28002609</v>
      </c>
    </row>
    <row r="56" spans="1:8" s="14" customFormat="1" ht="12" customHeight="1">
      <c r="A56" s="133" t="s">
        <v>53</v>
      </c>
      <c r="B56" s="133"/>
      <c r="C56" s="21">
        <f aca="true" t="shared" si="41" ref="C56:H56">C62+C63+C64+C66+C74+C75+C79</f>
        <v>1803</v>
      </c>
      <c r="D56" s="21">
        <f t="shared" si="41"/>
        <v>1135</v>
      </c>
      <c r="E56" s="21">
        <f t="shared" si="41"/>
        <v>668</v>
      </c>
      <c r="F56" s="21">
        <f t="shared" si="41"/>
        <v>141747.1</v>
      </c>
      <c r="G56" s="21">
        <f t="shared" si="41"/>
        <v>126333.09999999999</v>
      </c>
      <c r="H56" s="21">
        <f t="shared" si="41"/>
        <v>3971343</v>
      </c>
    </row>
    <row r="57" spans="1:8" s="14" customFormat="1" ht="12" customHeight="1">
      <c r="A57" s="108"/>
      <c r="B57" s="108"/>
      <c r="C57" s="26"/>
      <c r="D57" s="26"/>
      <c r="E57" s="26"/>
      <c r="F57" s="26"/>
      <c r="G57" s="26"/>
      <c r="H57" s="26"/>
    </row>
    <row r="58" spans="1:8" s="14" customFormat="1" ht="12" customHeight="1">
      <c r="A58" s="111" t="s">
        <v>54</v>
      </c>
      <c r="B58" s="111"/>
      <c r="C58" s="13">
        <f aca="true" t="shared" si="42" ref="C58:H58">SUM(C59:C82)</f>
        <v>20706</v>
      </c>
      <c r="D58" s="13">
        <f t="shared" si="42"/>
        <v>12568</v>
      </c>
      <c r="E58" s="13">
        <f t="shared" si="42"/>
        <v>8138</v>
      </c>
      <c r="F58" s="13">
        <f t="shared" si="42"/>
        <v>1513044.8</v>
      </c>
      <c r="G58" s="13">
        <f t="shared" si="42"/>
        <v>1347337.3</v>
      </c>
      <c r="H58" s="13">
        <f t="shared" si="42"/>
        <v>39135267</v>
      </c>
    </row>
    <row r="59" spans="1:8" s="14" customFormat="1" ht="12" customHeight="1">
      <c r="A59" s="107" t="s">
        <v>55</v>
      </c>
      <c r="B59" s="107"/>
      <c r="C59" s="16">
        <v>474</v>
      </c>
      <c r="D59" s="16">
        <v>312</v>
      </c>
      <c r="E59" s="16">
        <v>162</v>
      </c>
      <c r="F59" s="16">
        <v>37213.5</v>
      </c>
      <c r="G59" s="16">
        <v>32938.9</v>
      </c>
      <c r="H59" s="16">
        <v>1017365</v>
      </c>
    </row>
    <row r="60" spans="1:8" s="14" customFormat="1" ht="12" customHeight="1">
      <c r="A60" s="107" t="s">
        <v>56</v>
      </c>
      <c r="B60" s="107"/>
      <c r="C60" s="16">
        <v>1510</v>
      </c>
      <c r="D60" s="16">
        <v>868</v>
      </c>
      <c r="E60" s="16">
        <v>642</v>
      </c>
      <c r="F60" s="16">
        <v>97116.4</v>
      </c>
      <c r="G60" s="16">
        <v>85697.5</v>
      </c>
      <c r="H60" s="16">
        <v>1872212</v>
      </c>
    </row>
    <row r="61" spans="1:8" s="14" customFormat="1" ht="12" customHeight="1">
      <c r="A61" s="107" t="s">
        <v>57</v>
      </c>
      <c r="B61" s="107"/>
      <c r="C61" s="16">
        <v>265</v>
      </c>
      <c r="D61" s="16">
        <v>164</v>
      </c>
      <c r="E61" s="16">
        <v>101</v>
      </c>
      <c r="F61" s="16">
        <v>25023.6</v>
      </c>
      <c r="G61" s="16">
        <v>22527.2</v>
      </c>
      <c r="H61" s="16">
        <v>897548</v>
      </c>
    </row>
    <row r="62" spans="1:8" s="14" customFormat="1" ht="12" customHeight="1">
      <c r="A62" s="107" t="s">
        <v>58</v>
      </c>
      <c r="B62" s="107"/>
      <c r="C62" s="16">
        <v>87</v>
      </c>
      <c r="D62" s="16">
        <v>63</v>
      </c>
      <c r="E62" s="16">
        <v>24</v>
      </c>
      <c r="F62" s="16">
        <v>5705.3</v>
      </c>
      <c r="G62" s="16">
        <v>4954.1</v>
      </c>
      <c r="H62" s="16">
        <v>84250</v>
      </c>
    </row>
    <row r="63" spans="1:8" s="14" customFormat="1" ht="12" customHeight="1">
      <c r="A63" s="107" t="s">
        <v>59</v>
      </c>
      <c r="B63" s="107"/>
      <c r="C63" s="16">
        <v>90</v>
      </c>
      <c r="D63" s="16">
        <v>55</v>
      </c>
      <c r="E63" s="16">
        <v>35</v>
      </c>
      <c r="F63" s="16">
        <v>5115.9</v>
      </c>
      <c r="G63" s="16">
        <v>4455.1</v>
      </c>
      <c r="H63" s="16">
        <v>63587</v>
      </c>
    </row>
    <row r="64" spans="1:8" s="14" customFormat="1" ht="12" customHeight="1">
      <c r="A64" s="136" t="s">
        <v>60</v>
      </c>
      <c r="B64" s="136"/>
      <c r="C64" s="16">
        <v>156</v>
      </c>
      <c r="D64" s="16">
        <v>97</v>
      </c>
      <c r="E64" s="16">
        <v>59</v>
      </c>
      <c r="F64" s="16">
        <v>10920.7</v>
      </c>
      <c r="G64" s="16">
        <v>9512.6</v>
      </c>
      <c r="H64" s="16">
        <v>215403</v>
      </c>
    </row>
    <row r="65" spans="1:8" s="14" customFormat="1" ht="12" customHeight="1">
      <c r="A65" s="107" t="s">
        <v>61</v>
      </c>
      <c r="B65" s="107"/>
      <c r="C65" s="16">
        <v>317</v>
      </c>
      <c r="D65" s="16">
        <v>188</v>
      </c>
      <c r="E65" s="16">
        <v>129</v>
      </c>
      <c r="F65" s="16">
        <v>21637.1</v>
      </c>
      <c r="G65" s="16">
        <v>19011.5</v>
      </c>
      <c r="H65" s="16">
        <v>416195</v>
      </c>
    </row>
    <row r="66" spans="1:8" s="14" customFormat="1" ht="12" customHeight="1">
      <c r="A66" s="107" t="s">
        <v>62</v>
      </c>
      <c r="B66" s="107"/>
      <c r="C66" s="16">
        <v>938</v>
      </c>
      <c r="D66" s="16">
        <v>592</v>
      </c>
      <c r="E66" s="16">
        <v>346</v>
      </c>
      <c r="F66" s="16">
        <v>77525.7</v>
      </c>
      <c r="G66" s="16">
        <v>69493.3</v>
      </c>
      <c r="H66" s="16">
        <v>2441707</v>
      </c>
    </row>
    <row r="67" spans="1:8" s="14" customFormat="1" ht="12" customHeight="1">
      <c r="A67" s="107" t="s">
        <v>63</v>
      </c>
      <c r="B67" s="107"/>
      <c r="C67" s="16">
        <v>3284</v>
      </c>
      <c r="D67" s="16">
        <v>1768</v>
      </c>
      <c r="E67" s="16">
        <v>1516</v>
      </c>
      <c r="F67" s="16">
        <v>195343.6</v>
      </c>
      <c r="G67" s="16">
        <v>174861</v>
      </c>
      <c r="H67" s="16">
        <v>3481505</v>
      </c>
    </row>
    <row r="68" spans="1:8" s="14" customFormat="1" ht="12" customHeight="1">
      <c r="A68" s="107" t="s">
        <v>64</v>
      </c>
      <c r="B68" s="107"/>
      <c r="C68" s="16">
        <v>1153</v>
      </c>
      <c r="D68" s="16">
        <v>703</v>
      </c>
      <c r="E68" s="16">
        <v>450</v>
      </c>
      <c r="F68" s="16">
        <v>82357.8</v>
      </c>
      <c r="G68" s="16">
        <v>73037.7</v>
      </c>
      <c r="H68" s="16">
        <v>1887289</v>
      </c>
    </row>
    <row r="69" spans="1:8" s="14" customFormat="1" ht="12" customHeight="1">
      <c r="A69" s="107" t="s">
        <v>65</v>
      </c>
      <c r="B69" s="107"/>
      <c r="C69" s="16">
        <v>400</v>
      </c>
      <c r="D69" s="16">
        <v>248</v>
      </c>
      <c r="E69" s="16">
        <v>152</v>
      </c>
      <c r="F69" s="16">
        <v>27674.9</v>
      </c>
      <c r="G69" s="16">
        <v>24357.5</v>
      </c>
      <c r="H69" s="16">
        <v>598446</v>
      </c>
    </row>
    <row r="70" spans="1:8" s="14" customFormat="1" ht="12" customHeight="1">
      <c r="A70" s="107" t="s">
        <v>66</v>
      </c>
      <c r="B70" s="107"/>
      <c r="C70" s="16">
        <v>676</v>
      </c>
      <c r="D70" s="16">
        <v>467</v>
      </c>
      <c r="E70" s="16">
        <v>209</v>
      </c>
      <c r="F70" s="16">
        <v>51936.7</v>
      </c>
      <c r="G70" s="16">
        <v>45482</v>
      </c>
      <c r="H70" s="16">
        <v>1245881</v>
      </c>
    </row>
    <row r="71" spans="1:8" s="14" customFormat="1" ht="12" customHeight="1">
      <c r="A71" s="107" t="s">
        <v>67</v>
      </c>
      <c r="B71" s="107"/>
      <c r="C71" s="16">
        <v>2991</v>
      </c>
      <c r="D71" s="16">
        <v>1703</v>
      </c>
      <c r="E71" s="16">
        <v>1288</v>
      </c>
      <c r="F71" s="16">
        <v>247700.4</v>
      </c>
      <c r="G71" s="16">
        <v>225967</v>
      </c>
      <c r="H71" s="16">
        <v>9441966</v>
      </c>
    </row>
    <row r="72" spans="1:8" s="14" customFormat="1" ht="12" customHeight="1">
      <c r="A72" s="107" t="s">
        <v>68</v>
      </c>
      <c r="B72" s="107"/>
      <c r="C72" s="16">
        <v>154</v>
      </c>
      <c r="D72" s="16">
        <v>86</v>
      </c>
      <c r="E72" s="16">
        <v>68</v>
      </c>
      <c r="F72" s="16">
        <v>10280.5</v>
      </c>
      <c r="G72" s="16">
        <v>9190.3</v>
      </c>
      <c r="H72" s="16">
        <v>248305</v>
      </c>
    </row>
    <row r="73" spans="1:8" s="14" customFormat="1" ht="12" customHeight="1">
      <c r="A73" s="107" t="s">
        <v>69</v>
      </c>
      <c r="B73" s="107"/>
      <c r="C73" s="16">
        <v>1789</v>
      </c>
      <c r="D73" s="16">
        <v>1135</v>
      </c>
      <c r="E73" s="16">
        <v>654</v>
      </c>
      <c r="F73" s="16">
        <v>133133.9</v>
      </c>
      <c r="G73" s="16">
        <v>117849.9</v>
      </c>
      <c r="H73" s="16">
        <v>3394820</v>
      </c>
    </row>
    <row r="74" spans="1:8" s="14" customFormat="1" ht="12" customHeight="1">
      <c r="A74" s="107" t="s">
        <v>70</v>
      </c>
      <c r="B74" s="107"/>
      <c r="C74" s="16">
        <v>309</v>
      </c>
      <c r="D74" s="16">
        <v>192</v>
      </c>
      <c r="E74" s="16">
        <v>117</v>
      </c>
      <c r="F74" s="16">
        <v>24952.2</v>
      </c>
      <c r="G74" s="16">
        <v>22258.4</v>
      </c>
      <c r="H74" s="16">
        <v>658871</v>
      </c>
    </row>
    <row r="75" spans="1:8" s="14" customFormat="1" ht="12" customHeight="1">
      <c r="A75" s="107" t="s">
        <v>71</v>
      </c>
      <c r="B75" s="107"/>
      <c r="C75" s="16">
        <v>92</v>
      </c>
      <c r="D75" s="16">
        <v>50</v>
      </c>
      <c r="E75" s="16">
        <v>42</v>
      </c>
      <c r="F75" s="16">
        <v>6656.9</v>
      </c>
      <c r="G75" s="16">
        <v>6012.9</v>
      </c>
      <c r="H75" s="16">
        <v>237277</v>
      </c>
    </row>
    <row r="76" spans="1:8" s="14" customFormat="1" ht="12" customHeight="1">
      <c r="A76" s="107" t="s">
        <v>72</v>
      </c>
      <c r="B76" s="107"/>
      <c r="C76" s="16">
        <v>1070</v>
      </c>
      <c r="D76" s="16">
        <v>655</v>
      </c>
      <c r="E76" s="16">
        <v>415</v>
      </c>
      <c r="F76" s="16">
        <v>85564.8</v>
      </c>
      <c r="G76" s="16">
        <v>76228.3</v>
      </c>
      <c r="H76" s="16">
        <v>2438584</v>
      </c>
    </row>
    <row r="77" spans="1:8" s="14" customFormat="1" ht="12" customHeight="1">
      <c r="A77" s="107" t="s">
        <v>73</v>
      </c>
      <c r="B77" s="107"/>
      <c r="C77" s="16">
        <v>636</v>
      </c>
      <c r="D77" s="16">
        <v>392</v>
      </c>
      <c r="E77" s="16">
        <v>244</v>
      </c>
      <c r="F77" s="16">
        <v>46529.3</v>
      </c>
      <c r="G77" s="16">
        <v>40911.6</v>
      </c>
      <c r="H77" s="16">
        <v>1003362</v>
      </c>
    </row>
    <row r="78" spans="1:8" s="14" customFormat="1" ht="12" customHeight="1">
      <c r="A78" s="107" t="s">
        <v>74</v>
      </c>
      <c r="B78" s="107"/>
      <c r="C78" s="16">
        <v>1059</v>
      </c>
      <c r="D78" s="16">
        <v>685</v>
      </c>
      <c r="E78" s="16">
        <v>374</v>
      </c>
      <c r="F78" s="16">
        <v>74711.7</v>
      </c>
      <c r="G78" s="16">
        <v>65775.2</v>
      </c>
      <c r="H78" s="16">
        <v>1527959</v>
      </c>
    </row>
    <row r="79" spans="1:8" s="14" customFormat="1" ht="12" customHeight="1">
      <c r="A79" s="107" t="s">
        <v>75</v>
      </c>
      <c r="B79" s="107"/>
      <c r="C79" s="16">
        <v>131</v>
      </c>
      <c r="D79" s="16">
        <v>86</v>
      </c>
      <c r="E79" s="16">
        <v>45</v>
      </c>
      <c r="F79" s="16">
        <v>10870.4</v>
      </c>
      <c r="G79" s="16">
        <v>9646.7</v>
      </c>
      <c r="H79" s="16">
        <v>270248</v>
      </c>
    </row>
    <row r="80" spans="1:8" s="14" customFormat="1" ht="12" customHeight="1">
      <c r="A80" s="107" t="s">
        <v>76</v>
      </c>
      <c r="B80" s="107"/>
      <c r="C80" s="16">
        <v>1670</v>
      </c>
      <c r="D80" s="16">
        <v>1144</v>
      </c>
      <c r="E80" s="16">
        <v>526</v>
      </c>
      <c r="F80" s="16">
        <v>119144.7</v>
      </c>
      <c r="G80" s="16">
        <v>103001.8</v>
      </c>
      <c r="H80" s="16">
        <v>2362935</v>
      </c>
    </row>
    <row r="81" spans="1:8" s="14" customFormat="1" ht="12" customHeight="1">
      <c r="A81" s="107" t="s">
        <v>77</v>
      </c>
      <c r="B81" s="107"/>
      <c r="C81" s="16">
        <v>208</v>
      </c>
      <c r="D81" s="16">
        <v>150</v>
      </c>
      <c r="E81" s="16">
        <v>58</v>
      </c>
      <c r="F81" s="16">
        <v>17453.1</v>
      </c>
      <c r="G81" s="16">
        <v>15607.4</v>
      </c>
      <c r="H81" s="16">
        <v>472755</v>
      </c>
    </row>
    <row r="82" spans="1:8" s="14" customFormat="1" ht="12" customHeight="1">
      <c r="A82" s="133" t="s">
        <v>78</v>
      </c>
      <c r="B82" s="133"/>
      <c r="C82" s="21">
        <v>1247</v>
      </c>
      <c r="D82" s="21">
        <v>765</v>
      </c>
      <c r="E82" s="21">
        <v>482</v>
      </c>
      <c r="F82" s="21">
        <v>98475.7</v>
      </c>
      <c r="G82" s="21">
        <v>88559.4</v>
      </c>
      <c r="H82" s="21">
        <v>2856797</v>
      </c>
    </row>
    <row r="83" spans="1:8" s="14" customFormat="1" ht="12" customHeight="1">
      <c r="A83" s="108"/>
      <c r="B83" s="108"/>
      <c r="C83" s="54"/>
      <c r="D83" s="54"/>
      <c r="E83" s="54"/>
      <c r="F83" s="54"/>
      <c r="G83" s="54"/>
      <c r="H83" s="54"/>
    </row>
    <row r="84" spans="1:8" s="14" customFormat="1" ht="12" customHeight="1">
      <c r="A84" s="111" t="s">
        <v>79</v>
      </c>
      <c r="B84" s="111"/>
      <c r="C84" s="13">
        <f aca="true" t="shared" si="43" ref="C84:H84">SUM(C85:C154)</f>
        <v>58047</v>
      </c>
      <c r="D84" s="13">
        <f t="shared" si="43"/>
        <v>35880</v>
      </c>
      <c r="E84" s="13">
        <f t="shared" si="43"/>
        <v>22167</v>
      </c>
      <c r="F84" s="13">
        <f t="shared" si="43"/>
        <v>4708947.8</v>
      </c>
      <c r="G84" s="13">
        <f t="shared" si="43"/>
        <v>4234890.600000001</v>
      </c>
      <c r="H84" s="13">
        <f t="shared" si="43"/>
        <v>155589019</v>
      </c>
    </row>
    <row r="85" spans="1:8" s="14" customFormat="1" ht="12" customHeight="1">
      <c r="A85" s="107" t="s">
        <v>80</v>
      </c>
      <c r="B85" s="107"/>
      <c r="C85" s="16">
        <v>1671</v>
      </c>
      <c r="D85" s="16">
        <v>1052</v>
      </c>
      <c r="E85" s="16">
        <v>619</v>
      </c>
      <c r="F85" s="16">
        <v>116185</v>
      </c>
      <c r="G85" s="16">
        <v>103148.2</v>
      </c>
      <c r="H85" s="16">
        <v>2622522</v>
      </c>
    </row>
    <row r="86" spans="1:8" s="14" customFormat="1" ht="12" customHeight="1">
      <c r="A86" s="107" t="s">
        <v>81</v>
      </c>
      <c r="B86" s="107"/>
      <c r="C86" s="16">
        <v>590</v>
      </c>
      <c r="D86" s="16">
        <v>361</v>
      </c>
      <c r="E86" s="16">
        <v>229</v>
      </c>
      <c r="F86" s="16">
        <v>40281.8</v>
      </c>
      <c r="G86" s="16">
        <v>35492.5</v>
      </c>
      <c r="H86" s="16">
        <v>875982</v>
      </c>
    </row>
    <row r="87" spans="1:8" s="14" customFormat="1" ht="12" customHeight="1">
      <c r="A87" s="107" t="s">
        <v>82</v>
      </c>
      <c r="B87" s="107"/>
      <c r="C87" s="16">
        <v>131</v>
      </c>
      <c r="D87" s="16">
        <v>90</v>
      </c>
      <c r="E87" s="16">
        <v>41</v>
      </c>
      <c r="F87" s="16">
        <v>10393.9</v>
      </c>
      <c r="G87" s="16">
        <v>9117</v>
      </c>
      <c r="H87" s="16">
        <v>278474</v>
      </c>
    </row>
    <row r="88" spans="1:8" s="14" customFormat="1" ht="12" customHeight="1">
      <c r="A88" s="107" t="s">
        <v>83</v>
      </c>
      <c r="B88" s="107"/>
      <c r="C88" s="16">
        <v>372</v>
      </c>
      <c r="D88" s="16">
        <v>208</v>
      </c>
      <c r="E88" s="16">
        <v>164</v>
      </c>
      <c r="F88" s="16">
        <v>25701.6</v>
      </c>
      <c r="G88" s="16">
        <v>22253.6</v>
      </c>
      <c r="H88" s="16">
        <v>484863</v>
      </c>
    </row>
    <row r="89" spans="1:8" s="14" customFormat="1" ht="12" customHeight="1">
      <c r="A89" s="107" t="s">
        <v>84</v>
      </c>
      <c r="B89" s="107"/>
      <c r="C89" s="16">
        <v>135</v>
      </c>
      <c r="D89" s="16">
        <v>76</v>
      </c>
      <c r="E89" s="16">
        <v>59</v>
      </c>
      <c r="F89" s="16">
        <v>8928.9</v>
      </c>
      <c r="G89" s="16">
        <v>7898.4</v>
      </c>
      <c r="H89" s="16">
        <v>193057</v>
      </c>
    </row>
    <row r="90" spans="1:8" s="14" customFormat="1" ht="12" customHeight="1">
      <c r="A90" s="107" t="s">
        <v>85</v>
      </c>
      <c r="B90" s="107"/>
      <c r="C90" s="16">
        <v>685</v>
      </c>
      <c r="D90" s="16">
        <v>487</v>
      </c>
      <c r="E90" s="16">
        <v>198</v>
      </c>
      <c r="F90" s="16">
        <v>57562.1</v>
      </c>
      <c r="G90" s="16">
        <v>50247.7</v>
      </c>
      <c r="H90" s="16">
        <v>1842486</v>
      </c>
    </row>
    <row r="91" spans="1:8" s="14" customFormat="1" ht="12" customHeight="1">
      <c r="A91" s="107" t="s">
        <v>86</v>
      </c>
      <c r="B91" s="107"/>
      <c r="C91" s="16">
        <v>583</v>
      </c>
      <c r="D91" s="16">
        <v>402</v>
      </c>
      <c r="E91" s="16">
        <v>181</v>
      </c>
      <c r="F91" s="16">
        <v>43608</v>
      </c>
      <c r="G91" s="16">
        <v>37678.2</v>
      </c>
      <c r="H91" s="16">
        <v>796327</v>
      </c>
    </row>
    <row r="92" spans="1:8" s="14" customFormat="1" ht="12" customHeight="1">
      <c r="A92" s="107" t="s">
        <v>87</v>
      </c>
      <c r="B92" s="107"/>
      <c r="C92" s="16">
        <v>254</v>
      </c>
      <c r="D92" s="16">
        <v>168</v>
      </c>
      <c r="E92" s="16">
        <v>86</v>
      </c>
      <c r="F92" s="16">
        <v>16443.9</v>
      </c>
      <c r="G92" s="16">
        <v>14135.3</v>
      </c>
      <c r="H92" s="16">
        <v>269840</v>
      </c>
    </row>
    <row r="93" spans="1:8" s="14" customFormat="1" ht="12" customHeight="1">
      <c r="A93" s="107" t="s">
        <v>88</v>
      </c>
      <c r="B93" s="107"/>
      <c r="C93" s="16">
        <v>172</v>
      </c>
      <c r="D93" s="16">
        <v>104</v>
      </c>
      <c r="E93" s="16">
        <v>68</v>
      </c>
      <c r="F93" s="16">
        <v>10997.1</v>
      </c>
      <c r="G93" s="16">
        <v>9859.5</v>
      </c>
      <c r="H93" s="16">
        <v>205179</v>
      </c>
    </row>
    <row r="94" spans="1:8" s="14" customFormat="1" ht="12" customHeight="1">
      <c r="A94" s="107" t="s">
        <v>89</v>
      </c>
      <c r="B94" s="107"/>
      <c r="C94" s="16">
        <v>1050</v>
      </c>
      <c r="D94" s="16">
        <v>710</v>
      </c>
      <c r="E94" s="16">
        <v>340</v>
      </c>
      <c r="F94" s="16">
        <v>93510.1</v>
      </c>
      <c r="G94" s="16">
        <v>84258.4</v>
      </c>
      <c r="H94" s="16">
        <v>3256912</v>
      </c>
    </row>
    <row r="95" spans="1:8" s="14" customFormat="1" ht="12" customHeight="1">
      <c r="A95" s="107" t="s">
        <v>90</v>
      </c>
      <c r="B95" s="107"/>
      <c r="C95" s="16">
        <v>268</v>
      </c>
      <c r="D95" s="16">
        <v>178</v>
      </c>
      <c r="E95" s="16">
        <v>90</v>
      </c>
      <c r="F95" s="16">
        <v>16485.4</v>
      </c>
      <c r="G95" s="16">
        <v>14139.7</v>
      </c>
      <c r="H95" s="16">
        <v>214557</v>
      </c>
    </row>
    <row r="96" spans="1:8" s="14" customFormat="1" ht="12" customHeight="1">
      <c r="A96" s="107" t="s">
        <v>91</v>
      </c>
      <c r="B96" s="107"/>
      <c r="C96" s="16">
        <v>341</v>
      </c>
      <c r="D96" s="16">
        <v>206</v>
      </c>
      <c r="E96" s="16">
        <v>135</v>
      </c>
      <c r="F96" s="16">
        <v>30050.6</v>
      </c>
      <c r="G96" s="16">
        <v>27823.7</v>
      </c>
      <c r="H96" s="16">
        <v>1244619</v>
      </c>
    </row>
    <row r="97" spans="1:8" s="14" customFormat="1" ht="12" customHeight="1">
      <c r="A97" s="107" t="s">
        <v>92</v>
      </c>
      <c r="B97" s="107"/>
      <c r="C97" s="16">
        <v>55</v>
      </c>
      <c r="D97" s="16">
        <v>27</v>
      </c>
      <c r="E97" s="16">
        <v>28</v>
      </c>
      <c r="F97" s="16">
        <v>3095.1</v>
      </c>
      <c r="G97" s="16">
        <v>2729</v>
      </c>
      <c r="H97" s="16">
        <v>35571</v>
      </c>
    </row>
    <row r="98" spans="1:8" s="14" customFormat="1" ht="12" customHeight="1">
      <c r="A98" s="107" t="s">
        <v>93</v>
      </c>
      <c r="B98" s="107"/>
      <c r="C98" s="16">
        <v>205</v>
      </c>
      <c r="D98" s="16">
        <v>123</v>
      </c>
      <c r="E98" s="16">
        <v>82</v>
      </c>
      <c r="F98" s="16">
        <v>15163</v>
      </c>
      <c r="G98" s="16">
        <v>13420.1</v>
      </c>
      <c r="H98" s="16">
        <v>331302</v>
      </c>
    </row>
    <row r="99" spans="1:8" s="14" customFormat="1" ht="12" customHeight="1">
      <c r="A99" s="107" t="s">
        <v>94</v>
      </c>
      <c r="B99" s="107"/>
      <c r="C99" s="16">
        <v>303</v>
      </c>
      <c r="D99" s="16">
        <v>166</v>
      </c>
      <c r="E99" s="16">
        <v>137</v>
      </c>
      <c r="F99" s="16">
        <v>25287.4</v>
      </c>
      <c r="G99" s="16">
        <v>22682.6</v>
      </c>
      <c r="H99" s="16">
        <v>859729</v>
      </c>
    </row>
    <row r="100" spans="1:8" s="14" customFormat="1" ht="12" customHeight="1">
      <c r="A100" s="107" t="s">
        <v>95</v>
      </c>
      <c r="B100" s="107"/>
      <c r="C100" s="16">
        <v>627</v>
      </c>
      <c r="D100" s="16">
        <v>430</v>
      </c>
      <c r="E100" s="16">
        <v>197</v>
      </c>
      <c r="F100" s="16">
        <v>47131.9</v>
      </c>
      <c r="G100" s="16">
        <v>42024.6</v>
      </c>
      <c r="H100" s="16">
        <v>1225401</v>
      </c>
    </row>
    <row r="101" spans="1:8" s="14" customFormat="1" ht="12" customHeight="1">
      <c r="A101" s="107" t="s">
        <v>96</v>
      </c>
      <c r="B101" s="107"/>
      <c r="C101" s="16">
        <v>813</v>
      </c>
      <c r="D101" s="16">
        <v>552</v>
      </c>
      <c r="E101" s="16">
        <v>261</v>
      </c>
      <c r="F101" s="16">
        <v>72970.7</v>
      </c>
      <c r="G101" s="16">
        <v>65222.1</v>
      </c>
      <c r="H101" s="16">
        <v>2417616</v>
      </c>
    </row>
    <row r="102" spans="1:8" s="14" customFormat="1" ht="12" customHeight="1">
      <c r="A102" s="107" t="s">
        <v>97</v>
      </c>
      <c r="B102" s="107"/>
      <c r="C102" s="16">
        <v>321</v>
      </c>
      <c r="D102" s="16">
        <v>205</v>
      </c>
      <c r="E102" s="16">
        <v>116</v>
      </c>
      <c r="F102" s="16">
        <v>21748.3</v>
      </c>
      <c r="G102" s="16">
        <v>18586.6</v>
      </c>
      <c r="H102" s="16">
        <v>283684</v>
      </c>
    </row>
    <row r="103" spans="1:8" s="14" customFormat="1" ht="12" customHeight="1">
      <c r="A103" s="107" t="s">
        <v>98</v>
      </c>
      <c r="B103" s="107"/>
      <c r="C103" s="16">
        <v>813</v>
      </c>
      <c r="D103" s="16">
        <v>526</v>
      </c>
      <c r="E103" s="16">
        <v>287</v>
      </c>
      <c r="F103" s="16">
        <v>62142.2</v>
      </c>
      <c r="G103" s="16">
        <v>55017.2</v>
      </c>
      <c r="H103" s="16">
        <v>1539138</v>
      </c>
    </row>
    <row r="104" spans="1:8" s="14" customFormat="1" ht="12" customHeight="1">
      <c r="A104" s="107" t="s">
        <v>99</v>
      </c>
      <c r="B104" s="107"/>
      <c r="C104" s="16">
        <v>2094</v>
      </c>
      <c r="D104" s="16">
        <v>1361</v>
      </c>
      <c r="E104" s="16">
        <v>733</v>
      </c>
      <c r="F104" s="16">
        <v>152821.6</v>
      </c>
      <c r="G104" s="16">
        <v>134565.3</v>
      </c>
      <c r="H104" s="16">
        <v>3417427</v>
      </c>
    </row>
    <row r="105" spans="1:8" s="14" customFormat="1" ht="12" customHeight="1">
      <c r="A105" s="107" t="s">
        <v>100</v>
      </c>
      <c r="B105" s="107"/>
      <c r="C105" s="16">
        <v>239</v>
      </c>
      <c r="D105" s="16">
        <v>160</v>
      </c>
      <c r="E105" s="16">
        <v>79</v>
      </c>
      <c r="F105" s="16">
        <v>28266.8</v>
      </c>
      <c r="G105" s="16">
        <v>25749.4</v>
      </c>
      <c r="H105" s="16">
        <v>1443931</v>
      </c>
    </row>
    <row r="106" spans="1:8" s="14" customFormat="1" ht="12" customHeight="1">
      <c r="A106" s="107" t="s">
        <v>101</v>
      </c>
      <c r="B106" s="107"/>
      <c r="C106" s="16">
        <v>46</v>
      </c>
      <c r="D106" s="16">
        <v>34</v>
      </c>
      <c r="E106" s="16">
        <v>12</v>
      </c>
      <c r="F106" s="16">
        <v>5991.2</v>
      </c>
      <c r="G106" s="16">
        <v>5654</v>
      </c>
      <c r="H106" s="16">
        <v>357022</v>
      </c>
    </row>
    <row r="107" spans="1:8" s="14" customFormat="1" ht="12" customHeight="1">
      <c r="A107" s="107" t="s">
        <v>102</v>
      </c>
      <c r="B107" s="107"/>
      <c r="C107" s="16">
        <v>299</v>
      </c>
      <c r="D107" s="16">
        <v>199</v>
      </c>
      <c r="E107" s="16">
        <v>100</v>
      </c>
      <c r="F107" s="16">
        <v>26900.6</v>
      </c>
      <c r="G107" s="16">
        <v>24345.8</v>
      </c>
      <c r="H107" s="16">
        <v>1048561</v>
      </c>
    </row>
    <row r="108" spans="1:8" s="14" customFormat="1" ht="12" customHeight="1">
      <c r="A108" s="107" t="s">
        <v>103</v>
      </c>
      <c r="B108" s="107"/>
      <c r="C108" s="16">
        <v>1574</v>
      </c>
      <c r="D108" s="16">
        <v>953</v>
      </c>
      <c r="E108" s="16">
        <v>621</v>
      </c>
      <c r="F108" s="16">
        <v>108161.9</v>
      </c>
      <c r="G108" s="16">
        <v>94360</v>
      </c>
      <c r="H108" s="16">
        <v>2166534</v>
      </c>
    </row>
    <row r="109" spans="1:8" s="14" customFormat="1" ht="12" customHeight="1">
      <c r="A109" s="107" t="s">
        <v>104</v>
      </c>
      <c r="B109" s="107"/>
      <c r="C109" s="16">
        <v>25</v>
      </c>
      <c r="D109" s="16">
        <v>13</v>
      </c>
      <c r="E109" s="16">
        <v>12</v>
      </c>
      <c r="F109" s="16">
        <v>1211.5</v>
      </c>
      <c r="G109" s="16">
        <v>1093.5</v>
      </c>
      <c r="H109" s="16">
        <v>11027</v>
      </c>
    </row>
    <row r="110" spans="1:8" s="14" customFormat="1" ht="12" customHeight="1">
      <c r="A110" s="107" t="s">
        <v>105</v>
      </c>
      <c r="B110" s="107"/>
      <c r="C110" s="16">
        <v>57</v>
      </c>
      <c r="D110" s="16">
        <v>29</v>
      </c>
      <c r="E110" s="16">
        <v>28</v>
      </c>
      <c r="F110" s="16">
        <v>2937.1</v>
      </c>
      <c r="G110" s="16">
        <v>2555.8</v>
      </c>
      <c r="H110" s="16">
        <v>23926</v>
      </c>
    </row>
    <row r="111" spans="1:8" s="14" customFormat="1" ht="12" customHeight="1">
      <c r="A111" s="107" t="s">
        <v>106</v>
      </c>
      <c r="B111" s="107"/>
      <c r="C111" s="16">
        <v>1671</v>
      </c>
      <c r="D111" s="16">
        <v>1046</v>
      </c>
      <c r="E111" s="16">
        <v>625</v>
      </c>
      <c r="F111" s="16">
        <v>201405.8</v>
      </c>
      <c r="G111" s="16">
        <v>187154.6</v>
      </c>
      <c r="H111" s="16">
        <v>10947991</v>
      </c>
    </row>
    <row r="112" spans="1:8" s="14" customFormat="1" ht="12" customHeight="1">
      <c r="A112" s="107" t="s">
        <v>107</v>
      </c>
      <c r="B112" s="107"/>
      <c r="C112" s="16">
        <v>818</v>
      </c>
      <c r="D112" s="16">
        <v>526</v>
      </c>
      <c r="E112" s="16">
        <v>292</v>
      </c>
      <c r="F112" s="16">
        <v>88181.5</v>
      </c>
      <c r="G112" s="16">
        <v>81041.8</v>
      </c>
      <c r="H112" s="16">
        <v>3932847</v>
      </c>
    </row>
    <row r="113" spans="1:8" s="14" customFormat="1" ht="12" customHeight="1">
      <c r="A113" s="107" t="s">
        <v>108</v>
      </c>
      <c r="B113" s="107"/>
      <c r="C113" s="16">
        <v>51</v>
      </c>
      <c r="D113" s="16">
        <v>33</v>
      </c>
      <c r="E113" s="16">
        <v>18</v>
      </c>
      <c r="F113" s="16">
        <v>3086.9</v>
      </c>
      <c r="G113" s="16">
        <v>2692.4</v>
      </c>
      <c r="H113" s="16">
        <v>51749</v>
      </c>
    </row>
    <row r="114" spans="1:8" s="14" customFormat="1" ht="12" customHeight="1">
      <c r="A114" s="107" t="s">
        <v>109</v>
      </c>
      <c r="B114" s="107"/>
      <c r="C114" s="16">
        <v>382</v>
      </c>
      <c r="D114" s="16">
        <v>224</v>
      </c>
      <c r="E114" s="16">
        <v>158</v>
      </c>
      <c r="F114" s="16">
        <v>25403.3</v>
      </c>
      <c r="G114" s="16">
        <v>22410</v>
      </c>
      <c r="H114" s="16">
        <v>446906</v>
      </c>
    </row>
    <row r="115" spans="1:8" s="14" customFormat="1" ht="12" customHeight="1">
      <c r="A115" s="107" t="s">
        <v>110</v>
      </c>
      <c r="B115" s="107"/>
      <c r="C115" s="16">
        <v>577</v>
      </c>
      <c r="D115" s="16">
        <v>388</v>
      </c>
      <c r="E115" s="16">
        <v>189</v>
      </c>
      <c r="F115" s="16">
        <v>67766.4</v>
      </c>
      <c r="G115" s="16">
        <v>62499.3</v>
      </c>
      <c r="H115" s="16">
        <v>3490463</v>
      </c>
    </row>
    <row r="116" spans="1:8" s="14" customFormat="1" ht="12" customHeight="1">
      <c r="A116" s="107" t="s">
        <v>111</v>
      </c>
      <c r="B116" s="107"/>
      <c r="C116" s="16">
        <v>222</v>
      </c>
      <c r="D116" s="16">
        <v>141</v>
      </c>
      <c r="E116" s="16">
        <v>81</v>
      </c>
      <c r="F116" s="16">
        <v>15627.4</v>
      </c>
      <c r="G116" s="16">
        <v>13723.5</v>
      </c>
      <c r="H116" s="16">
        <v>342952</v>
      </c>
    </row>
    <row r="117" spans="1:8" s="14" customFormat="1" ht="12" customHeight="1">
      <c r="A117" s="107" t="s">
        <v>112</v>
      </c>
      <c r="B117" s="107"/>
      <c r="C117" s="16">
        <v>201</v>
      </c>
      <c r="D117" s="16">
        <v>145</v>
      </c>
      <c r="E117" s="16">
        <v>56</v>
      </c>
      <c r="F117" s="16">
        <v>13233.3</v>
      </c>
      <c r="G117" s="16">
        <v>11316.6</v>
      </c>
      <c r="H117" s="16">
        <v>193807</v>
      </c>
    </row>
    <row r="118" spans="1:8" s="14" customFormat="1" ht="12" customHeight="1">
      <c r="A118" s="107" t="s">
        <v>113</v>
      </c>
      <c r="B118" s="107"/>
      <c r="C118" s="16">
        <v>531</v>
      </c>
      <c r="D118" s="16">
        <v>351</v>
      </c>
      <c r="E118" s="16">
        <v>180</v>
      </c>
      <c r="F118" s="16">
        <v>42833.8</v>
      </c>
      <c r="G118" s="16">
        <v>37929.2</v>
      </c>
      <c r="H118" s="16">
        <v>1092863</v>
      </c>
    </row>
    <row r="119" spans="1:8" s="14" customFormat="1" ht="12" customHeight="1">
      <c r="A119" s="107" t="s">
        <v>114</v>
      </c>
      <c r="B119" s="107"/>
      <c r="C119" s="16">
        <v>35</v>
      </c>
      <c r="D119" s="16">
        <v>18</v>
      </c>
      <c r="E119" s="16">
        <v>17</v>
      </c>
      <c r="F119" s="16">
        <v>2431.8</v>
      </c>
      <c r="G119" s="16">
        <v>2135.1</v>
      </c>
      <c r="H119" s="16">
        <v>52996</v>
      </c>
    </row>
    <row r="120" spans="1:8" s="14" customFormat="1" ht="12" customHeight="1">
      <c r="A120" s="107" t="s">
        <v>115</v>
      </c>
      <c r="B120" s="107"/>
      <c r="C120" s="16">
        <v>689</v>
      </c>
      <c r="D120" s="16">
        <v>451</v>
      </c>
      <c r="E120" s="16">
        <v>238</v>
      </c>
      <c r="F120" s="16">
        <v>42172.3</v>
      </c>
      <c r="G120" s="16">
        <v>35946.9</v>
      </c>
      <c r="H120" s="16">
        <v>560172</v>
      </c>
    </row>
    <row r="121" spans="1:8" s="14" customFormat="1" ht="12" customHeight="1">
      <c r="A121" s="107" t="s">
        <v>116</v>
      </c>
      <c r="B121" s="107"/>
      <c r="C121" s="16">
        <v>373</v>
      </c>
      <c r="D121" s="16">
        <v>263</v>
      </c>
      <c r="E121" s="16">
        <v>110</v>
      </c>
      <c r="F121" s="16">
        <v>30730.8</v>
      </c>
      <c r="G121" s="16">
        <v>26218.1</v>
      </c>
      <c r="H121" s="16">
        <v>718145</v>
      </c>
    </row>
    <row r="122" spans="1:8" s="14" customFormat="1" ht="12" customHeight="1">
      <c r="A122" s="107" t="s">
        <v>117</v>
      </c>
      <c r="B122" s="107"/>
      <c r="C122" s="16">
        <v>20638</v>
      </c>
      <c r="D122" s="16">
        <v>12009</v>
      </c>
      <c r="E122" s="16">
        <v>8629</v>
      </c>
      <c r="F122" s="16">
        <v>1665949.4</v>
      </c>
      <c r="G122" s="16">
        <v>1513172.9</v>
      </c>
      <c r="H122" s="16">
        <v>59331426</v>
      </c>
    </row>
    <row r="123" spans="1:8" s="14" customFormat="1" ht="12" customHeight="1">
      <c r="A123" s="107" t="s">
        <v>118</v>
      </c>
      <c r="B123" s="107"/>
      <c r="C123" s="16">
        <v>626</v>
      </c>
      <c r="D123" s="16">
        <v>377</v>
      </c>
      <c r="E123" s="16">
        <v>249</v>
      </c>
      <c r="F123" s="16">
        <v>47749.4</v>
      </c>
      <c r="G123" s="16">
        <v>42632.9</v>
      </c>
      <c r="H123" s="16">
        <v>1335894</v>
      </c>
    </row>
    <row r="124" spans="1:8" s="14" customFormat="1" ht="12" customHeight="1">
      <c r="A124" s="107" t="s">
        <v>119</v>
      </c>
      <c r="B124" s="107"/>
      <c r="C124" s="16">
        <v>551</v>
      </c>
      <c r="D124" s="16">
        <v>384</v>
      </c>
      <c r="E124" s="16">
        <v>167</v>
      </c>
      <c r="F124" s="16">
        <v>49628.4</v>
      </c>
      <c r="G124" s="16">
        <v>44327.1</v>
      </c>
      <c r="H124" s="16">
        <v>1642811</v>
      </c>
    </row>
    <row r="125" spans="1:8" s="14" customFormat="1" ht="12" customHeight="1">
      <c r="A125" s="107" t="s">
        <v>120</v>
      </c>
      <c r="B125" s="107"/>
      <c r="C125" s="16">
        <v>247</v>
      </c>
      <c r="D125" s="16">
        <v>147</v>
      </c>
      <c r="E125" s="16">
        <v>100</v>
      </c>
      <c r="F125" s="16">
        <v>19819.3</v>
      </c>
      <c r="G125" s="16">
        <v>18049.9</v>
      </c>
      <c r="H125" s="16">
        <v>729091</v>
      </c>
    </row>
    <row r="126" spans="1:8" s="14" customFormat="1" ht="12" customHeight="1">
      <c r="A126" s="107" t="s">
        <v>121</v>
      </c>
      <c r="B126" s="107"/>
      <c r="C126" s="16">
        <v>2479</v>
      </c>
      <c r="D126" s="16">
        <v>1469</v>
      </c>
      <c r="E126" s="16">
        <v>1010</v>
      </c>
      <c r="F126" s="16">
        <v>193884</v>
      </c>
      <c r="G126" s="16">
        <v>176072.5</v>
      </c>
      <c r="H126" s="16">
        <v>6674410</v>
      </c>
    </row>
    <row r="127" spans="1:8" s="14" customFormat="1" ht="12" customHeight="1">
      <c r="A127" s="107" t="s">
        <v>122</v>
      </c>
      <c r="B127" s="107"/>
      <c r="C127" s="16">
        <v>527</v>
      </c>
      <c r="D127" s="16">
        <v>350</v>
      </c>
      <c r="E127" s="16">
        <v>177</v>
      </c>
      <c r="F127" s="16">
        <v>38484.4</v>
      </c>
      <c r="G127" s="16">
        <v>34244.3</v>
      </c>
      <c r="H127" s="16">
        <v>985131</v>
      </c>
    </row>
    <row r="128" spans="1:8" s="14" customFormat="1" ht="12" customHeight="1">
      <c r="A128" s="107" t="s">
        <v>123</v>
      </c>
      <c r="B128" s="107"/>
      <c r="C128" s="16">
        <v>700</v>
      </c>
      <c r="D128" s="16">
        <v>435</v>
      </c>
      <c r="E128" s="16">
        <v>265</v>
      </c>
      <c r="F128" s="16">
        <v>48117.9</v>
      </c>
      <c r="G128" s="16">
        <v>42778.8</v>
      </c>
      <c r="H128" s="16">
        <v>1004617</v>
      </c>
    </row>
    <row r="129" spans="1:8" s="14" customFormat="1" ht="12" customHeight="1">
      <c r="A129" s="107" t="s">
        <v>124</v>
      </c>
      <c r="B129" s="107"/>
      <c r="C129" s="16">
        <v>509</v>
      </c>
      <c r="D129" s="16">
        <v>339</v>
      </c>
      <c r="E129" s="16">
        <v>170</v>
      </c>
      <c r="F129" s="16">
        <v>36690.1</v>
      </c>
      <c r="G129" s="16">
        <v>32033.7</v>
      </c>
      <c r="H129" s="16">
        <v>738415</v>
      </c>
    </row>
    <row r="130" spans="1:8" s="14" customFormat="1" ht="12" customHeight="1">
      <c r="A130" s="107" t="s">
        <v>125</v>
      </c>
      <c r="B130" s="107"/>
      <c r="C130" s="16">
        <v>117</v>
      </c>
      <c r="D130" s="16">
        <v>73</v>
      </c>
      <c r="E130" s="16">
        <v>44</v>
      </c>
      <c r="F130" s="16">
        <v>6454</v>
      </c>
      <c r="G130" s="16">
        <v>5551.2</v>
      </c>
      <c r="H130" s="16">
        <v>69992</v>
      </c>
    </row>
    <row r="131" spans="1:8" s="14" customFormat="1" ht="12" customHeight="1">
      <c r="A131" s="107" t="s">
        <v>126</v>
      </c>
      <c r="B131" s="107"/>
      <c r="C131" s="16">
        <v>400</v>
      </c>
      <c r="D131" s="16">
        <v>216</v>
      </c>
      <c r="E131" s="16">
        <v>184</v>
      </c>
      <c r="F131" s="16">
        <v>24943.1</v>
      </c>
      <c r="G131" s="16">
        <v>21954.1</v>
      </c>
      <c r="H131" s="16">
        <v>404031</v>
      </c>
    </row>
    <row r="132" spans="1:8" s="14" customFormat="1" ht="12" customHeight="1">
      <c r="A132" s="107" t="s">
        <v>127</v>
      </c>
      <c r="B132" s="107"/>
      <c r="C132" s="16">
        <v>320</v>
      </c>
      <c r="D132" s="16">
        <v>179</v>
      </c>
      <c r="E132" s="16">
        <v>141</v>
      </c>
      <c r="F132" s="16">
        <v>34364.4</v>
      </c>
      <c r="G132" s="16">
        <v>32145.6</v>
      </c>
      <c r="H132" s="16">
        <v>1830815</v>
      </c>
    </row>
    <row r="133" spans="1:8" s="14" customFormat="1" ht="12" customHeight="1">
      <c r="A133" s="107" t="s">
        <v>128</v>
      </c>
      <c r="B133" s="107"/>
      <c r="C133" s="16">
        <v>332</v>
      </c>
      <c r="D133" s="16">
        <v>226</v>
      </c>
      <c r="E133" s="16">
        <v>106</v>
      </c>
      <c r="F133" s="16">
        <v>30017.3</v>
      </c>
      <c r="G133" s="16">
        <v>27066.9</v>
      </c>
      <c r="H133" s="16">
        <v>1042912</v>
      </c>
    </row>
    <row r="134" spans="1:8" s="14" customFormat="1" ht="12" customHeight="1">
      <c r="A134" s="107" t="s">
        <v>129</v>
      </c>
      <c r="B134" s="107"/>
      <c r="C134" s="16">
        <v>161</v>
      </c>
      <c r="D134" s="16">
        <v>109</v>
      </c>
      <c r="E134" s="16">
        <v>52</v>
      </c>
      <c r="F134" s="16">
        <v>14536.9</v>
      </c>
      <c r="G134" s="16">
        <v>13143.4</v>
      </c>
      <c r="H134" s="16">
        <v>555328</v>
      </c>
    </row>
    <row r="135" spans="1:8" s="14" customFormat="1" ht="12" customHeight="1">
      <c r="A135" s="107" t="s">
        <v>130</v>
      </c>
      <c r="B135" s="107"/>
      <c r="C135" s="16">
        <v>372</v>
      </c>
      <c r="D135" s="16">
        <v>220</v>
      </c>
      <c r="E135" s="16">
        <v>152</v>
      </c>
      <c r="F135" s="16">
        <v>25122</v>
      </c>
      <c r="G135" s="16">
        <v>21791.6</v>
      </c>
      <c r="H135" s="16">
        <v>433028</v>
      </c>
    </row>
    <row r="136" spans="1:8" s="14" customFormat="1" ht="12" customHeight="1">
      <c r="A136" s="107" t="s">
        <v>131</v>
      </c>
      <c r="B136" s="107"/>
      <c r="C136" s="16">
        <v>528</v>
      </c>
      <c r="D136" s="16">
        <v>350</v>
      </c>
      <c r="E136" s="16">
        <v>178</v>
      </c>
      <c r="F136" s="16">
        <v>52518.1</v>
      </c>
      <c r="G136" s="16">
        <v>47260.9</v>
      </c>
      <c r="H136" s="16">
        <v>2097491</v>
      </c>
    </row>
    <row r="137" spans="1:8" s="14" customFormat="1" ht="12" customHeight="1">
      <c r="A137" s="107" t="s">
        <v>132</v>
      </c>
      <c r="B137" s="107"/>
      <c r="C137" s="16">
        <v>1304</v>
      </c>
      <c r="D137" s="16">
        <v>777</v>
      </c>
      <c r="E137" s="16">
        <v>527</v>
      </c>
      <c r="F137" s="16">
        <v>101011.2</v>
      </c>
      <c r="G137" s="16">
        <v>92298.9</v>
      </c>
      <c r="H137" s="16">
        <v>3811893</v>
      </c>
    </row>
    <row r="138" spans="1:8" s="14" customFormat="1" ht="12" customHeight="1">
      <c r="A138" s="107" t="s">
        <v>133</v>
      </c>
      <c r="B138" s="107"/>
      <c r="C138" s="16">
        <v>694</v>
      </c>
      <c r="D138" s="16">
        <v>471</v>
      </c>
      <c r="E138" s="16">
        <v>223</v>
      </c>
      <c r="F138" s="16">
        <v>64666.6</v>
      </c>
      <c r="G138" s="16">
        <v>57628.2</v>
      </c>
      <c r="H138" s="16">
        <v>2187321</v>
      </c>
    </row>
    <row r="139" spans="1:8" s="14" customFormat="1" ht="12" customHeight="1">
      <c r="A139" s="107" t="s">
        <v>134</v>
      </c>
      <c r="B139" s="107"/>
      <c r="C139" s="16">
        <v>364</v>
      </c>
      <c r="D139" s="16">
        <v>193</v>
      </c>
      <c r="E139" s="16">
        <v>171</v>
      </c>
      <c r="F139" s="16">
        <v>24909.7</v>
      </c>
      <c r="G139" s="16">
        <v>22501.6</v>
      </c>
      <c r="H139" s="16">
        <v>671498</v>
      </c>
    </row>
    <row r="140" spans="1:8" s="14" customFormat="1" ht="12" customHeight="1">
      <c r="A140" s="107" t="s">
        <v>135</v>
      </c>
      <c r="B140" s="107"/>
      <c r="C140" s="16">
        <v>619</v>
      </c>
      <c r="D140" s="16">
        <v>420</v>
      </c>
      <c r="E140" s="16">
        <v>199</v>
      </c>
      <c r="F140" s="16">
        <v>71754.3</v>
      </c>
      <c r="G140" s="16">
        <v>66131.8</v>
      </c>
      <c r="H140" s="16">
        <v>3684693</v>
      </c>
    </row>
    <row r="141" spans="1:8" s="14" customFormat="1" ht="12" customHeight="1">
      <c r="A141" s="107" t="s">
        <v>136</v>
      </c>
      <c r="B141" s="107"/>
      <c r="C141" s="16">
        <v>577</v>
      </c>
      <c r="D141" s="16">
        <v>369</v>
      </c>
      <c r="E141" s="16">
        <v>208</v>
      </c>
      <c r="F141" s="16">
        <v>42995.7</v>
      </c>
      <c r="G141" s="16">
        <v>37850.7</v>
      </c>
      <c r="H141" s="16">
        <v>980178</v>
      </c>
    </row>
    <row r="142" spans="1:8" s="14" customFormat="1" ht="12" customHeight="1">
      <c r="A142" s="107" t="s">
        <v>137</v>
      </c>
      <c r="B142" s="107"/>
      <c r="C142" s="16">
        <v>737</v>
      </c>
      <c r="D142" s="16">
        <v>472</v>
      </c>
      <c r="E142" s="16">
        <v>265</v>
      </c>
      <c r="F142" s="16">
        <v>46122.4</v>
      </c>
      <c r="G142" s="16">
        <v>40410.1</v>
      </c>
      <c r="H142" s="16">
        <v>677030</v>
      </c>
    </row>
    <row r="143" spans="1:8" s="14" customFormat="1" ht="12" customHeight="1">
      <c r="A143" s="107" t="s">
        <v>138</v>
      </c>
      <c r="B143" s="107"/>
      <c r="C143" s="16">
        <v>314</v>
      </c>
      <c r="D143" s="16">
        <v>205</v>
      </c>
      <c r="E143" s="16">
        <v>109</v>
      </c>
      <c r="F143" s="16">
        <v>25557.9</v>
      </c>
      <c r="G143" s="16">
        <v>22637.7</v>
      </c>
      <c r="H143" s="16">
        <v>669013</v>
      </c>
    </row>
    <row r="144" spans="1:8" s="14" customFormat="1" ht="12" customHeight="1">
      <c r="A144" s="107" t="s">
        <v>139</v>
      </c>
      <c r="B144" s="107"/>
      <c r="C144" s="16">
        <v>887</v>
      </c>
      <c r="D144" s="16">
        <v>519</v>
      </c>
      <c r="E144" s="16">
        <v>368</v>
      </c>
      <c r="F144" s="16">
        <v>75488</v>
      </c>
      <c r="G144" s="16">
        <v>68557.5</v>
      </c>
      <c r="H144" s="16">
        <v>2828370</v>
      </c>
    </row>
    <row r="145" spans="1:8" s="14" customFormat="1" ht="12" customHeight="1">
      <c r="A145" s="107" t="s">
        <v>140</v>
      </c>
      <c r="B145" s="107"/>
      <c r="C145" s="16">
        <v>263</v>
      </c>
      <c r="D145" s="16">
        <v>152</v>
      </c>
      <c r="E145" s="16">
        <v>111</v>
      </c>
      <c r="F145" s="16">
        <v>16907.5</v>
      </c>
      <c r="G145" s="16">
        <v>14758.7</v>
      </c>
      <c r="H145" s="16">
        <v>260272</v>
      </c>
    </row>
    <row r="146" spans="1:8" s="14" customFormat="1" ht="12" customHeight="1">
      <c r="A146" s="107" t="s">
        <v>141</v>
      </c>
      <c r="B146" s="107"/>
      <c r="C146" s="16">
        <v>244</v>
      </c>
      <c r="D146" s="16">
        <v>194</v>
      </c>
      <c r="E146" s="16">
        <v>50</v>
      </c>
      <c r="F146" s="16">
        <v>16440.3</v>
      </c>
      <c r="G146" s="16">
        <v>14086.9</v>
      </c>
      <c r="H146" s="16">
        <v>221476</v>
      </c>
    </row>
    <row r="147" spans="1:8" s="14" customFormat="1" ht="12" customHeight="1">
      <c r="A147" s="107" t="s">
        <v>142</v>
      </c>
      <c r="B147" s="107"/>
      <c r="C147" s="16">
        <v>816</v>
      </c>
      <c r="D147" s="16">
        <v>525</v>
      </c>
      <c r="E147" s="16">
        <v>291</v>
      </c>
      <c r="F147" s="16">
        <v>69599.4</v>
      </c>
      <c r="G147" s="16">
        <v>62362.4</v>
      </c>
      <c r="H147" s="16">
        <v>2269114</v>
      </c>
    </row>
    <row r="148" spans="1:8" s="14" customFormat="1" ht="12" customHeight="1">
      <c r="A148" s="107" t="s">
        <v>143</v>
      </c>
      <c r="B148" s="107"/>
      <c r="C148" s="16">
        <v>608</v>
      </c>
      <c r="D148" s="16">
        <v>391</v>
      </c>
      <c r="E148" s="16">
        <v>217</v>
      </c>
      <c r="F148" s="16">
        <v>63538.8</v>
      </c>
      <c r="G148" s="16">
        <v>58051.8</v>
      </c>
      <c r="H148" s="16">
        <v>2994226</v>
      </c>
    </row>
    <row r="149" spans="1:8" s="14" customFormat="1" ht="12" customHeight="1">
      <c r="A149" s="107" t="s">
        <v>144</v>
      </c>
      <c r="B149" s="107"/>
      <c r="C149" s="16">
        <v>1186</v>
      </c>
      <c r="D149" s="16">
        <v>811</v>
      </c>
      <c r="E149" s="16">
        <v>375</v>
      </c>
      <c r="F149" s="16">
        <v>83748.8</v>
      </c>
      <c r="G149" s="16">
        <v>71801.5</v>
      </c>
      <c r="H149" s="16">
        <v>1377081</v>
      </c>
    </row>
    <row r="150" spans="1:8" s="14" customFormat="1" ht="12" customHeight="1">
      <c r="A150" s="107" t="s">
        <v>145</v>
      </c>
      <c r="B150" s="107"/>
      <c r="C150" s="16">
        <v>273</v>
      </c>
      <c r="D150" s="16">
        <v>170</v>
      </c>
      <c r="E150" s="16">
        <v>103</v>
      </c>
      <c r="F150" s="16">
        <v>14882.8</v>
      </c>
      <c r="G150" s="16">
        <v>12944.1</v>
      </c>
      <c r="H150" s="16">
        <v>164364</v>
      </c>
    </row>
    <row r="151" spans="1:8" s="14" customFormat="1" ht="12" customHeight="1">
      <c r="A151" s="107" t="s">
        <v>146</v>
      </c>
      <c r="B151" s="107"/>
      <c r="C151" s="16">
        <v>214</v>
      </c>
      <c r="D151" s="16">
        <v>138</v>
      </c>
      <c r="E151" s="16">
        <v>76</v>
      </c>
      <c r="F151" s="16">
        <v>23162.8</v>
      </c>
      <c r="G151" s="16">
        <v>21136.8</v>
      </c>
      <c r="H151" s="16">
        <v>1106470</v>
      </c>
    </row>
    <row r="152" spans="1:8" s="14" customFormat="1" ht="12" customHeight="1">
      <c r="A152" s="107" t="s">
        <v>147</v>
      </c>
      <c r="B152" s="107"/>
      <c r="C152" s="16">
        <v>797</v>
      </c>
      <c r="D152" s="16">
        <v>541</v>
      </c>
      <c r="E152" s="16">
        <v>256</v>
      </c>
      <c r="F152" s="16">
        <v>66245.6</v>
      </c>
      <c r="G152" s="16">
        <v>58702.6</v>
      </c>
      <c r="H152" s="16">
        <v>1931135</v>
      </c>
    </row>
    <row r="153" spans="1:8" s="14" customFormat="1" ht="12" customHeight="1">
      <c r="A153" s="107" t="s">
        <v>148</v>
      </c>
      <c r="B153" s="107"/>
      <c r="C153" s="16">
        <v>125</v>
      </c>
      <c r="D153" s="16">
        <v>89</v>
      </c>
      <c r="E153" s="16">
        <v>36</v>
      </c>
      <c r="F153" s="16">
        <v>15637.4</v>
      </c>
      <c r="G153" s="16">
        <v>14644.9</v>
      </c>
      <c r="H153" s="16">
        <v>928774</v>
      </c>
    </row>
    <row r="154" spans="1:8" s="14" customFormat="1" ht="12" customHeight="1">
      <c r="A154" s="133" t="s">
        <v>149</v>
      </c>
      <c r="B154" s="133"/>
      <c r="C154" s="21">
        <v>245</v>
      </c>
      <c r="D154" s="21">
        <v>154</v>
      </c>
      <c r="E154" s="21">
        <v>91</v>
      </c>
      <c r="F154" s="21">
        <v>21148.9</v>
      </c>
      <c r="G154" s="21">
        <v>19032.9</v>
      </c>
      <c r="H154" s="21">
        <v>674141</v>
      </c>
    </row>
    <row r="155" spans="1:8" s="14" customFormat="1" ht="12" customHeight="1">
      <c r="A155" s="108"/>
      <c r="B155" s="108"/>
      <c r="C155" s="54"/>
      <c r="D155" s="54"/>
      <c r="E155" s="54"/>
      <c r="F155" s="54"/>
      <c r="G155" s="54"/>
      <c r="H155" s="54"/>
    </row>
    <row r="156" spans="1:8" s="14" customFormat="1" ht="12" customHeight="1">
      <c r="A156" s="111" t="s">
        <v>150</v>
      </c>
      <c r="B156" s="111"/>
      <c r="C156" s="13">
        <f aca="true" t="shared" si="44" ref="C156:H156">SUM(C157:C196)</f>
        <v>27409</v>
      </c>
      <c r="D156" s="13">
        <f t="shared" si="44"/>
        <v>15898</v>
      </c>
      <c r="E156" s="13">
        <f t="shared" si="44"/>
        <v>11511</v>
      </c>
      <c r="F156" s="13">
        <f t="shared" si="44"/>
        <v>1911074.7999999998</v>
      </c>
      <c r="G156" s="13">
        <f t="shared" si="44"/>
        <v>1700106.9000000001</v>
      </c>
      <c r="H156" s="13">
        <f t="shared" si="44"/>
        <v>48126601</v>
      </c>
    </row>
    <row r="157" spans="1:8" s="14" customFormat="1" ht="12" customHeight="1">
      <c r="A157" s="107" t="s">
        <v>151</v>
      </c>
      <c r="B157" s="107"/>
      <c r="C157" s="16">
        <v>2468</v>
      </c>
      <c r="D157" s="16">
        <v>1366</v>
      </c>
      <c r="E157" s="16">
        <v>1102</v>
      </c>
      <c r="F157" s="16">
        <v>199967.1</v>
      </c>
      <c r="G157" s="16">
        <v>182099.6</v>
      </c>
      <c r="H157" s="16">
        <v>7299168</v>
      </c>
    </row>
    <row r="158" spans="1:8" s="14" customFormat="1" ht="12" customHeight="1">
      <c r="A158" s="107" t="s">
        <v>152</v>
      </c>
      <c r="B158" s="107"/>
      <c r="C158" s="16">
        <v>74</v>
      </c>
      <c r="D158" s="16">
        <v>35</v>
      </c>
      <c r="E158" s="16">
        <v>39</v>
      </c>
      <c r="F158" s="16">
        <v>3544.2</v>
      </c>
      <c r="G158" s="16">
        <v>3178.1</v>
      </c>
      <c r="H158" s="16">
        <v>27366</v>
      </c>
    </row>
    <row r="159" spans="1:8" s="14" customFormat="1" ht="12" customHeight="1">
      <c r="A159" s="107" t="s">
        <v>153</v>
      </c>
      <c r="B159" s="107"/>
      <c r="C159" s="16">
        <v>80</v>
      </c>
      <c r="D159" s="16">
        <v>46</v>
      </c>
      <c r="E159" s="16">
        <v>34</v>
      </c>
      <c r="F159" s="16">
        <v>4571</v>
      </c>
      <c r="G159" s="16">
        <v>3991.6</v>
      </c>
      <c r="H159" s="16">
        <v>86361</v>
      </c>
    </row>
    <row r="160" spans="1:8" s="14" customFormat="1" ht="12" customHeight="1">
      <c r="A160" s="107" t="s">
        <v>154</v>
      </c>
      <c r="B160" s="107"/>
      <c r="C160" s="16">
        <v>247</v>
      </c>
      <c r="D160" s="16">
        <v>127</v>
      </c>
      <c r="E160" s="16">
        <v>120</v>
      </c>
      <c r="F160" s="16">
        <v>23651.1</v>
      </c>
      <c r="G160" s="16">
        <v>21891.3</v>
      </c>
      <c r="H160" s="16">
        <v>1081878</v>
      </c>
    </row>
    <row r="161" spans="1:8" s="14" customFormat="1" ht="12" customHeight="1">
      <c r="A161" s="107" t="s">
        <v>155</v>
      </c>
      <c r="B161" s="107"/>
      <c r="C161" s="16">
        <v>857</v>
      </c>
      <c r="D161" s="16">
        <v>426</v>
      </c>
      <c r="E161" s="16">
        <v>431</v>
      </c>
      <c r="F161" s="16">
        <v>60402.3</v>
      </c>
      <c r="G161" s="16">
        <v>54252.7</v>
      </c>
      <c r="H161" s="16">
        <v>1631819</v>
      </c>
    </row>
    <row r="162" spans="1:8" s="14" customFormat="1" ht="12" customHeight="1">
      <c r="A162" s="107" t="s">
        <v>156</v>
      </c>
      <c r="B162" s="107"/>
      <c r="C162" s="16">
        <v>54</v>
      </c>
      <c r="D162" s="16">
        <v>25</v>
      </c>
      <c r="E162" s="16">
        <v>29</v>
      </c>
      <c r="F162" s="16">
        <v>3125.3</v>
      </c>
      <c r="G162" s="16">
        <v>2696.2</v>
      </c>
      <c r="H162" s="16">
        <v>35386</v>
      </c>
    </row>
    <row r="163" spans="1:8" s="14" customFormat="1" ht="12" customHeight="1">
      <c r="A163" s="107" t="s">
        <v>157</v>
      </c>
      <c r="B163" s="107"/>
      <c r="C163" s="16">
        <v>298</v>
      </c>
      <c r="D163" s="16">
        <v>189</v>
      </c>
      <c r="E163" s="16">
        <v>109</v>
      </c>
      <c r="F163" s="16">
        <v>21590.9</v>
      </c>
      <c r="G163" s="16">
        <v>18712.7</v>
      </c>
      <c r="H163" s="16">
        <v>442781</v>
      </c>
    </row>
    <row r="164" spans="1:8" s="14" customFormat="1" ht="12" customHeight="1">
      <c r="A164" s="107" t="s">
        <v>158</v>
      </c>
      <c r="B164" s="107"/>
      <c r="C164" s="16">
        <v>357</v>
      </c>
      <c r="D164" s="16">
        <v>250</v>
      </c>
      <c r="E164" s="16">
        <v>107</v>
      </c>
      <c r="F164" s="16">
        <v>22370.3</v>
      </c>
      <c r="G164" s="16">
        <v>19257.8</v>
      </c>
      <c r="H164" s="16">
        <v>260945</v>
      </c>
    </row>
    <row r="165" spans="1:8" s="14" customFormat="1" ht="12" customHeight="1">
      <c r="A165" s="107" t="s">
        <v>159</v>
      </c>
      <c r="B165" s="107"/>
      <c r="C165" s="16">
        <v>10</v>
      </c>
      <c r="D165" s="16">
        <v>4</v>
      </c>
      <c r="E165" s="16">
        <v>6</v>
      </c>
      <c r="F165" s="16">
        <v>1163</v>
      </c>
      <c r="G165" s="16">
        <v>1142.5</v>
      </c>
      <c r="H165" s="16">
        <v>96760</v>
      </c>
    </row>
    <row r="166" spans="1:8" s="14" customFormat="1" ht="12" customHeight="1">
      <c r="A166" s="107" t="s">
        <v>160</v>
      </c>
      <c r="B166" s="107"/>
      <c r="C166" s="16">
        <v>594</v>
      </c>
      <c r="D166" s="16">
        <v>391</v>
      </c>
      <c r="E166" s="16">
        <v>203</v>
      </c>
      <c r="F166" s="16">
        <v>45622.3</v>
      </c>
      <c r="G166" s="16">
        <v>40014.2</v>
      </c>
      <c r="H166" s="16">
        <v>1078340</v>
      </c>
    </row>
    <row r="167" spans="1:8" s="14" customFormat="1" ht="12" customHeight="1">
      <c r="A167" s="107" t="s">
        <v>161</v>
      </c>
      <c r="B167" s="107"/>
      <c r="C167" s="16">
        <v>45</v>
      </c>
      <c r="D167" s="16">
        <v>26</v>
      </c>
      <c r="E167" s="16">
        <v>19</v>
      </c>
      <c r="F167" s="16">
        <v>2437.8</v>
      </c>
      <c r="G167" s="16">
        <v>2026.4</v>
      </c>
      <c r="H167" s="16">
        <v>24095</v>
      </c>
    </row>
    <row r="168" spans="1:8" s="14" customFormat="1" ht="12" customHeight="1">
      <c r="A168" s="107" t="s">
        <v>162</v>
      </c>
      <c r="B168" s="107"/>
      <c r="C168" s="16">
        <v>146</v>
      </c>
      <c r="D168" s="16">
        <v>67</v>
      </c>
      <c r="E168" s="16">
        <v>79</v>
      </c>
      <c r="F168" s="16">
        <v>9345.1</v>
      </c>
      <c r="G168" s="16">
        <v>8218.6</v>
      </c>
      <c r="H168" s="16">
        <v>151189</v>
      </c>
    </row>
    <row r="169" spans="1:8" s="14" customFormat="1" ht="12" customHeight="1">
      <c r="A169" s="107" t="s">
        <v>163</v>
      </c>
      <c r="B169" s="107"/>
      <c r="C169" s="16">
        <v>586</v>
      </c>
      <c r="D169" s="16">
        <v>375</v>
      </c>
      <c r="E169" s="16">
        <v>211</v>
      </c>
      <c r="F169" s="16">
        <v>39783.7</v>
      </c>
      <c r="G169" s="16">
        <v>34529</v>
      </c>
      <c r="H169" s="16">
        <v>743904</v>
      </c>
    </row>
    <row r="170" spans="1:8" s="14" customFormat="1" ht="12" customHeight="1">
      <c r="A170" s="107" t="s">
        <v>164</v>
      </c>
      <c r="B170" s="107"/>
      <c r="C170" s="16">
        <v>1877</v>
      </c>
      <c r="D170" s="16">
        <v>1174</v>
      </c>
      <c r="E170" s="16">
        <v>703</v>
      </c>
      <c r="F170" s="16">
        <v>128422.9</v>
      </c>
      <c r="G170" s="16">
        <v>111341.7</v>
      </c>
      <c r="H170" s="16">
        <v>2298318</v>
      </c>
    </row>
    <row r="171" spans="1:8" s="14" customFormat="1" ht="12" customHeight="1">
      <c r="A171" s="107" t="s">
        <v>165</v>
      </c>
      <c r="B171" s="107"/>
      <c r="C171" s="16">
        <v>17</v>
      </c>
      <c r="D171" s="16">
        <v>5</v>
      </c>
      <c r="E171" s="16">
        <v>12</v>
      </c>
      <c r="F171" s="16">
        <v>830.5</v>
      </c>
      <c r="G171" s="16">
        <v>763</v>
      </c>
      <c r="H171" s="16">
        <v>7735</v>
      </c>
    </row>
    <row r="172" spans="1:8" s="14" customFormat="1" ht="12" customHeight="1">
      <c r="A172" s="107" t="s">
        <v>166</v>
      </c>
      <c r="B172" s="107"/>
      <c r="C172" s="16">
        <v>19</v>
      </c>
      <c r="D172" s="16">
        <v>10</v>
      </c>
      <c r="E172" s="16">
        <v>9</v>
      </c>
      <c r="F172" s="16">
        <v>891.7</v>
      </c>
      <c r="G172" s="16">
        <v>803.2</v>
      </c>
      <c r="H172" s="16">
        <v>6493</v>
      </c>
    </row>
    <row r="173" spans="1:8" s="14" customFormat="1" ht="12" customHeight="1">
      <c r="A173" s="107" t="s">
        <v>167</v>
      </c>
      <c r="B173" s="107"/>
      <c r="C173" s="16">
        <v>411</v>
      </c>
      <c r="D173" s="16">
        <v>241</v>
      </c>
      <c r="E173" s="16">
        <v>170</v>
      </c>
      <c r="F173" s="16">
        <v>24271.2</v>
      </c>
      <c r="G173" s="16">
        <v>21244.1</v>
      </c>
      <c r="H173" s="16">
        <v>354982</v>
      </c>
    </row>
    <row r="174" spans="1:8" s="14" customFormat="1" ht="12" customHeight="1">
      <c r="A174" s="107" t="s">
        <v>168</v>
      </c>
      <c r="B174" s="107"/>
      <c r="C174" s="16">
        <v>143</v>
      </c>
      <c r="D174" s="16">
        <v>93</v>
      </c>
      <c r="E174" s="16">
        <v>50</v>
      </c>
      <c r="F174" s="16">
        <v>6828.7</v>
      </c>
      <c r="G174" s="16">
        <v>5874.7</v>
      </c>
      <c r="H174" s="16">
        <v>56262</v>
      </c>
    </row>
    <row r="175" spans="1:8" s="14" customFormat="1" ht="12" customHeight="1">
      <c r="A175" s="107" t="s">
        <v>169</v>
      </c>
      <c r="B175" s="107"/>
      <c r="C175" s="16">
        <v>491</v>
      </c>
      <c r="D175" s="16">
        <v>326</v>
      </c>
      <c r="E175" s="16">
        <v>165</v>
      </c>
      <c r="F175" s="16">
        <v>31481.4</v>
      </c>
      <c r="G175" s="16">
        <v>27126.6</v>
      </c>
      <c r="H175" s="16">
        <v>474950</v>
      </c>
    </row>
    <row r="176" spans="1:8" s="14" customFormat="1" ht="12" customHeight="1">
      <c r="A176" s="107" t="s">
        <v>170</v>
      </c>
      <c r="B176" s="107"/>
      <c r="C176" s="16">
        <v>6447</v>
      </c>
      <c r="D176" s="16">
        <v>3640</v>
      </c>
      <c r="E176" s="16">
        <v>2807</v>
      </c>
      <c r="F176" s="16">
        <v>402491.1</v>
      </c>
      <c r="G176" s="16">
        <v>354985.9</v>
      </c>
      <c r="H176" s="16">
        <v>8243812</v>
      </c>
    </row>
    <row r="177" spans="1:8" s="14" customFormat="1" ht="12" customHeight="1">
      <c r="A177" s="107" t="s">
        <v>171</v>
      </c>
      <c r="B177" s="107"/>
      <c r="C177" s="16">
        <v>2886</v>
      </c>
      <c r="D177" s="16">
        <v>1853</v>
      </c>
      <c r="E177" s="16">
        <v>1033</v>
      </c>
      <c r="F177" s="16">
        <v>200833.6</v>
      </c>
      <c r="G177" s="16">
        <v>176737.8</v>
      </c>
      <c r="H177" s="16">
        <v>4418811</v>
      </c>
    </row>
    <row r="178" spans="1:8" s="14" customFormat="1" ht="12" customHeight="1">
      <c r="A178" s="107" t="s">
        <v>172</v>
      </c>
      <c r="B178" s="107"/>
      <c r="C178" s="16">
        <v>719</v>
      </c>
      <c r="D178" s="16">
        <v>456</v>
      </c>
      <c r="E178" s="16">
        <v>263</v>
      </c>
      <c r="F178" s="16">
        <v>45307.7</v>
      </c>
      <c r="G178" s="16">
        <v>39083.2</v>
      </c>
      <c r="H178" s="16">
        <v>610692</v>
      </c>
    </row>
    <row r="179" spans="1:8" s="14" customFormat="1" ht="12" customHeight="1">
      <c r="A179" s="107" t="s">
        <v>173</v>
      </c>
      <c r="B179" s="107"/>
      <c r="C179" s="16">
        <v>92</v>
      </c>
      <c r="D179" s="16">
        <v>47</v>
      </c>
      <c r="E179" s="16">
        <v>45</v>
      </c>
      <c r="F179" s="16">
        <v>4492.7</v>
      </c>
      <c r="G179" s="16">
        <v>3912.4</v>
      </c>
      <c r="H179" s="16">
        <v>37840</v>
      </c>
    </row>
    <row r="180" spans="1:8" s="14" customFormat="1" ht="12" customHeight="1">
      <c r="A180" s="107" t="s">
        <v>174</v>
      </c>
      <c r="B180" s="107"/>
      <c r="C180" s="16">
        <v>3258</v>
      </c>
      <c r="D180" s="16">
        <v>1817</v>
      </c>
      <c r="E180" s="16">
        <v>1441</v>
      </c>
      <c r="F180" s="16">
        <v>238810.9</v>
      </c>
      <c r="G180" s="16">
        <v>215208.2</v>
      </c>
      <c r="H180" s="16">
        <v>6494794</v>
      </c>
    </row>
    <row r="181" spans="1:8" s="14" customFormat="1" ht="12" customHeight="1">
      <c r="A181" s="107" t="s">
        <v>175</v>
      </c>
      <c r="B181" s="107"/>
      <c r="C181" s="16">
        <v>27</v>
      </c>
      <c r="D181" s="16">
        <v>14</v>
      </c>
      <c r="E181" s="16">
        <v>13</v>
      </c>
      <c r="F181" s="16">
        <v>1365.8</v>
      </c>
      <c r="G181" s="16">
        <v>1179.4</v>
      </c>
      <c r="H181" s="16">
        <v>10155</v>
      </c>
    </row>
    <row r="182" spans="1:8" s="14" customFormat="1" ht="12" customHeight="1">
      <c r="A182" s="107" t="s">
        <v>176</v>
      </c>
      <c r="B182" s="107"/>
      <c r="C182" s="16">
        <v>1344</v>
      </c>
      <c r="D182" s="16">
        <v>671</v>
      </c>
      <c r="E182" s="16">
        <v>673</v>
      </c>
      <c r="F182" s="16">
        <v>122334.5</v>
      </c>
      <c r="G182" s="16">
        <v>114073.6</v>
      </c>
      <c r="H182" s="16">
        <v>5949750</v>
      </c>
    </row>
    <row r="183" spans="1:8" s="14" customFormat="1" ht="12" customHeight="1">
      <c r="A183" s="107" t="s">
        <v>177</v>
      </c>
      <c r="B183" s="107"/>
      <c r="C183" s="16">
        <v>138</v>
      </c>
      <c r="D183" s="16">
        <v>56</v>
      </c>
      <c r="E183" s="16">
        <v>82</v>
      </c>
      <c r="F183" s="16">
        <v>6517.1</v>
      </c>
      <c r="G183" s="16">
        <v>5738.4</v>
      </c>
      <c r="H183" s="16">
        <v>57202</v>
      </c>
    </row>
    <row r="184" spans="1:8" s="14" customFormat="1" ht="12" customHeight="1">
      <c r="A184" s="107" t="s">
        <v>178</v>
      </c>
      <c r="B184" s="107"/>
      <c r="C184" s="16">
        <v>336</v>
      </c>
      <c r="D184" s="16">
        <v>172</v>
      </c>
      <c r="E184" s="16">
        <v>164</v>
      </c>
      <c r="F184" s="16">
        <v>27399</v>
      </c>
      <c r="G184" s="16">
        <v>25061.8</v>
      </c>
      <c r="H184" s="16">
        <v>897932</v>
      </c>
    </row>
    <row r="185" spans="1:8" s="14" customFormat="1" ht="12" customHeight="1">
      <c r="A185" s="107" t="s">
        <v>179</v>
      </c>
      <c r="B185" s="107"/>
      <c r="C185" s="16">
        <v>55</v>
      </c>
      <c r="D185" s="16">
        <v>24</v>
      </c>
      <c r="E185" s="16">
        <v>31</v>
      </c>
      <c r="F185" s="16">
        <v>3076.9</v>
      </c>
      <c r="G185" s="16">
        <v>2743.2</v>
      </c>
      <c r="H185" s="16">
        <v>51239</v>
      </c>
    </row>
    <row r="186" spans="1:8" s="14" customFormat="1" ht="12" customHeight="1">
      <c r="A186" s="107" t="s">
        <v>180</v>
      </c>
      <c r="B186" s="107"/>
      <c r="C186" s="16">
        <v>195</v>
      </c>
      <c r="D186" s="16">
        <v>120</v>
      </c>
      <c r="E186" s="16">
        <v>75</v>
      </c>
      <c r="F186" s="16">
        <v>11773.2</v>
      </c>
      <c r="G186" s="16">
        <v>10422.8</v>
      </c>
      <c r="H186" s="16">
        <v>151826</v>
      </c>
    </row>
    <row r="187" spans="1:8" s="14" customFormat="1" ht="12" customHeight="1">
      <c r="A187" s="107" t="s">
        <v>181</v>
      </c>
      <c r="B187" s="107"/>
      <c r="C187" s="16">
        <v>313</v>
      </c>
      <c r="D187" s="16">
        <v>169</v>
      </c>
      <c r="E187" s="16">
        <v>144</v>
      </c>
      <c r="F187" s="16">
        <v>27532.2</v>
      </c>
      <c r="G187" s="16">
        <v>25601.7</v>
      </c>
      <c r="H187" s="16">
        <v>1285385</v>
      </c>
    </row>
    <row r="188" spans="1:8" s="14" customFormat="1" ht="12" customHeight="1">
      <c r="A188" s="107" t="s">
        <v>182</v>
      </c>
      <c r="B188" s="107"/>
      <c r="C188" s="16">
        <v>330</v>
      </c>
      <c r="D188" s="16">
        <v>176</v>
      </c>
      <c r="E188" s="16">
        <v>154</v>
      </c>
      <c r="F188" s="16">
        <v>21729.1</v>
      </c>
      <c r="G188" s="16">
        <v>19181.7</v>
      </c>
      <c r="H188" s="16">
        <v>391825</v>
      </c>
    </row>
    <row r="189" spans="1:8" s="14" customFormat="1" ht="12" customHeight="1">
      <c r="A189" s="107" t="s">
        <v>183</v>
      </c>
      <c r="B189" s="107"/>
      <c r="C189" s="16">
        <v>61</v>
      </c>
      <c r="D189" s="16">
        <v>29</v>
      </c>
      <c r="E189" s="16">
        <v>32</v>
      </c>
      <c r="F189" s="16">
        <v>3644.9</v>
      </c>
      <c r="G189" s="16">
        <v>3203.6</v>
      </c>
      <c r="H189" s="16">
        <v>40265</v>
      </c>
    </row>
    <row r="190" spans="1:8" s="14" customFormat="1" ht="12" customHeight="1">
      <c r="A190" s="107" t="s">
        <v>184</v>
      </c>
      <c r="B190" s="107"/>
      <c r="C190" s="16">
        <v>42</v>
      </c>
      <c r="D190" s="16">
        <v>28</v>
      </c>
      <c r="E190" s="16">
        <v>14</v>
      </c>
      <c r="F190" s="16">
        <v>2258.7</v>
      </c>
      <c r="G190" s="16">
        <v>1986.6</v>
      </c>
      <c r="H190" s="16">
        <v>20309</v>
      </c>
    </row>
    <row r="191" spans="1:8" s="14" customFormat="1" ht="12" customHeight="1">
      <c r="A191" s="107" t="s">
        <v>185</v>
      </c>
      <c r="B191" s="107"/>
      <c r="C191" s="16">
        <v>344</v>
      </c>
      <c r="D191" s="16">
        <v>240</v>
      </c>
      <c r="E191" s="16">
        <v>104</v>
      </c>
      <c r="F191" s="16">
        <v>26657.7</v>
      </c>
      <c r="G191" s="16">
        <v>23724.6</v>
      </c>
      <c r="H191" s="16">
        <v>673388</v>
      </c>
    </row>
    <row r="192" spans="1:8" s="14" customFormat="1" ht="12" customHeight="1">
      <c r="A192" s="107" t="s">
        <v>186</v>
      </c>
      <c r="B192" s="107"/>
      <c r="C192" s="16">
        <v>1094</v>
      </c>
      <c r="D192" s="16">
        <v>657</v>
      </c>
      <c r="E192" s="16">
        <v>437</v>
      </c>
      <c r="F192" s="16">
        <v>70609.5</v>
      </c>
      <c r="G192" s="16">
        <v>62072.6</v>
      </c>
      <c r="H192" s="16">
        <v>1366012</v>
      </c>
    </row>
    <row r="193" spans="1:8" s="14" customFormat="1" ht="12" customHeight="1">
      <c r="A193" s="107" t="s">
        <v>187</v>
      </c>
      <c r="B193" s="107"/>
      <c r="C193" s="16">
        <v>42</v>
      </c>
      <c r="D193" s="16">
        <v>21</v>
      </c>
      <c r="E193" s="16">
        <v>21</v>
      </c>
      <c r="F193" s="16">
        <v>1969.8</v>
      </c>
      <c r="G193" s="16">
        <v>1784.1</v>
      </c>
      <c r="H193" s="16">
        <v>15352</v>
      </c>
    </row>
    <row r="194" spans="1:8" s="14" customFormat="1" ht="12" customHeight="1">
      <c r="A194" s="107" t="s">
        <v>188</v>
      </c>
      <c r="B194" s="107"/>
      <c r="C194" s="16">
        <v>463</v>
      </c>
      <c r="D194" s="16">
        <v>285</v>
      </c>
      <c r="E194" s="16">
        <v>178</v>
      </c>
      <c r="F194" s="16">
        <v>34330.3</v>
      </c>
      <c r="G194" s="16">
        <v>29652.6</v>
      </c>
      <c r="H194" s="16">
        <v>734662</v>
      </c>
    </row>
    <row r="195" spans="1:8" s="14" customFormat="1" ht="12" customHeight="1">
      <c r="A195" s="107" t="s">
        <v>189</v>
      </c>
      <c r="B195" s="107"/>
      <c r="C195" s="16">
        <v>310</v>
      </c>
      <c r="D195" s="16">
        <v>169</v>
      </c>
      <c r="E195" s="16">
        <v>141</v>
      </c>
      <c r="F195" s="16">
        <v>20405.3</v>
      </c>
      <c r="G195" s="16">
        <v>18260.4</v>
      </c>
      <c r="H195" s="16">
        <v>445521</v>
      </c>
    </row>
    <row r="196" spans="1:8" s="14" customFormat="1" ht="12" customHeight="1">
      <c r="A196" s="133" t="s">
        <v>190</v>
      </c>
      <c r="B196" s="133"/>
      <c r="C196" s="21">
        <v>139</v>
      </c>
      <c r="D196" s="21">
        <v>78</v>
      </c>
      <c r="E196" s="21">
        <v>61</v>
      </c>
      <c r="F196" s="21">
        <v>7234.3</v>
      </c>
      <c r="G196" s="21">
        <v>6328.3</v>
      </c>
      <c r="H196" s="21">
        <v>71097</v>
      </c>
    </row>
    <row r="197" spans="1:8" s="14" customFormat="1" ht="12" customHeight="1">
      <c r="A197" s="108"/>
      <c r="B197" s="108"/>
      <c r="C197" s="54"/>
      <c r="D197" s="54"/>
      <c r="E197" s="54"/>
      <c r="F197" s="54"/>
      <c r="G197" s="54"/>
      <c r="H197" s="54"/>
    </row>
    <row r="198" spans="1:8" s="14" customFormat="1" ht="12" customHeight="1">
      <c r="A198" s="111" t="s">
        <v>191</v>
      </c>
      <c r="B198" s="111"/>
      <c r="C198" s="13">
        <f aca="true" t="shared" si="45" ref="C198:H198">SUM(C199:C207)</f>
        <v>2472</v>
      </c>
      <c r="D198" s="13">
        <f t="shared" si="45"/>
        <v>1505</v>
      </c>
      <c r="E198" s="13">
        <f t="shared" si="45"/>
        <v>967</v>
      </c>
      <c r="F198" s="13">
        <f t="shared" si="45"/>
        <v>145497.8</v>
      </c>
      <c r="G198" s="13">
        <f t="shared" si="45"/>
        <v>125211.70000000001</v>
      </c>
      <c r="H198" s="13">
        <f t="shared" si="45"/>
        <v>1783843</v>
      </c>
    </row>
    <row r="199" spans="1:8" s="14" customFormat="1" ht="12" customHeight="1">
      <c r="A199" s="107" t="s">
        <v>192</v>
      </c>
      <c r="B199" s="107"/>
      <c r="C199" s="16">
        <v>233</v>
      </c>
      <c r="D199" s="16">
        <v>139</v>
      </c>
      <c r="E199" s="16">
        <v>94</v>
      </c>
      <c r="F199" s="16">
        <v>15490.5</v>
      </c>
      <c r="G199" s="16">
        <v>13502.5</v>
      </c>
      <c r="H199" s="16">
        <v>260082</v>
      </c>
    </row>
    <row r="200" spans="1:8" s="14" customFormat="1" ht="12" customHeight="1">
      <c r="A200" s="107" t="s">
        <v>194</v>
      </c>
      <c r="B200" s="107"/>
      <c r="C200" s="16">
        <v>27</v>
      </c>
      <c r="D200" s="16">
        <v>16</v>
      </c>
      <c r="E200" s="16">
        <v>11</v>
      </c>
      <c r="F200" s="16">
        <v>1450.1</v>
      </c>
      <c r="G200" s="16">
        <v>1297.5</v>
      </c>
      <c r="H200" s="16">
        <v>19607</v>
      </c>
    </row>
    <row r="201" spans="1:8" s="14" customFormat="1" ht="12" customHeight="1">
      <c r="A201" s="107" t="s">
        <v>195</v>
      </c>
      <c r="B201" s="107"/>
      <c r="C201" s="16">
        <v>24</v>
      </c>
      <c r="D201" s="16">
        <v>18</v>
      </c>
      <c r="E201" s="16">
        <v>6</v>
      </c>
      <c r="F201" s="16">
        <v>942.5</v>
      </c>
      <c r="G201" s="16">
        <v>850.1</v>
      </c>
      <c r="H201" s="16">
        <v>5036</v>
      </c>
    </row>
    <row r="202" spans="1:8" s="14" customFormat="1" ht="12" customHeight="1">
      <c r="A202" s="107" t="s">
        <v>197</v>
      </c>
      <c r="B202" s="107"/>
      <c r="C202" s="16">
        <v>27</v>
      </c>
      <c r="D202" s="16">
        <v>14</v>
      </c>
      <c r="E202" s="16">
        <v>13</v>
      </c>
      <c r="F202" s="16">
        <v>1594.1</v>
      </c>
      <c r="G202" s="16">
        <v>1309.4</v>
      </c>
      <c r="H202" s="16">
        <v>15038</v>
      </c>
    </row>
    <row r="203" spans="1:8" s="14" customFormat="1" ht="12" customHeight="1">
      <c r="A203" s="107" t="s">
        <v>198</v>
      </c>
      <c r="B203" s="107"/>
      <c r="C203" s="16">
        <v>531</v>
      </c>
      <c r="D203" s="16">
        <v>299</v>
      </c>
      <c r="E203" s="16">
        <v>232</v>
      </c>
      <c r="F203" s="16">
        <v>30254.3</v>
      </c>
      <c r="G203" s="16">
        <v>26105.8</v>
      </c>
      <c r="H203" s="16">
        <v>370747</v>
      </c>
    </row>
    <row r="204" spans="1:8" s="14" customFormat="1" ht="12" customHeight="1">
      <c r="A204" s="107" t="s">
        <v>199</v>
      </c>
      <c r="B204" s="107"/>
      <c r="C204" s="16">
        <v>313</v>
      </c>
      <c r="D204" s="16">
        <v>202</v>
      </c>
      <c r="E204" s="16">
        <v>111</v>
      </c>
      <c r="F204" s="16">
        <v>19016.2</v>
      </c>
      <c r="G204" s="16">
        <v>15994.6</v>
      </c>
      <c r="H204" s="16">
        <v>208261</v>
      </c>
    </row>
    <row r="205" spans="1:8" s="14" customFormat="1" ht="12" customHeight="1">
      <c r="A205" s="107" t="s">
        <v>200</v>
      </c>
      <c r="B205" s="107"/>
      <c r="C205" s="16">
        <v>251</v>
      </c>
      <c r="D205" s="16">
        <v>147</v>
      </c>
      <c r="E205" s="16">
        <v>104</v>
      </c>
      <c r="F205" s="16">
        <v>14296.2</v>
      </c>
      <c r="G205" s="16">
        <v>12289.2</v>
      </c>
      <c r="H205" s="16">
        <v>182184</v>
      </c>
    </row>
    <row r="206" spans="1:8" s="14" customFormat="1" ht="12" customHeight="1">
      <c r="A206" s="107" t="s">
        <v>201</v>
      </c>
      <c r="B206" s="107"/>
      <c r="C206" s="16">
        <v>26</v>
      </c>
      <c r="D206" s="16">
        <v>16</v>
      </c>
      <c r="E206" s="16">
        <v>10</v>
      </c>
      <c r="F206" s="16">
        <v>1696.5</v>
      </c>
      <c r="G206" s="16">
        <v>1487.7</v>
      </c>
      <c r="H206" s="16">
        <v>24044</v>
      </c>
    </row>
    <row r="207" spans="1:8" s="14" customFormat="1" ht="12" customHeight="1">
      <c r="A207" s="133" t="s">
        <v>202</v>
      </c>
      <c r="B207" s="133"/>
      <c r="C207" s="21">
        <v>1040</v>
      </c>
      <c r="D207" s="21">
        <v>654</v>
      </c>
      <c r="E207" s="21">
        <v>386</v>
      </c>
      <c r="F207" s="21">
        <v>60757.4</v>
      </c>
      <c r="G207" s="21">
        <v>52374.9</v>
      </c>
      <c r="H207" s="21">
        <v>698844</v>
      </c>
    </row>
    <row r="208" spans="1:8" s="14" customFormat="1" ht="12" customHeight="1">
      <c r="A208" s="108"/>
      <c r="B208" s="108"/>
      <c r="C208" s="54"/>
      <c r="D208" s="54"/>
      <c r="E208" s="54"/>
      <c r="F208" s="54"/>
      <c r="G208" s="54"/>
      <c r="H208" s="54"/>
    </row>
    <row r="209" spans="1:8" s="14" customFormat="1" ht="12" customHeight="1">
      <c r="A209" s="111" t="s">
        <v>203</v>
      </c>
      <c r="B209" s="111"/>
      <c r="C209" s="13">
        <f aca="true" t="shared" si="46" ref="C209:H209">SUM(C210:C227)</f>
        <v>21162</v>
      </c>
      <c r="D209" s="13">
        <f t="shared" si="46"/>
        <v>13119</v>
      </c>
      <c r="E209" s="13">
        <f t="shared" si="46"/>
        <v>8043</v>
      </c>
      <c r="F209" s="13">
        <f t="shared" si="46"/>
        <v>1441574.1999999995</v>
      </c>
      <c r="G209" s="13">
        <f t="shared" si="46"/>
        <v>1269973.6</v>
      </c>
      <c r="H209" s="13">
        <f t="shared" si="46"/>
        <v>27255465</v>
      </c>
    </row>
    <row r="210" spans="1:8" s="14" customFormat="1" ht="12" customHeight="1">
      <c r="A210" s="107" t="s">
        <v>277</v>
      </c>
      <c r="B210" s="107"/>
      <c r="C210" s="16">
        <v>1802</v>
      </c>
      <c r="D210" s="16">
        <v>1136</v>
      </c>
      <c r="E210" s="16">
        <v>666</v>
      </c>
      <c r="F210" s="16">
        <v>125250.3</v>
      </c>
      <c r="G210" s="16">
        <v>110002.1</v>
      </c>
      <c r="H210" s="16">
        <v>2362989</v>
      </c>
    </row>
    <row r="211" spans="1:8" s="14" customFormat="1" ht="12" customHeight="1">
      <c r="A211" s="107" t="s">
        <v>205</v>
      </c>
      <c r="B211" s="107"/>
      <c r="C211" s="16">
        <v>7697</v>
      </c>
      <c r="D211" s="16">
        <v>4529</v>
      </c>
      <c r="E211" s="16">
        <v>3168</v>
      </c>
      <c r="F211" s="16">
        <v>524246.2</v>
      </c>
      <c r="G211" s="16">
        <v>466714.7</v>
      </c>
      <c r="H211" s="16">
        <v>10697129</v>
      </c>
    </row>
    <row r="212" spans="1:8" s="14" customFormat="1" ht="12" customHeight="1">
      <c r="A212" s="107" t="s">
        <v>206</v>
      </c>
      <c r="B212" s="107"/>
      <c r="C212" s="16">
        <v>943</v>
      </c>
      <c r="D212" s="16">
        <v>664</v>
      </c>
      <c r="E212" s="16">
        <v>279</v>
      </c>
      <c r="F212" s="16">
        <v>58430.6</v>
      </c>
      <c r="G212" s="16">
        <v>50349.9</v>
      </c>
      <c r="H212" s="16">
        <v>748386</v>
      </c>
    </row>
    <row r="213" spans="1:8" s="14" customFormat="1" ht="12" customHeight="1">
      <c r="A213" s="107" t="s">
        <v>207</v>
      </c>
      <c r="B213" s="107"/>
      <c r="C213" s="16">
        <v>1106</v>
      </c>
      <c r="D213" s="16">
        <v>737</v>
      </c>
      <c r="E213" s="16">
        <v>369</v>
      </c>
      <c r="F213" s="16">
        <v>81249.2</v>
      </c>
      <c r="G213" s="16">
        <v>71275</v>
      </c>
      <c r="H213" s="16">
        <v>1709443</v>
      </c>
    </row>
    <row r="214" spans="1:8" s="14" customFormat="1" ht="12" customHeight="1">
      <c r="A214" s="107" t="s">
        <v>208</v>
      </c>
      <c r="B214" s="107"/>
      <c r="C214" s="16">
        <v>3598</v>
      </c>
      <c r="D214" s="16">
        <v>2223</v>
      </c>
      <c r="E214" s="16">
        <v>1375</v>
      </c>
      <c r="F214" s="16">
        <v>241233.6</v>
      </c>
      <c r="G214" s="16">
        <v>211636.6</v>
      </c>
      <c r="H214" s="16">
        <v>4404838</v>
      </c>
    </row>
    <row r="215" spans="1:8" s="14" customFormat="1" ht="12" customHeight="1">
      <c r="A215" s="107" t="s">
        <v>209</v>
      </c>
      <c r="B215" s="107"/>
      <c r="C215" s="16">
        <v>283</v>
      </c>
      <c r="D215" s="16">
        <v>168</v>
      </c>
      <c r="E215" s="16">
        <v>115</v>
      </c>
      <c r="F215" s="16">
        <v>20085.9</v>
      </c>
      <c r="G215" s="16">
        <v>17281.8</v>
      </c>
      <c r="H215" s="16">
        <v>306533</v>
      </c>
    </row>
    <row r="216" spans="1:8" s="14" customFormat="1" ht="12" customHeight="1">
      <c r="A216" s="107" t="s">
        <v>210</v>
      </c>
      <c r="B216" s="107"/>
      <c r="C216" s="16">
        <v>339</v>
      </c>
      <c r="D216" s="16">
        <v>212</v>
      </c>
      <c r="E216" s="16">
        <v>127</v>
      </c>
      <c r="F216" s="16">
        <v>22522.4</v>
      </c>
      <c r="G216" s="16">
        <v>19864.3</v>
      </c>
      <c r="H216" s="16">
        <v>375428</v>
      </c>
    </row>
    <row r="217" spans="1:8" s="14" customFormat="1" ht="12" customHeight="1">
      <c r="A217" s="107" t="s">
        <v>211</v>
      </c>
      <c r="B217" s="107"/>
      <c r="C217" s="16">
        <v>364</v>
      </c>
      <c r="D217" s="16">
        <v>225</v>
      </c>
      <c r="E217" s="16">
        <v>139</v>
      </c>
      <c r="F217" s="16">
        <v>26093.9</v>
      </c>
      <c r="G217" s="16">
        <v>23129.9</v>
      </c>
      <c r="H217" s="16">
        <v>630330</v>
      </c>
    </row>
    <row r="218" spans="1:8" s="14" customFormat="1" ht="12" customHeight="1">
      <c r="A218" s="107" t="s">
        <v>212</v>
      </c>
      <c r="B218" s="107"/>
      <c r="C218" s="16">
        <v>201</v>
      </c>
      <c r="D218" s="16">
        <v>119</v>
      </c>
      <c r="E218" s="16">
        <v>82</v>
      </c>
      <c r="F218" s="16">
        <v>11025.5</v>
      </c>
      <c r="G218" s="16">
        <v>9634.8</v>
      </c>
      <c r="H218" s="16">
        <v>106259</v>
      </c>
    </row>
    <row r="219" spans="1:8" s="14" customFormat="1" ht="12" customHeight="1">
      <c r="A219" s="107" t="s">
        <v>213</v>
      </c>
      <c r="B219" s="107"/>
      <c r="C219" s="16">
        <v>574</v>
      </c>
      <c r="D219" s="16">
        <v>344</v>
      </c>
      <c r="E219" s="16">
        <v>230</v>
      </c>
      <c r="F219" s="16">
        <v>40541</v>
      </c>
      <c r="G219" s="16">
        <v>35524.8</v>
      </c>
      <c r="H219" s="16">
        <v>711918</v>
      </c>
    </row>
    <row r="220" spans="1:8" s="14" customFormat="1" ht="12" customHeight="1">
      <c r="A220" s="107" t="s">
        <v>214</v>
      </c>
      <c r="B220" s="107"/>
      <c r="C220" s="16">
        <v>176</v>
      </c>
      <c r="D220" s="16">
        <v>104</v>
      </c>
      <c r="E220" s="16">
        <v>72</v>
      </c>
      <c r="F220" s="16">
        <v>11265.8</v>
      </c>
      <c r="G220" s="16">
        <v>9844.6</v>
      </c>
      <c r="H220" s="16">
        <v>151850</v>
      </c>
    </row>
    <row r="221" spans="1:8" s="14" customFormat="1" ht="12" customHeight="1">
      <c r="A221" s="107" t="s">
        <v>215</v>
      </c>
      <c r="B221" s="107"/>
      <c r="C221" s="16">
        <v>47</v>
      </c>
      <c r="D221" s="16">
        <v>36</v>
      </c>
      <c r="E221" s="16">
        <v>11</v>
      </c>
      <c r="F221" s="16">
        <v>2961.4</v>
      </c>
      <c r="G221" s="16">
        <v>2560.6</v>
      </c>
      <c r="H221" s="16">
        <v>32948</v>
      </c>
    </row>
    <row r="222" spans="1:8" s="14" customFormat="1" ht="12" customHeight="1">
      <c r="A222" s="107" t="s">
        <v>216</v>
      </c>
      <c r="B222" s="107"/>
      <c r="C222" s="16">
        <v>1127</v>
      </c>
      <c r="D222" s="16">
        <v>738</v>
      </c>
      <c r="E222" s="16">
        <v>389</v>
      </c>
      <c r="F222" s="16">
        <v>77895</v>
      </c>
      <c r="G222" s="16">
        <v>68203.3</v>
      </c>
      <c r="H222" s="16">
        <v>1368581</v>
      </c>
    </row>
    <row r="223" spans="1:8" s="14" customFormat="1" ht="12" customHeight="1">
      <c r="A223" s="107" t="s">
        <v>217</v>
      </c>
      <c r="B223" s="107"/>
      <c r="C223" s="16">
        <v>267</v>
      </c>
      <c r="D223" s="16">
        <v>163</v>
      </c>
      <c r="E223" s="16">
        <v>104</v>
      </c>
      <c r="F223" s="16">
        <v>18034.4</v>
      </c>
      <c r="G223" s="16">
        <v>15886.8</v>
      </c>
      <c r="H223" s="16">
        <v>263619</v>
      </c>
    </row>
    <row r="224" spans="1:8" s="14" customFormat="1" ht="12" customHeight="1">
      <c r="A224" s="107" t="s">
        <v>218</v>
      </c>
      <c r="B224" s="107"/>
      <c r="C224" s="16">
        <v>265</v>
      </c>
      <c r="D224" s="16">
        <v>179</v>
      </c>
      <c r="E224" s="16">
        <v>86</v>
      </c>
      <c r="F224" s="16">
        <v>16765.7</v>
      </c>
      <c r="G224" s="16">
        <v>14579.7</v>
      </c>
      <c r="H224" s="16">
        <v>204078</v>
      </c>
    </row>
    <row r="225" spans="1:8" s="14" customFormat="1" ht="12" customHeight="1">
      <c r="A225" s="107" t="s">
        <v>219</v>
      </c>
      <c r="B225" s="107"/>
      <c r="C225" s="16">
        <v>950</v>
      </c>
      <c r="D225" s="16">
        <v>625</v>
      </c>
      <c r="E225" s="16">
        <v>325</v>
      </c>
      <c r="F225" s="16">
        <v>62323.4</v>
      </c>
      <c r="G225" s="16">
        <v>53848.5</v>
      </c>
      <c r="H225" s="16">
        <v>960334</v>
      </c>
    </row>
    <row r="226" spans="1:8" s="14" customFormat="1" ht="12" customHeight="1">
      <c r="A226" s="107" t="s">
        <v>220</v>
      </c>
      <c r="B226" s="107"/>
      <c r="C226" s="16">
        <v>98</v>
      </c>
      <c r="D226" s="16">
        <v>53</v>
      </c>
      <c r="E226" s="16">
        <v>45</v>
      </c>
      <c r="F226" s="16">
        <v>5430.1</v>
      </c>
      <c r="G226" s="16">
        <v>4774</v>
      </c>
      <c r="H226" s="16">
        <v>48235</v>
      </c>
    </row>
    <row r="227" spans="1:8" s="14" customFormat="1" ht="12" customHeight="1">
      <c r="A227" s="133" t="s">
        <v>221</v>
      </c>
      <c r="B227" s="133"/>
      <c r="C227" s="21">
        <v>1325</v>
      </c>
      <c r="D227" s="21">
        <v>864</v>
      </c>
      <c r="E227" s="21">
        <v>461</v>
      </c>
      <c r="F227" s="21">
        <v>96219.8</v>
      </c>
      <c r="G227" s="21">
        <v>84862.2</v>
      </c>
      <c r="H227" s="21">
        <v>2172567</v>
      </c>
    </row>
    <row r="228" spans="1:8" s="14" customFormat="1" ht="12" customHeight="1">
      <c r="A228" s="108"/>
      <c r="B228" s="108"/>
      <c r="C228" s="54"/>
      <c r="D228" s="54"/>
      <c r="E228" s="54"/>
      <c r="F228" s="54"/>
      <c r="G228" s="54"/>
      <c r="H228" s="54"/>
    </row>
    <row r="229" spans="1:8" s="14" customFormat="1" ht="12" customHeight="1">
      <c r="A229" s="111" t="s">
        <v>222</v>
      </c>
      <c r="B229" s="111"/>
      <c r="C229" s="13">
        <f aca="true" t="shared" si="47" ref="C229:H229">SUM(C230:C235)</f>
        <v>5120</v>
      </c>
      <c r="D229" s="13">
        <f t="shared" si="47"/>
        <v>3130</v>
      </c>
      <c r="E229" s="13">
        <f t="shared" si="47"/>
        <v>1990</v>
      </c>
      <c r="F229" s="13">
        <f t="shared" si="47"/>
        <v>320900</v>
      </c>
      <c r="G229" s="13">
        <f t="shared" si="47"/>
        <v>276826.89999999997</v>
      </c>
      <c r="H229" s="13">
        <f t="shared" si="47"/>
        <v>4399423</v>
      </c>
    </row>
    <row r="230" spans="1:8" s="14" customFormat="1" ht="12" customHeight="1">
      <c r="A230" s="107" t="s">
        <v>223</v>
      </c>
      <c r="B230" s="107"/>
      <c r="C230" s="16">
        <v>2474</v>
      </c>
      <c r="D230" s="16">
        <v>1412</v>
      </c>
      <c r="E230" s="16">
        <v>1062</v>
      </c>
      <c r="F230" s="16">
        <v>148110.8</v>
      </c>
      <c r="G230" s="16">
        <v>127874.9</v>
      </c>
      <c r="H230" s="16">
        <v>1751741</v>
      </c>
    </row>
    <row r="231" spans="1:8" s="14" customFormat="1" ht="12" customHeight="1">
      <c r="A231" s="107" t="s">
        <v>224</v>
      </c>
      <c r="B231" s="107"/>
      <c r="C231" s="16">
        <v>1044</v>
      </c>
      <c r="D231" s="16">
        <v>713</v>
      </c>
      <c r="E231" s="16">
        <v>331</v>
      </c>
      <c r="F231" s="16">
        <v>72871.4</v>
      </c>
      <c r="G231" s="16">
        <v>62999.2</v>
      </c>
      <c r="H231" s="16">
        <v>1228159</v>
      </c>
    </row>
    <row r="232" spans="1:8" s="14" customFormat="1" ht="12" customHeight="1">
      <c r="A232" s="107" t="s">
        <v>225</v>
      </c>
      <c r="B232" s="107"/>
      <c r="C232" s="16">
        <v>261</v>
      </c>
      <c r="D232" s="16">
        <v>167</v>
      </c>
      <c r="E232" s="16">
        <v>94</v>
      </c>
      <c r="F232" s="16">
        <v>14475.7</v>
      </c>
      <c r="G232" s="16">
        <v>12503.3</v>
      </c>
      <c r="H232" s="16">
        <v>133672</v>
      </c>
    </row>
    <row r="233" spans="1:8" s="14" customFormat="1" ht="12" customHeight="1">
      <c r="A233" s="107" t="s">
        <v>226</v>
      </c>
      <c r="B233" s="107"/>
      <c r="C233" s="16">
        <v>245</v>
      </c>
      <c r="D233" s="16">
        <v>163</v>
      </c>
      <c r="E233" s="16">
        <v>82</v>
      </c>
      <c r="F233" s="16">
        <v>14788.9</v>
      </c>
      <c r="G233" s="16">
        <v>12739.5</v>
      </c>
      <c r="H233" s="16">
        <v>183601</v>
      </c>
    </row>
    <row r="234" spans="1:8" s="14" customFormat="1" ht="12" customHeight="1">
      <c r="A234" s="107" t="s">
        <v>227</v>
      </c>
      <c r="B234" s="107"/>
      <c r="C234" s="16">
        <v>677</v>
      </c>
      <c r="D234" s="16">
        <v>407</v>
      </c>
      <c r="E234" s="16">
        <v>270</v>
      </c>
      <c r="F234" s="16">
        <v>44919.4</v>
      </c>
      <c r="G234" s="16">
        <v>38694.8</v>
      </c>
      <c r="H234" s="16">
        <v>786853</v>
      </c>
    </row>
    <row r="235" spans="1:8" s="14" customFormat="1" ht="12" customHeight="1">
      <c r="A235" s="133" t="s">
        <v>228</v>
      </c>
      <c r="B235" s="133"/>
      <c r="C235" s="21">
        <v>419</v>
      </c>
      <c r="D235" s="21">
        <v>268</v>
      </c>
      <c r="E235" s="21">
        <v>151</v>
      </c>
      <c r="F235" s="21">
        <v>25733.8</v>
      </c>
      <c r="G235" s="21">
        <v>22015.2</v>
      </c>
      <c r="H235" s="21">
        <v>315397</v>
      </c>
    </row>
    <row r="236" spans="1:8" s="14" customFormat="1" ht="12" customHeight="1">
      <c r="A236" s="108"/>
      <c r="B236" s="108"/>
      <c r="C236" s="54"/>
      <c r="D236" s="54"/>
      <c r="E236" s="54"/>
      <c r="F236" s="54"/>
      <c r="G236" s="54"/>
      <c r="H236" s="54"/>
    </row>
    <row r="237" spans="1:8" s="14" customFormat="1" ht="12" customHeight="1">
      <c r="A237" s="111" t="s">
        <v>229</v>
      </c>
      <c r="B237" s="111"/>
      <c r="C237" s="13">
        <f aca="true" t="shared" si="48" ref="C237:H237">SUM(C238:C242)</f>
        <v>2610</v>
      </c>
      <c r="D237" s="13">
        <f t="shared" si="48"/>
        <v>1440</v>
      </c>
      <c r="E237" s="13">
        <f t="shared" si="48"/>
        <v>1170</v>
      </c>
      <c r="F237" s="13">
        <f t="shared" si="48"/>
        <v>149213</v>
      </c>
      <c r="G237" s="13">
        <f t="shared" si="48"/>
        <v>129298.7</v>
      </c>
      <c r="H237" s="13">
        <f t="shared" si="48"/>
        <v>1816203</v>
      </c>
    </row>
    <row r="238" spans="1:8" s="14" customFormat="1" ht="12" customHeight="1">
      <c r="A238" s="107" t="s">
        <v>230</v>
      </c>
      <c r="B238" s="107"/>
      <c r="C238" s="16">
        <v>807</v>
      </c>
      <c r="D238" s="16">
        <v>442</v>
      </c>
      <c r="E238" s="16">
        <v>365</v>
      </c>
      <c r="F238" s="16">
        <v>46339.4</v>
      </c>
      <c r="G238" s="16">
        <v>40112.1</v>
      </c>
      <c r="H238" s="16">
        <v>604099</v>
      </c>
    </row>
    <row r="239" spans="1:8" s="14" customFormat="1" ht="12" customHeight="1">
      <c r="A239" s="107" t="s">
        <v>328</v>
      </c>
      <c r="B239" s="107"/>
      <c r="C239" s="16">
        <v>878</v>
      </c>
      <c r="D239" s="16">
        <v>472</v>
      </c>
      <c r="E239" s="16">
        <v>406</v>
      </c>
      <c r="F239" s="16">
        <v>48275.5</v>
      </c>
      <c r="G239" s="16">
        <v>41887.1</v>
      </c>
      <c r="H239" s="16">
        <v>570049</v>
      </c>
    </row>
    <row r="240" spans="1:8" s="14" customFormat="1" ht="12" customHeight="1">
      <c r="A240" s="107" t="s">
        <v>234</v>
      </c>
      <c r="B240" s="107"/>
      <c r="C240" s="16">
        <v>162</v>
      </c>
      <c r="D240" s="16">
        <v>95</v>
      </c>
      <c r="E240" s="16">
        <v>67</v>
      </c>
      <c r="F240" s="16">
        <v>9507.7</v>
      </c>
      <c r="G240" s="16">
        <v>8072.9</v>
      </c>
      <c r="H240" s="16">
        <v>104379</v>
      </c>
    </row>
    <row r="241" spans="1:8" s="14" customFormat="1" ht="12" customHeight="1">
      <c r="A241" s="107" t="s">
        <v>235</v>
      </c>
      <c r="B241" s="107"/>
      <c r="C241" s="16">
        <v>607</v>
      </c>
      <c r="D241" s="16">
        <v>346</v>
      </c>
      <c r="E241" s="16">
        <v>261</v>
      </c>
      <c r="F241" s="16">
        <v>35971.8</v>
      </c>
      <c r="G241" s="16">
        <v>31207.3</v>
      </c>
      <c r="H241" s="16">
        <v>420824</v>
      </c>
    </row>
    <row r="242" spans="1:8" s="14" customFormat="1" ht="12" customHeight="1">
      <c r="A242" s="133" t="s">
        <v>237</v>
      </c>
      <c r="B242" s="133"/>
      <c r="C242" s="21">
        <v>156</v>
      </c>
      <c r="D242" s="21">
        <v>85</v>
      </c>
      <c r="E242" s="21">
        <v>71</v>
      </c>
      <c r="F242" s="21">
        <v>9118.6</v>
      </c>
      <c r="G242" s="21">
        <v>8019.3</v>
      </c>
      <c r="H242" s="21">
        <v>116852</v>
      </c>
    </row>
    <row r="243" spans="1:8" s="14" customFormat="1" ht="12" customHeight="1">
      <c r="A243" s="108"/>
      <c r="B243" s="108"/>
      <c r="C243" s="54"/>
      <c r="D243" s="54"/>
      <c r="E243" s="54"/>
      <c r="F243" s="54"/>
      <c r="G243" s="54"/>
      <c r="H243" s="54"/>
    </row>
    <row r="244" spans="1:8" s="14" customFormat="1" ht="12" customHeight="1">
      <c r="A244" s="111" t="s">
        <v>239</v>
      </c>
      <c r="B244" s="111"/>
      <c r="C244" s="13">
        <f aca="true" t="shared" si="49" ref="C244:H244">SUM(C245:C262)</f>
        <v>4307</v>
      </c>
      <c r="D244" s="13">
        <f t="shared" si="49"/>
        <v>2527</v>
      </c>
      <c r="E244" s="13">
        <f t="shared" si="49"/>
        <v>1780</v>
      </c>
      <c r="F244" s="13">
        <f t="shared" si="49"/>
        <v>267084.4</v>
      </c>
      <c r="G244" s="13">
        <f t="shared" si="49"/>
        <v>233832.79999999996</v>
      </c>
      <c r="H244" s="13">
        <f t="shared" si="49"/>
        <v>4399484</v>
      </c>
    </row>
    <row r="245" spans="1:8" s="14" customFormat="1" ht="12" customHeight="1">
      <c r="A245" s="107" t="s">
        <v>240</v>
      </c>
      <c r="B245" s="107"/>
      <c r="C245" s="16">
        <v>736</v>
      </c>
      <c r="D245" s="16">
        <v>441</v>
      </c>
      <c r="E245" s="16">
        <v>295</v>
      </c>
      <c r="F245" s="16">
        <v>47215.3</v>
      </c>
      <c r="G245" s="16">
        <v>41674</v>
      </c>
      <c r="H245" s="16">
        <v>781689</v>
      </c>
    </row>
    <row r="246" spans="1:8" s="14" customFormat="1" ht="12" customHeight="1">
      <c r="A246" s="107" t="s">
        <v>241</v>
      </c>
      <c r="B246" s="107"/>
      <c r="C246" s="16">
        <v>60</v>
      </c>
      <c r="D246" s="16">
        <v>22</v>
      </c>
      <c r="E246" s="16">
        <v>38</v>
      </c>
      <c r="F246" s="16">
        <v>3303.3</v>
      </c>
      <c r="G246" s="16">
        <v>2956.5</v>
      </c>
      <c r="H246" s="16">
        <v>43760</v>
      </c>
    </row>
    <row r="247" spans="1:8" s="14" customFormat="1" ht="12" customHeight="1">
      <c r="A247" s="107" t="s">
        <v>242</v>
      </c>
      <c r="B247" s="107"/>
      <c r="C247" s="16">
        <v>40</v>
      </c>
      <c r="D247" s="16">
        <v>18</v>
      </c>
      <c r="E247" s="16">
        <v>22</v>
      </c>
      <c r="F247" s="16">
        <v>2851.8</v>
      </c>
      <c r="G247" s="16">
        <v>2650.8</v>
      </c>
      <c r="H247" s="16">
        <v>119418</v>
      </c>
    </row>
    <row r="248" spans="1:8" s="14" customFormat="1" ht="12" customHeight="1">
      <c r="A248" s="107" t="s">
        <v>243</v>
      </c>
      <c r="B248" s="107"/>
      <c r="C248" s="16">
        <v>394</v>
      </c>
      <c r="D248" s="16">
        <v>207</v>
      </c>
      <c r="E248" s="16">
        <v>187</v>
      </c>
      <c r="F248" s="16">
        <v>24438.7</v>
      </c>
      <c r="G248" s="16">
        <v>21504.7</v>
      </c>
      <c r="H248" s="16">
        <v>462436</v>
      </c>
    </row>
    <row r="249" spans="1:8" s="14" customFormat="1" ht="12" customHeight="1">
      <c r="A249" s="107" t="s">
        <v>244</v>
      </c>
      <c r="B249" s="107"/>
      <c r="C249" s="16">
        <v>25</v>
      </c>
      <c r="D249" s="16">
        <v>10</v>
      </c>
      <c r="E249" s="16">
        <v>15</v>
      </c>
      <c r="F249" s="16">
        <v>1197</v>
      </c>
      <c r="G249" s="16">
        <v>1070.1</v>
      </c>
      <c r="H249" s="16">
        <v>10899</v>
      </c>
    </row>
    <row r="250" spans="1:8" s="14" customFormat="1" ht="12" customHeight="1">
      <c r="A250" s="107" t="s">
        <v>245</v>
      </c>
      <c r="B250" s="107"/>
      <c r="C250" s="16">
        <v>28</v>
      </c>
      <c r="D250" s="16">
        <v>18</v>
      </c>
      <c r="E250" s="16">
        <v>10</v>
      </c>
      <c r="F250" s="16">
        <v>1439.6</v>
      </c>
      <c r="G250" s="16">
        <v>1302.7</v>
      </c>
      <c r="H250" s="16">
        <v>12260</v>
      </c>
    </row>
    <row r="251" spans="1:8" s="14" customFormat="1" ht="12" customHeight="1">
      <c r="A251" s="107" t="s">
        <v>246</v>
      </c>
      <c r="B251" s="107"/>
      <c r="C251" s="16">
        <v>47</v>
      </c>
      <c r="D251" s="16">
        <v>22</v>
      </c>
      <c r="E251" s="16">
        <v>25</v>
      </c>
      <c r="F251" s="16">
        <v>2310.8</v>
      </c>
      <c r="G251" s="16">
        <v>2039.4</v>
      </c>
      <c r="H251" s="16">
        <v>21667</v>
      </c>
    </row>
    <row r="252" spans="1:8" s="14" customFormat="1" ht="12" customHeight="1">
      <c r="A252" s="107" t="s">
        <v>247</v>
      </c>
      <c r="B252" s="107"/>
      <c r="C252" s="16">
        <v>176</v>
      </c>
      <c r="D252" s="16">
        <v>101</v>
      </c>
      <c r="E252" s="16">
        <v>75</v>
      </c>
      <c r="F252" s="16">
        <v>10274.5</v>
      </c>
      <c r="G252" s="16">
        <v>8884.9</v>
      </c>
      <c r="H252" s="16">
        <v>109166</v>
      </c>
    </row>
    <row r="253" spans="1:8" s="14" customFormat="1" ht="12" customHeight="1">
      <c r="A253" s="107" t="s">
        <v>248</v>
      </c>
      <c r="B253" s="107"/>
      <c r="C253" s="16">
        <v>98</v>
      </c>
      <c r="D253" s="16">
        <v>68</v>
      </c>
      <c r="E253" s="16">
        <v>30</v>
      </c>
      <c r="F253" s="16">
        <v>6935.3</v>
      </c>
      <c r="G253" s="16">
        <v>6283.5</v>
      </c>
      <c r="H253" s="16">
        <v>221528</v>
      </c>
    </row>
    <row r="254" spans="1:8" s="14" customFormat="1" ht="12" customHeight="1">
      <c r="A254" s="107" t="s">
        <v>249</v>
      </c>
      <c r="B254" s="107"/>
      <c r="C254" s="16">
        <v>858</v>
      </c>
      <c r="D254" s="16">
        <v>523</v>
      </c>
      <c r="E254" s="16">
        <v>335</v>
      </c>
      <c r="F254" s="16">
        <v>52159</v>
      </c>
      <c r="G254" s="16">
        <v>45172.1</v>
      </c>
      <c r="H254" s="16">
        <v>715802</v>
      </c>
    </row>
    <row r="255" spans="1:8" s="14" customFormat="1" ht="12" customHeight="1">
      <c r="A255" s="107" t="s">
        <v>250</v>
      </c>
      <c r="B255" s="107"/>
      <c r="C255" s="16">
        <v>407</v>
      </c>
      <c r="D255" s="16">
        <v>222</v>
      </c>
      <c r="E255" s="16">
        <v>185</v>
      </c>
      <c r="F255" s="16">
        <v>22769.2</v>
      </c>
      <c r="G255" s="16">
        <v>19771.9</v>
      </c>
      <c r="H255" s="16">
        <v>224358</v>
      </c>
    </row>
    <row r="256" spans="1:8" s="14" customFormat="1" ht="12" customHeight="1">
      <c r="A256" s="107" t="s">
        <v>251</v>
      </c>
      <c r="B256" s="107"/>
      <c r="C256" s="16">
        <v>151</v>
      </c>
      <c r="D256" s="16">
        <v>100</v>
      </c>
      <c r="E256" s="16">
        <v>51</v>
      </c>
      <c r="F256" s="16">
        <v>10296</v>
      </c>
      <c r="G256" s="16">
        <v>8962.3</v>
      </c>
      <c r="H256" s="16">
        <v>150380</v>
      </c>
    </row>
    <row r="257" spans="1:8" s="14" customFormat="1" ht="12" customHeight="1">
      <c r="A257" s="107" t="s">
        <v>252</v>
      </c>
      <c r="B257" s="107"/>
      <c r="C257" s="16">
        <v>65</v>
      </c>
      <c r="D257" s="16">
        <v>35</v>
      </c>
      <c r="E257" s="16">
        <v>30</v>
      </c>
      <c r="F257" s="16">
        <v>4173.5</v>
      </c>
      <c r="G257" s="16">
        <v>3801</v>
      </c>
      <c r="H257" s="16">
        <v>101416</v>
      </c>
    </row>
    <row r="258" spans="1:8" s="14" customFormat="1" ht="12" customHeight="1">
      <c r="A258" s="107" t="s">
        <v>253</v>
      </c>
      <c r="B258" s="107"/>
      <c r="C258" s="16">
        <v>167</v>
      </c>
      <c r="D258" s="16">
        <v>97</v>
      </c>
      <c r="E258" s="16">
        <v>70</v>
      </c>
      <c r="F258" s="16">
        <v>10097.3</v>
      </c>
      <c r="G258" s="16">
        <v>8703.4</v>
      </c>
      <c r="H258" s="16">
        <v>121554</v>
      </c>
    </row>
    <row r="259" spans="1:8" s="14" customFormat="1" ht="12" customHeight="1">
      <c r="A259" s="107" t="s">
        <v>254</v>
      </c>
      <c r="B259" s="107"/>
      <c r="C259" s="16">
        <v>314</v>
      </c>
      <c r="D259" s="16">
        <v>199</v>
      </c>
      <c r="E259" s="16">
        <v>115</v>
      </c>
      <c r="F259" s="16">
        <v>19328.2</v>
      </c>
      <c r="G259" s="16">
        <v>16603.3</v>
      </c>
      <c r="H259" s="16">
        <v>211510</v>
      </c>
    </row>
    <row r="260" spans="1:8" s="14" customFormat="1" ht="12" customHeight="1">
      <c r="A260" s="107" t="s">
        <v>255</v>
      </c>
      <c r="B260" s="107"/>
      <c r="C260" s="16">
        <v>202</v>
      </c>
      <c r="D260" s="16">
        <v>128</v>
      </c>
      <c r="E260" s="16">
        <v>74</v>
      </c>
      <c r="F260" s="16">
        <v>13580.3</v>
      </c>
      <c r="G260" s="16">
        <v>11892.6</v>
      </c>
      <c r="H260" s="16">
        <v>328903</v>
      </c>
    </row>
    <row r="261" spans="1:8" s="14" customFormat="1" ht="12" customHeight="1">
      <c r="A261" s="107" t="s">
        <v>256</v>
      </c>
      <c r="B261" s="107"/>
      <c r="C261" s="16">
        <v>500</v>
      </c>
      <c r="D261" s="16">
        <v>296</v>
      </c>
      <c r="E261" s="16">
        <v>204</v>
      </c>
      <c r="F261" s="16">
        <v>32599.2</v>
      </c>
      <c r="G261" s="16">
        <v>28674.6</v>
      </c>
      <c r="H261" s="16">
        <v>738986</v>
      </c>
    </row>
    <row r="262" spans="1:8" s="14" customFormat="1" ht="12" customHeight="1">
      <c r="A262" s="133" t="s">
        <v>257</v>
      </c>
      <c r="B262" s="133"/>
      <c r="C262" s="21">
        <v>39</v>
      </c>
      <c r="D262" s="21">
        <v>20</v>
      </c>
      <c r="E262" s="21">
        <v>19</v>
      </c>
      <c r="F262" s="21">
        <v>2115.4</v>
      </c>
      <c r="G262" s="21">
        <v>1885</v>
      </c>
      <c r="H262" s="21">
        <v>23752</v>
      </c>
    </row>
    <row r="263" spans="1:8" s="14" customFormat="1" ht="12" customHeight="1">
      <c r="A263" s="108"/>
      <c r="B263" s="108"/>
      <c r="C263" s="54"/>
      <c r="D263" s="54"/>
      <c r="E263" s="54"/>
      <c r="F263" s="54"/>
      <c r="G263" s="54"/>
      <c r="H263" s="54"/>
    </row>
    <row r="264" spans="1:8" s="14" customFormat="1" ht="12" customHeight="1">
      <c r="A264" s="111" t="s">
        <v>258</v>
      </c>
      <c r="B264" s="111"/>
      <c r="C264" s="13">
        <f aca="true" t="shared" si="50" ref="C264:H264">SUM(C265:C272)</f>
        <v>141833</v>
      </c>
      <c r="D264" s="13">
        <f t="shared" si="50"/>
        <v>86067</v>
      </c>
      <c r="E264" s="13">
        <f t="shared" si="50"/>
        <v>55766</v>
      </c>
      <c r="F264" s="13">
        <f t="shared" si="50"/>
        <v>10457336.799999999</v>
      </c>
      <c r="G264" s="13">
        <f t="shared" si="50"/>
        <v>9317478.500000002</v>
      </c>
      <c r="H264" s="13">
        <f t="shared" si="50"/>
        <v>282505305</v>
      </c>
    </row>
    <row r="265" spans="1:8" s="14" customFormat="1" ht="12" customHeight="1">
      <c r="A265" s="107" t="s">
        <v>259</v>
      </c>
      <c r="B265" s="107"/>
      <c r="C265" s="16">
        <f aca="true" t="shared" si="51" ref="C265:H265">SUM(C59:C82)</f>
        <v>20706</v>
      </c>
      <c r="D265" s="16">
        <f t="shared" si="51"/>
        <v>12568</v>
      </c>
      <c r="E265" s="16">
        <f t="shared" si="51"/>
        <v>8138</v>
      </c>
      <c r="F265" s="16">
        <f t="shared" si="51"/>
        <v>1513044.8</v>
      </c>
      <c r="G265" s="16">
        <f t="shared" si="51"/>
        <v>1347337.3</v>
      </c>
      <c r="H265" s="16">
        <f t="shared" si="51"/>
        <v>39135267</v>
      </c>
    </row>
    <row r="266" spans="1:8" s="14" customFormat="1" ht="12" customHeight="1">
      <c r="A266" s="107" t="s">
        <v>260</v>
      </c>
      <c r="B266" s="107"/>
      <c r="C266" s="16">
        <f aca="true" t="shared" si="52" ref="C266:H266">SUM(C85:C154)</f>
        <v>58047</v>
      </c>
      <c r="D266" s="16">
        <f t="shared" si="52"/>
        <v>35880</v>
      </c>
      <c r="E266" s="16">
        <f t="shared" si="52"/>
        <v>22167</v>
      </c>
      <c r="F266" s="16">
        <f t="shared" si="52"/>
        <v>4708947.8</v>
      </c>
      <c r="G266" s="16">
        <f t="shared" si="52"/>
        <v>4234890.600000001</v>
      </c>
      <c r="H266" s="16">
        <f t="shared" si="52"/>
        <v>155589019</v>
      </c>
    </row>
    <row r="267" spans="1:8" s="14" customFormat="1" ht="12" customHeight="1">
      <c r="A267" s="107" t="s">
        <v>261</v>
      </c>
      <c r="B267" s="107"/>
      <c r="C267" s="16">
        <f aca="true" t="shared" si="53" ref="C267:H267">SUM(C157:C196)</f>
        <v>27409</v>
      </c>
      <c r="D267" s="16">
        <f t="shared" si="53"/>
        <v>15898</v>
      </c>
      <c r="E267" s="16">
        <f t="shared" si="53"/>
        <v>11511</v>
      </c>
      <c r="F267" s="16">
        <f t="shared" si="53"/>
        <v>1911074.7999999998</v>
      </c>
      <c r="G267" s="16">
        <f t="shared" si="53"/>
        <v>1700106.9000000001</v>
      </c>
      <c r="H267" s="16">
        <f t="shared" si="53"/>
        <v>48126601</v>
      </c>
    </row>
    <row r="268" spans="1:8" s="14" customFormat="1" ht="12" customHeight="1">
      <c r="A268" s="107" t="s">
        <v>262</v>
      </c>
      <c r="B268" s="107"/>
      <c r="C268" s="16">
        <f aca="true" t="shared" si="54" ref="C268:H268">SUM(C199:C207)</f>
        <v>2472</v>
      </c>
      <c r="D268" s="16">
        <f t="shared" si="54"/>
        <v>1505</v>
      </c>
      <c r="E268" s="16">
        <f t="shared" si="54"/>
        <v>967</v>
      </c>
      <c r="F268" s="16">
        <f t="shared" si="54"/>
        <v>145497.8</v>
      </c>
      <c r="G268" s="16">
        <f t="shared" si="54"/>
        <v>125211.70000000001</v>
      </c>
      <c r="H268" s="16">
        <f t="shared" si="54"/>
        <v>1783843</v>
      </c>
    </row>
    <row r="269" spans="1:8" s="14" customFormat="1" ht="12" customHeight="1">
      <c r="A269" s="107" t="s">
        <v>263</v>
      </c>
      <c r="B269" s="107"/>
      <c r="C269" s="16">
        <f aca="true" t="shared" si="55" ref="C269:H269">SUM(C210:C227)</f>
        <v>21162</v>
      </c>
      <c r="D269" s="16">
        <f t="shared" si="55"/>
        <v>13119</v>
      </c>
      <c r="E269" s="16">
        <f t="shared" si="55"/>
        <v>8043</v>
      </c>
      <c r="F269" s="16">
        <f t="shared" si="55"/>
        <v>1441574.1999999995</v>
      </c>
      <c r="G269" s="16">
        <f t="shared" si="55"/>
        <v>1269973.6</v>
      </c>
      <c r="H269" s="16">
        <f t="shared" si="55"/>
        <v>27255465</v>
      </c>
    </row>
    <row r="270" spans="1:8" s="14" customFormat="1" ht="12" customHeight="1">
      <c r="A270" s="107" t="s">
        <v>264</v>
      </c>
      <c r="B270" s="107"/>
      <c r="C270" s="16">
        <f aca="true" t="shared" si="56" ref="C270:H270">SUM(C230:C235)</f>
        <v>5120</v>
      </c>
      <c r="D270" s="16">
        <f t="shared" si="56"/>
        <v>3130</v>
      </c>
      <c r="E270" s="16">
        <f t="shared" si="56"/>
        <v>1990</v>
      </c>
      <c r="F270" s="16">
        <f t="shared" si="56"/>
        <v>320900</v>
      </c>
      <c r="G270" s="16">
        <f t="shared" si="56"/>
        <v>276826.89999999997</v>
      </c>
      <c r="H270" s="16">
        <f t="shared" si="56"/>
        <v>4399423</v>
      </c>
    </row>
    <row r="271" spans="1:8" s="14" customFormat="1" ht="12" customHeight="1">
      <c r="A271" s="107" t="s">
        <v>265</v>
      </c>
      <c r="B271" s="107"/>
      <c r="C271" s="16">
        <f aca="true" t="shared" si="57" ref="C271:H271">SUM(C238:C242)</f>
        <v>2610</v>
      </c>
      <c r="D271" s="16">
        <f t="shared" si="57"/>
        <v>1440</v>
      </c>
      <c r="E271" s="16">
        <f t="shared" si="57"/>
        <v>1170</v>
      </c>
      <c r="F271" s="16">
        <f t="shared" si="57"/>
        <v>149213</v>
      </c>
      <c r="G271" s="16">
        <f t="shared" si="57"/>
        <v>129298.7</v>
      </c>
      <c r="H271" s="16">
        <f t="shared" si="57"/>
        <v>1816203</v>
      </c>
    </row>
    <row r="272" spans="1:8" s="14" customFormat="1" ht="12" customHeight="1">
      <c r="A272" s="133" t="s">
        <v>266</v>
      </c>
      <c r="B272" s="133"/>
      <c r="C272" s="21">
        <f aca="true" t="shared" si="58" ref="C272:H272">SUM(C245:C262)</f>
        <v>4307</v>
      </c>
      <c r="D272" s="21">
        <f t="shared" si="58"/>
        <v>2527</v>
      </c>
      <c r="E272" s="21">
        <f t="shared" si="58"/>
        <v>1780</v>
      </c>
      <c r="F272" s="21">
        <f t="shared" si="58"/>
        <v>267084.4</v>
      </c>
      <c r="G272" s="21">
        <f t="shared" si="58"/>
        <v>233832.79999999996</v>
      </c>
      <c r="H272" s="21">
        <f t="shared" si="58"/>
        <v>4399484</v>
      </c>
    </row>
    <row r="273" spans="1:8" s="14" customFormat="1" ht="12" customHeight="1">
      <c r="A273" s="108"/>
      <c r="B273" s="108"/>
      <c r="C273" s="54"/>
      <c r="D273" s="54"/>
      <c r="E273" s="54"/>
      <c r="F273" s="54"/>
      <c r="G273" s="54"/>
      <c r="H273" s="54"/>
    </row>
    <row r="274" spans="1:8" s="14" customFormat="1" ht="12" customHeight="1">
      <c r="A274" s="111" t="s">
        <v>267</v>
      </c>
      <c r="B274" s="111"/>
      <c r="C274" s="13">
        <f aca="true" t="shared" si="59" ref="C274:H274">SUM(C275:C278)</f>
        <v>122731</v>
      </c>
      <c r="D274" s="13">
        <f t="shared" si="59"/>
        <v>75055</v>
      </c>
      <c r="E274" s="13">
        <f t="shared" si="59"/>
        <v>47676</v>
      </c>
      <c r="F274" s="13">
        <f t="shared" si="59"/>
        <v>9292305.899999999</v>
      </c>
      <c r="G274" s="13">
        <f t="shared" si="59"/>
        <v>8301126</v>
      </c>
      <c r="H274" s="13">
        <f t="shared" si="59"/>
        <v>264818185</v>
      </c>
    </row>
    <row r="275" spans="1:8" s="14" customFormat="1" ht="12" customHeight="1">
      <c r="A275" s="107" t="s">
        <v>263</v>
      </c>
      <c r="B275" s="107"/>
      <c r="C275" s="16">
        <f aca="true" t="shared" si="60" ref="C275:H275">C210+C211+C212+C213+C214+C215+C216+C217+C219+C222+C223+C225+C227+C231+C164+C224</f>
        <v>22041</v>
      </c>
      <c r="D275" s="16">
        <f t="shared" si="60"/>
        <v>13770</v>
      </c>
      <c r="E275" s="16">
        <f t="shared" si="60"/>
        <v>8271</v>
      </c>
      <c r="F275" s="16">
        <f t="shared" si="60"/>
        <v>1506133.0999999994</v>
      </c>
      <c r="G275" s="16">
        <f t="shared" si="60"/>
        <v>1325416.6</v>
      </c>
      <c r="H275" s="16">
        <f t="shared" si="60"/>
        <v>28405277</v>
      </c>
    </row>
    <row r="276" spans="1:8" s="14" customFormat="1" ht="12" customHeight="1">
      <c r="A276" s="107" t="s">
        <v>282</v>
      </c>
      <c r="B276" s="107"/>
      <c r="C276" s="16">
        <f aca="true" t="shared" si="61" ref="C276:H276">C59+C60+C61+C65+C66+C67+C68+C69+C70+C71+C73+C74+C76+C77+C78+C79+C80+C81+C82+C98</f>
        <v>20332</v>
      </c>
      <c r="D276" s="16">
        <f t="shared" si="61"/>
        <v>12340</v>
      </c>
      <c r="E276" s="16">
        <f t="shared" si="61"/>
        <v>7992</v>
      </c>
      <c r="F276" s="16">
        <f t="shared" si="61"/>
        <v>1489528.5</v>
      </c>
      <c r="G276" s="16">
        <f t="shared" si="61"/>
        <v>1326632.4000000001</v>
      </c>
      <c r="H276" s="16">
        <f t="shared" si="61"/>
        <v>38617747</v>
      </c>
    </row>
    <row r="277" spans="1:8" s="14" customFormat="1" ht="12" customHeight="1">
      <c r="A277" s="107" t="s">
        <v>261</v>
      </c>
      <c r="B277" s="107"/>
      <c r="C277" s="16">
        <f aca="true" t="shared" si="62" ref="C277:H277">C157+C160+C163+C166+C170+C176+C177+C180+C182+C184+C187+C191+C192+C194+C199+C204+C207+C169+C173+C175+C178</f>
        <v>25762</v>
      </c>
      <c r="D277" s="16">
        <f t="shared" si="62"/>
        <v>15144</v>
      </c>
      <c r="E277" s="16">
        <f t="shared" si="62"/>
        <v>10618</v>
      </c>
      <c r="F277" s="16">
        <f t="shared" si="62"/>
        <v>1806361.1999999995</v>
      </c>
      <c r="G277" s="16">
        <f t="shared" si="62"/>
        <v>1605033.2000000004</v>
      </c>
      <c r="H277" s="16">
        <f t="shared" si="62"/>
        <v>45616746</v>
      </c>
    </row>
    <row r="278" spans="1:8" s="14" customFormat="1" ht="12" customHeight="1">
      <c r="A278" s="133" t="s">
        <v>260</v>
      </c>
      <c r="B278" s="133"/>
      <c r="C278" s="21">
        <f aca="true" t="shared" si="63" ref="C278:H278">+C85+C86+C87+C90+C91+C92+C96+C94+C100+C99+C104+C101+C106+C103+C107+C105+C108+C114+C112+C111+C115+C116+C117+C118+C119+C120+C121+C123+C122+C124+C125+C127+C126+C129+C128+C132+C134+C133+C136+C135+C137+C138+C139+C140+C141+C143+C144+C147+C146+C148+C149+C151+C152+C153+C154</f>
        <v>54596</v>
      </c>
      <c r="D278" s="21">
        <f t="shared" si="63"/>
        <v>33801</v>
      </c>
      <c r="E278" s="21">
        <f t="shared" si="63"/>
        <v>20795</v>
      </c>
      <c r="F278" s="21">
        <f t="shared" si="63"/>
        <v>4490283.1</v>
      </c>
      <c r="G278" s="21">
        <f t="shared" si="63"/>
        <v>4044043.8</v>
      </c>
      <c r="H278" s="21">
        <f t="shared" si="63"/>
        <v>152178415</v>
      </c>
    </row>
    <row r="279" spans="1:8" s="27" customFormat="1" ht="5.25" customHeight="1">
      <c r="A279" s="147"/>
      <c r="B279" s="147"/>
      <c r="C279" s="147"/>
      <c r="D279" s="147"/>
      <c r="E279" s="147"/>
      <c r="F279" s="147"/>
      <c r="G279" s="147"/>
      <c r="H279" s="147"/>
    </row>
    <row r="280" spans="1:8" s="29" customFormat="1" ht="12" customHeight="1">
      <c r="A280" s="146" t="s">
        <v>329</v>
      </c>
      <c r="B280" s="146"/>
      <c r="C280" s="146"/>
      <c r="D280" s="146"/>
      <c r="E280" s="146"/>
      <c r="F280" s="146"/>
      <c r="G280" s="146"/>
      <c r="H280" s="146"/>
    </row>
    <row r="281" spans="1:8" s="29" customFormat="1" ht="11.25" customHeight="1">
      <c r="A281" s="103" t="s">
        <v>337</v>
      </c>
      <c r="B281" s="103"/>
      <c r="C281" s="103"/>
      <c r="D281" s="103"/>
      <c r="E281" s="103"/>
      <c r="F281" s="103"/>
      <c r="G281" s="103"/>
      <c r="H281" s="103"/>
    </row>
    <row r="282" spans="1:8" s="30" customFormat="1" ht="5.25" customHeight="1">
      <c r="A282" s="144"/>
      <c r="B282" s="144"/>
      <c r="C282" s="144"/>
      <c r="D282" s="144"/>
      <c r="E282" s="144"/>
      <c r="F282" s="144"/>
      <c r="G282" s="144"/>
      <c r="H282" s="144"/>
    </row>
    <row r="283" spans="1:8" s="31" customFormat="1" ht="9.75" customHeight="1">
      <c r="A283" s="144" t="s">
        <v>270</v>
      </c>
      <c r="B283" s="144"/>
      <c r="C283" s="144"/>
      <c r="D283" s="144"/>
      <c r="E283" s="144"/>
      <c r="F283" s="144"/>
      <c r="G283" s="144"/>
      <c r="H283" s="144"/>
    </row>
    <row r="284" spans="1:8" s="32" customFormat="1" ht="5.25" customHeight="1">
      <c r="A284" s="146"/>
      <c r="B284" s="146"/>
      <c r="C284" s="146"/>
      <c r="D284" s="146"/>
      <c r="E284" s="146"/>
      <c r="F284" s="146"/>
      <c r="G284" s="146"/>
      <c r="H284" s="146"/>
    </row>
    <row r="285" spans="1:8" s="33" customFormat="1" ht="11.25" customHeight="1">
      <c r="A285" s="187" t="s">
        <v>371</v>
      </c>
      <c r="B285" s="187"/>
      <c r="C285" s="187"/>
      <c r="D285" s="187"/>
      <c r="E285" s="187"/>
      <c r="F285" s="187"/>
      <c r="G285" s="187"/>
      <c r="H285" s="187"/>
    </row>
    <row r="286" spans="1:8" s="33" customFormat="1" ht="11.25" customHeight="1">
      <c r="A286" s="187" t="s">
        <v>326</v>
      </c>
      <c r="B286" s="187"/>
      <c r="C286" s="187"/>
      <c r="D286" s="187"/>
      <c r="E286" s="187"/>
      <c r="F286" s="187"/>
      <c r="G286" s="187"/>
      <c r="H286" s="187"/>
    </row>
    <row r="287" spans="3:8" ht="12" customHeight="1">
      <c r="C287" s="1"/>
      <c r="D287" s="1"/>
      <c r="E287" s="1"/>
      <c r="F287" s="1"/>
      <c r="G287" s="1"/>
      <c r="H287" s="1"/>
    </row>
  </sheetData>
  <sheetProtection/>
  <mergeCells count="274">
    <mergeCell ref="A1:H1"/>
    <mergeCell ref="A2:H2"/>
    <mergeCell ref="A3:H3"/>
    <mergeCell ref="A4:H4"/>
    <mergeCell ref="C5:E5"/>
    <mergeCell ref="F5:G5"/>
    <mergeCell ref="A5:B5"/>
    <mergeCell ref="A6:B6"/>
    <mergeCell ref="C6:E6"/>
    <mergeCell ref="F6:G6"/>
    <mergeCell ref="A10:B10"/>
    <mergeCell ref="A9:B9"/>
    <mergeCell ref="A8:B8"/>
    <mergeCell ref="F8:G8"/>
    <mergeCell ref="F7:G7"/>
    <mergeCell ref="C7:E7"/>
    <mergeCell ref="A7:B7"/>
    <mergeCell ref="A12:B12"/>
    <mergeCell ref="A13:B13"/>
    <mergeCell ref="A17:B17"/>
    <mergeCell ref="A21:B21"/>
    <mergeCell ref="A23:B23"/>
    <mergeCell ref="A24:B24"/>
    <mergeCell ref="A48:B48"/>
    <mergeCell ref="A25:B25"/>
    <mergeCell ref="A26:B26"/>
    <mergeCell ref="A29:B29"/>
    <mergeCell ref="A32:B32"/>
    <mergeCell ref="A33:B33"/>
    <mergeCell ref="A38:B38"/>
    <mergeCell ref="A53:B53"/>
    <mergeCell ref="A54:B54"/>
    <mergeCell ref="A55:B55"/>
    <mergeCell ref="A56:B56"/>
    <mergeCell ref="A58:B58"/>
    <mergeCell ref="A59:B59"/>
    <mergeCell ref="A57:B57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B84"/>
    <mergeCell ref="A83:B83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B156"/>
    <mergeCell ref="A157:B157"/>
    <mergeCell ref="A155:B155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B198"/>
    <mergeCell ref="A199:B199"/>
    <mergeCell ref="A200:B200"/>
    <mergeCell ref="A197:B197"/>
    <mergeCell ref="A201:B201"/>
    <mergeCell ref="A202:B202"/>
    <mergeCell ref="A203:B203"/>
    <mergeCell ref="A204:B204"/>
    <mergeCell ref="A205:B205"/>
    <mergeCell ref="A206:B206"/>
    <mergeCell ref="A207:B207"/>
    <mergeCell ref="A209:B209"/>
    <mergeCell ref="A210:B210"/>
    <mergeCell ref="A211:B211"/>
    <mergeCell ref="A212:B212"/>
    <mergeCell ref="A213:B213"/>
    <mergeCell ref="A208:B208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B229"/>
    <mergeCell ref="A230:B230"/>
    <mergeCell ref="A231:B231"/>
    <mergeCell ref="A232:B232"/>
    <mergeCell ref="A228:B228"/>
    <mergeCell ref="A233:B233"/>
    <mergeCell ref="A234:B234"/>
    <mergeCell ref="A235:B235"/>
    <mergeCell ref="A237:B237"/>
    <mergeCell ref="A238:B238"/>
    <mergeCell ref="A239:B239"/>
    <mergeCell ref="A236:B236"/>
    <mergeCell ref="A240:B240"/>
    <mergeCell ref="A241:B241"/>
    <mergeCell ref="A242:B242"/>
    <mergeCell ref="A244:B244"/>
    <mergeCell ref="A245:B245"/>
    <mergeCell ref="A246:B246"/>
    <mergeCell ref="A243:B243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B264"/>
    <mergeCell ref="A265:B265"/>
    <mergeCell ref="A263:B263"/>
    <mergeCell ref="A266:B266"/>
    <mergeCell ref="A267:B267"/>
    <mergeCell ref="A268:B268"/>
    <mergeCell ref="A269:B269"/>
    <mergeCell ref="A270:B270"/>
    <mergeCell ref="A271:B271"/>
    <mergeCell ref="A281:H281"/>
    <mergeCell ref="A286:H286"/>
    <mergeCell ref="A282:H282"/>
    <mergeCell ref="A283:H283"/>
    <mergeCell ref="A284:H284"/>
    <mergeCell ref="A285:H285"/>
    <mergeCell ref="A279:H279"/>
    <mergeCell ref="A272:B272"/>
    <mergeCell ref="A274:B274"/>
    <mergeCell ref="A275:B275"/>
    <mergeCell ref="A276:B276"/>
    <mergeCell ref="A280:H280"/>
    <mergeCell ref="A277:B277"/>
    <mergeCell ref="A278:B278"/>
    <mergeCell ref="A273:B273"/>
    <mergeCell ref="A52:B52"/>
    <mergeCell ref="A41:B41"/>
    <mergeCell ref="A37:B37"/>
    <mergeCell ref="A22:B22"/>
    <mergeCell ref="A11:B11"/>
    <mergeCell ref="A39:B39"/>
    <mergeCell ref="A40:B40"/>
    <mergeCell ref="A42:B42"/>
    <mergeCell ref="A43:B43"/>
    <mergeCell ref="A44:B44"/>
  </mergeCells>
  <conditionalFormatting sqref="C10:E262">
    <cfRule type="cellIs" priority="1" dxfId="0" operator="between" stopIfTrue="1">
      <formula>1</formula>
      <formula>3</formula>
    </cfRule>
  </conditionalFormatting>
  <printOptions/>
  <pageMargins left="0" right="0" top="0" bottom="0" header="0" footer="0"/>
  <pageSetup horizontalDpi="1200" verticalDpi="12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7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8" width="12.7109375" style="58" customWidth="1"/>
    <col min="9" max="16384" width="9.140625" style="1" customWidth="1"/>
  </cols>
  <sheetData>
    <row r="1" spans="1:8" s="34" customFormat="1" ht="12.75" customHeight="1">
      <c r="A1" s="178"/>
      <c r="B1" s="178"/>
      <c r="C1" s="178"/>
      <c r="D1" s="178"/>
      <c r="E1" s="178"/>
      <c r="F1" s="178"/>
      <c r="G1" s="178"/>
      <c r="H1" s="178"/>
    </row>
    <row r="2" spans="1:8" s="34" customFormat="1" ht="30" customHeight="1">
      <c r="A2" s="204" t="s">
        <v>327</v>
      </c>
      <c r="B2" s="204"/>
      <c r="C2" s="204"/>
      <c r="D2" s="204"/>
      <c r="E2" s="204"/>
      <c r="F2" s="204"/>
      <c r="G2" s="204"/>
      <c r="H2" s="204"/>
    </row>
    <row r="3" spans="1:8" s="34" customFormat="1" ht="12.75" customHeight="1">
      <c r="A3" s="169"/>
      <c r="B3" s="169"/>
      <c r="C3" s="169"/>
      <c r="D3" s="169"/>
      <c r="E3" s="169"/>
      <c r="F3" s="169"/>
      <c r="G3" s="169"/>
      <c r="H3" s="169"/>
    </row>
    <row r="4" spans="1:8" s="34" customFormat="1" ht="12.75" customHeight="1">
      <c r="A4" s="179"/>
      <c r="B4" s="179"/>
      <c r="C4" s="179"/>
      <c r="D4" s="179"/>
      <c r="E4" s="179"/>
      <c r="F4" s="179"/>
      <c r="G4" s="179"/>
      <c r="H4" s="179"/>
    </row>
    <row r="5" spans="1:8" s="3" customFormat="1" ht="12" customHeight="1">
      <c r="A5" s="173"/>
      <c r="B5" s="174"/>
      <c r="C5" s="157" t="s">
        <v>1</v>
      </c>
      <c r="D5" s="180"/>
      <c r="E5" s="181"/>
      <c r="F5" s="157" t="s">
        <v>2</v>
      </c>
      <c r="G5" s="181"/>
      <c r="H5" s="4" t="s">
        <v>3</v>
      </c>
    </row>
    <row r="6" spans="1:8" s="3" customFormat="1" ht="12" customHeight="1">
      <c r="A6" s="159"/>
      <c r="B6" s="159"/>
      <c r="C6" s="182"/>
      <c r="D6" s="183"/>
      <c r="E6" s="184"/>
      <c r="F6" s="185"/>
      <c r="G6" s="186"/>
      <c r="H6" s="6" t="s">
        <v>4</v>
      </c>
    </row>
    <row r="7" spans="1:8" s="3" customFormat="1" ht="12" customHeight="1">
      <c r="A7" s="172"/>
      <c r="B7" s="172"/>
      <c r="C7" s="172"/>
      <c r="D7" s="172"/>
      <c r="E7" s="172"/>
      <c r="F7" s="172"/>
      <c r="G7" s="172"/>
      <c r="H7" s="72"/>
    </row>
    <row r="8" spans="1:8" s="3" customFormat="1" ht="12" customHeight="1">
      <c r="A8" s="172"/>
      <c r="B8" s="172"/>
      <c r="C8" s="50"/>
      <c r="D8" s="7" t="s">
        <v>5</v>
      </c>
      <c r="E8" s="7" t="s">
        <v>6</v>
      </c>
      <c r="F8" s="171"/>
      <c r="G8" s="171"/>
      <c r="H8" s="73"/>
    </row>
    <row r="9" spans="1:8" s="3" customFormat="1" ht="12" customHeight="1">
      <c r="A9" s="114"/>
      <c r="B9" s="114"/>
      <c r="C9" s="8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/>
    </row>
    <row r="10" spans="1:8" s="51" customFormat="1" ht="12" customHeight="1">
      <c r="A10" s="115" t="s">
        <v>12</v>
      </c>
      <c r="B10" s="115"/>
      <c r="C10" s="11">
        <f aca="true" t="shared" si="0" ref="C10:H10">C12+C23+C38+C42+C53</f>
        <v>141093</v>
      </c>
      <c r="D10" s="11">
        <f t="shared" si="0"/>
        <v>85159</v>
      </c>
      <c r="E10" s="11">
        <f t="shared" si="0"/>
        <v>55934</v>
      </c>
      <c r="F10" s="11">
        <f t="shared" si="0"/>
        <v>10079873.5</v>
      </c>
      <c r="G10" s="11">
        <f t="shared" si="0"/>
        <v>9162177.200000001</v>
      </c>
      <c r="H10" s="11">
        <f t="shared" si="0"/>
        <v>266991176</v>
      </c>
    </row>
    <row r="11" spans="1:8" s="51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2" customFormat="1" ht="12" customHeight="1">
      <c r="A12" s="111" t="s">
        <v>13</v>
      </c>
      <c r="B12" s="111"/>
      <c r="C12" s="13">
        <f aca="true" t="shared" si="1" ref="C12:H12">C13+C17+C21</f>
        <v>12621</v>
      </c>
      <c r="D12" s="13">
        <f t="shared" si="1"/>
        <v>7391</v>
      </c>
      <c r="E12" s="13">
        <f t="shared" si="1"/>
        <v>5230</v>
      </c>
      <c r="F12" s="13">
        <f t="shared" si="1"/>
        <v>756773.2</v>
      </c>
      <c r="G12" s="13">
        <f t="shared" si="1"/>
        <v>672053.6000000001</v>
      </c>
      <c r="H12" s="13">
        <f t="shared" si="1"/>
        <v>10956690</v>
      </c>
    </row>
    <row r="13" spans="1:8" s="14" customFormat="1" ht="12" customHeight="1">
      <c r="A13" s="107" t="s">
        <v>14</v>
      </c>
      <c r="B13" s="107"/>
      <c r="C13" s="16">
        <f aca="true" t="shared" si="2" ref="C13:H13">C14+C15+C16</f>
        <v>4296</v>
      </c>
      <c r="D13" s="16">
        <f t="shared" si="2"/>
        <v>2493</v>
      </c>
      <c r="E13" s="16">
        <f t="shared" si="2"/>
        <v>1803</v>
      </c>
      <c r="F13" s="16">
        <f t="shared" si="2"/>
        <v>259428.8</v>
      </c>
      <c r="G13" s="16">
        <f t="shared" si="2"/>
        <v>231974.00000000003</v>
      </c>
      <c r="H13" s="16">
        <f t="shared" si="2"/>
        <v>4295369</v>
      </c>
    </row>
    <row r="14" spans="1:8" s="14" customFormat="1" ht="12" customHeight="1">
      <c r="A14" s="52"/>
      <c r="B14" s="53" t="s">
        <v>15</v>
      </c>
      <c r="C14" s="16">
        <f aca="true" t="shared" si="3" ref="C14:H14">C245+C247+C253+C260+C261</f>
        <v>1563</v>
      </c>
      <c r="D14" s="16">
        <f t="shared" si="3"/>
        <v>941</v>
      </c>
      <c r="E14" s="16">
        <f t="shared" si="3"/>
        <v>622</v>
      </c>
      <c r="F14" s="16">
        <f t="shared" si="3"/>
        <v>100237.5</v>
      </c>
      <c r="G14" s="16">
        <f t="shared" si="3"/>
        <v>90358.5</v>
      </c>
      <c r="H14" s="16">
        <f t="shared" si="3"/>
        <v>2172458</v>
      </c>
    </row>
    <row r="15" spans="1:8" s="14" customFormat="1" ht="12" customHeight="1">
      <c r="A15" s="52"/>
      <c r="B15" s="53" t="s">
        <v>16</v>
      </c>
      <c r="C15" s="16">
        <f aca="true" t="shared" si="4" ref="C15:H15">+C246+C254+C249+C250+C251+C252+C256+C257+C262</f>
        <v>1429</v>
      </c>
      <c r="D15" s="16">
        <f t="shared" si="4"/>
        <v>823</v>
      </c>
      <c r="E15" s="16">
        <f t="shared" si="4"/>
        <v>606</v>
      </c>
      <c r="F15" s="16">
        <f t="shared" si="4"/>
        <v>83113.59999999999</v>
      </c>
      <c r="G15" s="16">
        <f t="shared" si="4"/>
        <v>73931.90000000001</v>
      </c>
      <c r="H15" s="16">
        <f t="shared" si="4"/>
        <v>1119919</v>
      </c>
    </row>
    <row r="16" spans="1:8" s="14" customFormat="1" ht="12" customHeight="1">
      <c r="A16" s="52"/>
      <c r="B16" s="54" t="s">
        <v>17</v>
      </c>
      <c r="C16" s="16">
        <f aca="true" t="shared" si="5" ref="C16:H16">C248+C255+C258+C259</f>
        <v>1304</v>
      </c>
      <c r="D16" s="16">
        <f t="shared" si="5"/>
        <v>729</v>
      </c>
      <c r="E16" s="16">
        <f t="shared" si="5"/>
        <v>575</v>
      </c>
      <c r="F16" s="16">
        <f t="shared" si="5"/>
        <v>76077.7</v>
      </c>
      <c r="G16" s="16">
        <f t="shared" si="5"/>
        <v>67683.6</v>
      </c>
      <c r="H16" s="16">
        <f t="shared" si="5"/>
        <v>1002992</v>
      </c>
    </row>
    <row r="17" spans="1:8" s="14" customFormat="1" ht="12" customHeight="1">
      <c r="A17" s="107" t="s">
        <v>18</v>
      </c>
      <c r="B17" s="107"/>
      <c r="C17" s="16">
        <f aca="true" t="shared" si="6" ref="C17:H17">C18+C19+C20</f>
        <v>2586</v>
      </c>
      <c r="D17" s="16">
        <f t="shared" si="6"/>
        <v>1412</v>
      </c>
      <c r="E17" s="16">
        <f t="shared" si="6"/>
        <v>1174</v>
      </c>
      <c r="F17" s="16">
        <f t="shared" si="6"/>
        <v>145131.4</v>
      </c>
      <c r="G17" s="16">
        <f t="shared" si="6"/>
        <v>128584.9</v>
      </c>
      <c r="H17" s="16">
        <f t="shared" si="6"/>
        <v>1831416</v>
      </c>
    </row>
    <row r="18" spans="1:8" s="14" customFormat="1" ht="12" customHeight="1">
      <c r="A18" s="52"/>
      <c r="B18" s="53" t="s">
        <v>19</v>
      </c>
      <c r="C18" s="16">
        <f aca="true" t="shared" si="7" ref="C18:H18">+C239</f>
        <v>858</v>
      </c>
      <c r="D18" s="16">
        <f t="shared" si="7"/>
        <v>463</v>
      </c>
      <c r="E18" s="16">
        <f t="shared" si="7"/>
        <v>395</v>
      </c>
      <c r="F18" s="16">
        <f t="shared" si="7"/>
        <v>46233.2</v>
      </c>
      <c r="G18" s="16">
        <f t="shared" si="7"/>
        <v>41034.8</v>
      </c>
      <c r="H18" s="16">
        <f t="shared" si="7"/>
        <v>554295</v>
      </c>
    </row>
    <row r="19" spans="1:8" s="14" customFormat="1" ht="12" customHeight="1">
      <c r="A19" s="52"/>
      <c r="B19" s="53" t="s">
        <v>20</v>
      </c>
      <c r="C19" s="16">
        <f aca="true" t="shared" si="8" ref="C19:H19">+C238</f>
        <v>812</v>
      </c>
      <c r="D19" s="16">
        <f t="shared" si="8"/>
        <v>435</v>
      </c>
      <c r="E19" s="16">
        <f t="shared" si="8"/>
        <v>377</v>
      </c>
      <c r="F19" s="16">
        <f t="shared" si="8"/>
        <v>45160.1</v>
      </c>
      <c r="G19" s="16">
        <f t="shared" si="8"/>
        <v>39874.6</v>
      </c>
      <c r="H19" s="16">
        <f t="shared" si="8"/>
        <v>574508</v>
      </c>
    </row>
    <row r="20" spans="1:8" s="14" customFormat="1" ht="12" customHeight="1">
      <c r="A20" s="55"/>
      <c r="B20" s="53" t="s">
        <v>21</v>
      </c>
      <c r="C20" s="16">
        <f aca="true" t="shared" si="9" ref="C20:H20">C240+C241+C242</f>
        <v>916</v>
      </c>
      <c r="D20" s="16">
        <f t="shared" si="9"/>
        <v>514</v>
      </c>
      <c r="E20" s="16">
        <f t="shared" si="9"/>
        <v>402</v>
      </c>
      <c r="F20" s="16">
        <f t="shared" si="9"/>
        <v>53738.1</v>
      </c>
      <c r="G20" s="16">
        <f t="shared" si="9"/>
        <v>47675.5</v>
      </c>
      <c r="H20" s="16">
        <f t="shared" si="9"/>
        <v>702613</v>
      </c>
    </row>
    <row r="21" spans="1:8" s="14" customFormat="1" ht="12" customHeight="1">
      <c r="A21" s="133" t="s">
        <v>22</v>
      </c>
      <c r="B21" s="133"/>
      <c r="C21" s="21">
        <f aca="true" t="shared" si="10" ref="C21:H21">C230+C231+C232+C215+C233+C234+C221+C235+C224</f>
        <v>5739</v>
      </c>
      <c r="D21" s="21">
        <f t="shared" si="10"/>
        <v>3486</v>
      </c>
      <c r="E21" s="21">
        <f t="shared" si="10"/>
        <v>2253</v>
      </c>
      <c r="F21" s="21">
        <f t="shared" si="10"/>
        <v>352213</v>
      </c>
      <c r="G21" s="21">
        <f t="shared" si="10"/>
        <v>311494.7</v>
      </c>
      <c r="H21" s="21">
        <f t="shared" si="10"/>
        <v>4829905</v>
      </c>
    </row>
    <row r="22" spans="1:8" s="1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2" customFormat="1" ht="12" customHeight="1">
      <c r="A23" s="111" t="s">
        <v>23</v>
      </c>
      <c r="B23" s="111"/>
      <c r="C23" s="13">
        <f aca="true" t="shared" si="11" ref="C23:H23">C24+C25+C26+C29+C32+C33</f>
        <v>29292</v>
      </c>
      <c r="D23" s="13">
        <f t="shared" si="11"/>
        <v>17006</v>
      </c>
      <c r="E23" s="13">
        <f t="shared" si="11"/>
        <v>12286</v>
      </c>
      <c r="F23" s="13">
        <f t="shared" si="11"/>
        <v>1930664.5999999999</v>
      </c>
      <c r="G23" s="13">
        <f t="shared" si="11"/>
        <v>1747551.2000000004</v>
      </c>
      <c r="H23" s="13">
        <f t="shared" si="11"/>
        <v>43792083</v>
      </c>
    </row>
    <row r="24" spans="1:8" s="14" customFormat="1" ht="12" customHeight="1">
      <c r="A24" s="107" t="s">
        <v>24</v>
      </c>
      <c r="B24" s="107"/>
      <c r="C24" s="16">
        <f aca="true" t="shared" si="12" ref="C24:H24">C157+C160+C161+C176+C177+C180+C182+C184+C187</f>
        <v>17972</v>
      </c>
      <c r="D24" s="16">
        <f t="shared" si="12"/>
        <v>10147</v>
      </c>
      <c r="E24" s="16">
        <f t="shared" si="12"/>
        <v>7825</v>
      </c>
      <c r="F24" s="16">
        <f t="shared" si="12"/>
        <v>1220905.5999999999</v>
      </c>
      <c r="G24" s="16">
        <f t="shared" si="12"/>
        <v>1114785.5000000002</v>
      </c>
      <c r="H24" s="16">
        <f t="shared" si="12"/>
        <v>31696133</v>
      </c>
    </row>
    <row r="25" spans="1:8" s="14" customFormat="1" ht="12" customHeight="1">
      <c r="A25" s="107" t="s">
        <v>25</v>
      </c>
      <c r="B25" s="107"/>
      <c r="C25" s="16">
        <f aca="true" t="shared" si="13" ref="C25:H25">C162+C168+C172+C178+C186+C188+C189+C195</f>
        <v>1827</v>
      </c>
      <c r="D25" s="16">
        <f t="shared" si="13"/>
        <v>1041</v>
      </c>
      <c r="E25" s="16">
        <f t="shared" si="13"/>
        <v>786</v>
      </c>
      <c r="F25" s="16">
        <f t="shared" si="13"/>
        <v>112639.4</v>
      </c>
      <c r="G25" s="16">
        <f t="shared" si="13"/>
        <v>101306.1</v>
      </c>
      <c r="H25" s="16">
        <f t="shared" si="13"/>
        <v>1792332</v>
      </c>
    </row>
    <row r="26" spans="1:8" s="14" customFormat="1" ht="12" customHeight="1">
      <c r="A26" s="107" t="s">
        <v>26</v>
      </c>
      <c r="B26" s="107"/>
      <c r="C26" s="16">
        <f aca="true" t="shared" si="14" ref="C26:H26">C27+C28</f>
        <v>4982</v>
      </c>
      <c r="D26" s="16">
        <f t="shared" si="14"/>
        <v>3096</v>
      </c>
      <c r="E26" s="16">
        <f t="shared" si="14"/>
        <v>1886</v>
      </c>
      <c r="F26" s="16">
        <f t="shared" si="14"/>
        <v>324028.80000000005</v>
      </c>
      <c r="G26" s="16">
        <f t="shared" si="14"/>
        <v>288643.3</v>
      </c>
      <c r="H26" s="16">
        <f t="shared" si="14"/>
        <v>5913618</v>
      </c>
    </row>
    <row r="27" spans="1:8" s="14" customFormat="1" ht="12" customHeight="1">
      <c r="A27" s="56"/>
      <c r="B27" s="53" t="s">
        <v>27</v>
      </c>
      <c r="C27" s="16">
        <f aca="true" t="shared" si="15" ref="C27:H27">C159+C165+C167+C179+C190+C196</f>
        <v>421</v>
      </c>
      <c r="D27" s="16">
        <f t="shared" si="15"/>
        <v>233</v>
      </c>
      <c r="E27" s="16">
        <f t="shared" si="15"/>
        <v>188</v>
      </c>
      <c r="F27" s="16">
        <f t="shared" si="15"/>
        <v>21499.9</v>
      </c>
      <c r="G27" s="16">
        <f t="shared" si="15"/>
        <v>19135.199999999997</v>
      </c>
      <c r="H27" s="16">
        <f t="shared" si="15"/>
        <v>234709</v>
      </c>
    </row>
    <row r="28" spans="1:8" s="14" customFormat="1" ht="12" customHeight="1">
      <c r="A28" s="55"/>
      <c r="B28" s="53" t="s">
        <v>28</v>
      </c>
      <c r="C28" s="16">
        <f aca="true" t="shared" si="16" ref="C28:H28">C166+C169+C170+C175+C192</f>
        <v>4561</v>
      </c>
      <c r="D28" s="16">
        <f t="shared" si="16"/>
        <v>2863</v>
      </c>
      <c r="E28" s="16">
        <f t="shared" si="16"/>
        <v>1698</v>
      </c>
      <c r="F28" s="16">
        <f t="shared" si="16"/>
        <v>302528.9</v>
      </c>
      <c r="G28" s="16">
        <f t="shared" si="16"/>
        <v>269508.1</v>
      </c>
      <c r="H28" s="16">
        <f t="shared" si="16"/>
        <v>5678909</v>
      </c>
    </row>
    <row r="29" spans="1:8" s="14" customFormat="1" ht="12" customHeight="1">
      <c r="A29" s="107" t="s">
        <v>29</v>
      </c>
      <c r="B29" s="107"/>
      <c r="C29" s="16">
        <f aca="true" t="shared" si="17" ref="C29:H29">C30+C31</f>
        <v>1614</v>
      </c>
      <c r="D29" s="16">
        <f t="shared" si="17"/>
        <v>989</v>
      </c>
      <c r="E29" s="16">
        <f t="shared" si="17"/>
        <v>625</v>
      </c>
      <c r="F29" s="16">
        <f t="shared" si="17"/>
        <v>110772.3</v>
      </c>
      <c r="G29" s="16">
        <f t="shared" si="17"/>
        <v>99304.1</v>
      </c>
      <c r="H29" s="16">
        <f t="shared" si="17"/>
        <v>2325070</v>
      </c>
    </row>
    <row r="30" spans="1:8" s="14" customFormat="1" ht="12" customHeight="1">
      <c r="A30" s="56"/>
      <c r="B30" s="53" t="s">
        <v>30</v>
      </c>
      <c r="C30" s="16">
        <f aca="true" t="shared" si="18" ref="C30:H30">C158+C173+C185</f>
        <v>535</v>
      </c>
      <c r="D30" s="16">
        <f t="shared" si="18"/>
        <v>301</v>
      </c>
      <c r="E30" s="16">
        <f t="shared" si="18"/>
        <v>234</v>
      </c>
      <c r="F30" s="16">
        <f t="shared" si="18"/>
        <v>30790.5</v>
      </c>
      <c r="G30" s="16">
        <f t="shared" si="18"/>
        <v>27764.1</v>
      </c>
      <c r="H30" s="16">
        <f t="shared" si="18"/>
        <v>474263</v>
      </c>
    </row>
    <row r="31" spans="1:8" s="14" customFormat="1" ht="12" customHeight="1">
      <c r="A31" s="55"/>
      <c r="B31" s="53" t="s">
        <v>31</v>
      </c>
      <c r="C31" s="16">
        <f aca="true" t="shared" si="19" ref="C31:H31">C163+C191+C194</f>
        <v>1079</v>
      </c>
      <c r="D31" s="16">
        <f t="shared" si="19"/>
        <v>688</v>
      </c>
      <c r="E31" s="16">
        <f t="shared" si="19"/>
        <v>391</v>
      </c>
      <c r="F31" s="16">
        <f t="shared" si="19"/>
        <v>79981.8</v>
      </c>
      <c r="G31" s="16">
        <f t="shared" si="19"/>
        <v>71540</v>
      </c>
      <c r="H31" s="16">
        <f t="shared" si="19"/>
        <v>1850807</v>
      </c>
    </row>
    <row r="32" spans="1:8" s="14" customFormat="1" ht="12" customHeight="1">
      <c r="A32" s="107" t="s">
        <v>32</v>
      </c>
      <c r="B32" s="107"/>
      <c r="C32" s="16">
        <f aca="true" t="shared" si="20" ref="C32:H32">C171+C174+C181+C183+C193</f>
        <v>371</v>
      </c>
      <c r="D32" s="16">
        <f t="shared" si="20"/>
        <v>190</v>
      </c>
      <c r="E32" s="16">
        <f t="shared" si="20"/>
        <v>181</v>
      </c>
      <c r="F32" s="16">
        <f t="shared" si="20"/>
        <v>18170.2</v>
      </c>
      <c r="G32" s="16">
        <f t="shared" si="20"/>
        <v>16374.699999999999</v>
      </c>
      <c r="H32" s="16">
        <f t="shared" si="20"/>
        <v>248623</v>
      </c>
    </row>
    <row r="33" spans="1:8" s="14" customFormat="1" ht="12" customHeight="1">
      <c r="A33" s="107" t="s">
        <v>33</v>
      </c>
      <c r="B33" s="107"/>
      <c r="C33" s="16">
        <f aca="true" t="shared" si="21" ref="C33:H33">C34+C35+C36</f>
        <v>2526</v>
      </c>
      <c r="D33" s="16">
        <f t="shared" si="21"/>
        <v>1543</v>
      </c>
      <c r="E33" s="16">
        <f t="shared" si="21"/>
        <v>983</v>
      </c>
      <c r="F33" s="16">
        <f t="shared" si="21"/>
        <v>144148.3</v>
      </c>
      <c r="G33" s="16">
        <f t="shared" si="21"/>
        <v>127137.5</v>
      </c>
      <c r="H33" s="16">
        <f t="shared" si="21"/>
        <v>1816307</v>
      </c>
    </row>
    <row r="34" spans="1:8" s="14" customFormat="1" ht="12" customHeight="1">
      <c r="A34" s="56"/>
      <c r="B34" s="53" t="s">
        <v>34</v>
      </c>
      <c r="C34" s="16">
        <f aca="true" t="shared" si="22" ref="C34:H34">C205</f>
        <v>251</v>
      </c>
      <c r="D34" s="16">
        <f t="shared" si="22"/>
        <v>142</v>
      </c>
      <c r="E34" s="16">
        <f t="shared" si="22"/>
        <v>109</v>
      </c>
      <c r="F34" s="16">
        <f t="shared" si="22"/>
        <v>13907.8</v>
      </c>
      <c r="G34" s="16">
        <f t="shared" si="22"/>
        <v>12120.1</v>
      </c>
      <c r="H34" s="16">
        <f t="shared" si="22"/>
        <v>169144</v>
      </c>
    </row>
    <row r="35" spans="1:8" s="14" customFormat="1" ht="12" customHeight="1">
      <c r="A35" s="52"/>
      <c r="B35" s="53" t="s">
        <v>35</v>
      </c>
      <c r="C35" s="16">
        <f aca="true" t="shared" si="23" ref="C35:H35">C200+C201+C202+C206</f>
        <v>115</v>
      </c>
      <c r="D35" s="16">
        <f t="shared" si="23"/>
        <v>70</v>
      </c>
      <c r="E35" s="16">
        <f t="shared" si="23"/>
        <v>45</v>
      </c>
      <c r="F35" s="16">
        <f t="shared" si="23"/>
        <v>5506.2</v>
      </c>
      <c r="G35" s="16">
        <f t="shared" si="23"/>
        <v>4896.5</v>
      </c>
      <c r="H35" s="16">
        <f t="shared" si="23"/>
        <v>51280</v>
      </c>
    </row>
    <row r="36" spans="1:8" s="14" customFormat="1" ht="12" customHeight="1">
      <c r="A36" s="52"/>
      <c r="B36" s="57" t="s">
        <v>36</v>
      </c>
      <c r="C36" s="21">
        <f aca="true" t="shared" si="24" ref="C36:H36">C199+C203+C204+C207</f>
        <v>2160</v>
      </c>
      <c r="D36" s="21">
        <f t="shared" si="24"/>
        <v>1331</v>
      </c>
      <c r="E36" s="21">
        <f t="shared" si="24"/>
        <v>829</v>
      </c>
      <c r="F36" s="21">
        <f t="shared" si="24"/>
        <v>124734.3</v>
      </c>
      <c r="G36" s="21">
        <f t="shared" si="24"/>
        <v>110120.9</v>
      </c>
      <c r="H36" s="21">
        <f t="shared" si="24"/>
        <v>1595883</v>
      </c>
    </row>
    <row r="37" spans="1:8" s="1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2" customFormat="1" ht="12" customHeight="1">
      <c r="A38" s="111" t="s">
        <v>37</v>
      </c>
      <c r="B38" s="111"/>
      <c r="C38" s="13">
        <f aca="true" t="shared" si="25" ref="C38:H38">C39+C40</f>
        <v>20472</v>
      </c>
      <c r="D38" s="13">
        <f t="shared" si="25"/>
        <v>12637</v>
      </c>
      <c r="E38" s="13">
        <f t="shared" si="25"/>
        <v>7835</v>
      </c>
      <c r="F38" s="13">
        <f t="shared" si="25"/>
        <v>1365098.3000000003</v>
      </c>
      <c r="G38" s="13">
        <f t="shared" si="25"/>
        <v>1230781.8</v>
      </c>
      <c r="H38" s="13">
        <f t="shared" si="25"/>
        <v>26101080</v>
      </c>
    </row>
    <row r="39" spans="1:8" s="14" customFormat="1" ht="12" customHeight="1">
      <c r="A39" s="107" t="s">
        <v>38</v>
      </c>
      <c r="B39" s="107"/>
      <c r="C39" s="16">
        <f aca="true" t="shared" si="26" ref="C39:H39">C210+C211+C213+C214+C216+C219+C222+C223+C226+C227</f>
        <v>17889</v>
      </c>
      <c r="D39" s="16">
        <f t="shared" si="26"/>
        <v>10899</v>
      </c>
      <c r="E39" s="16">
        <f t="shared" si="26"/>
        <v>6990</v>
      </c>
      <c r="F39" s="16">
        <f t="shared" si="26"/>
        <v>1200390.7000000002</v>
      </c>
      <c r="G39" s="16">
        <f t="shared" si="26"/>
        <v>1084171</v>
      </c>
      <c r="H39" s="16">
        <f t="shared" si="26"/>
        <v>23420173</v>
      </c>
    </row>
    <row r="40" spans="1:8" s="14" customFormat="1" ht="12" customHeight="1">
      <c r="A40" s="133" t="s">
        <v>39</v>
      </c>
      <c r="B40" s="133"/>
      <c r="C40" s="21">
        <f aca="true" t="shared" si="27" ref="C40:H40">+C212+C164+C217+C225</f>
        <v>2583</v>
      </c>
      <c r="D40" s="21">
        <f t="shared" si="27"/>
        <v>1738</v>
      </c>
      <c r="E40" s="21">
        <f t="shared" si="27"/>
        <v>845</v>
      </c>
      <c r="F40" s="21">
        <f t="shared" si="27"/>
        <v>164707.59999999998</v>
      </c>
      <c r="G40" s="21">
        <f t="shared" si="27"/>
        <v>146610.8</v>
      </c>
      <c r="H40" s="21">
        <f t="shared" si="27"/>
        <v>2680907</v>
      </c>
    </row>
    <row r="41" spans="1:8" s="1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2" customFormat="1" ht="12" customHeight="1">
      <c r="A42" s="111" t="s">
        <v>40</v>
      </c>
      <c r="B42" s="111"/>
      <c r="C42" s="13">
        <f aca="true" t="shared" si="28" ref="C42:H42">C43+C44+C48</f>
        <v>55902</v>
      </c>
      <c r="D42" s="13">
        <f t="shared" si="28"/>
        <v>34433</v>
      </c>
      <c r="E42" s="13">
        <f t="shared" si="28"/>
        <v>21469</v>
      </c>
      <c r="F42" s="13">
        <f t="shared" si="28"/>
        <v>4390778.800000001</v>
      </c>
      <c r="G42" s="13">
        <f t="shared" si="28"/>
        <v>4022792.4000000004</v>
      </c>
      <c r="H42" s="13">
        <f t="shared" si="28"/>
        <v>143108165</v>
      </c>
    </row>
    <row r="43" spans="1:8" s="14" customFormat="1" ht="12" customHeight="1">
      <c r="A43" s="107" t="s">
        <v>41</v>
      </c>
      <c r="B43" s="107"/>
      <c r="C43" s="16">
        <f aca="true" t="shared" si="29" ref="C43:H43">C90+C100+C101+C103+C105+C106+C107+C111+C112+C115+C117+C120+C122+C126+C128+C132+C133+C137+C140+C144+C148+C152+C153</f>
        <v>35934</v>
      </c>
      <c r="D43" s="16">
        <f t="shared" si="29"/>
        <v>21685</v>
      </c>
      <c r="E43" s="16">
        <f t="shared" si="29"/>
        <v>14249</v>
      </c>
      <c r="F43" s="16">
        <f t="shared" si="29"/>
        <v>2943270.4000000004</v>
      </c>
      <c r="G43" s="16">
        <f t="shared" si="29"/>
        <v>2717011.6000000006</v>
      </c>
      <c r="H43" s="16">
        <f t="shared" si="29"/>
        <v>108041288</v>
      </c>
    </row>
    <row r="44" spans="1:8" s="14" customFormat="1" ht="12" customHeight="1">
      <c r="A44" s="134" t="s">
        <v>42</v>
      </c>
      <c r="B44" s="134"/>
      <c r="C44" s="16">
        <f aca="true" t="shared" si="30" ref="C44:H44">C45+C46+C47</f>
        <v>10576</v>
      </c>
      <c r="D44" s="16">
        <f t="shared" si="30"/>
        <v>6982</v>
      </c>
      <c r="E44" s="16">
        <f t="shared" si="30"/>
        <v>3594</v>
      </c>
      <c r="F44" s="16">
        <f t="shared" si="30"/>
        <v>778495.3999999999</v>
      </c>
      <c r="G44" s="16">
        <f t="shared" si="30"/>
        <v>701026.1000000001</v>
      </c>
      <c r="H44" s="16">
        <f t="shared" si="30"/>
        <v>18794962</v>
      </c>
    </row>
    <row r="45" spans="1:8" s="14" customFormat="1" ht="12" customHeight="1">
      <c r="A45" s="57"/>
      <c r="B45" s="53" t="s">
        <v>43</v>
      </c>
      <c r="C45" s="16">
        <f aca="true" t="shared" si="31" ref="C45:H45">C91+C95+C102+C118+C218+C124+C220+C129+C142+C146+C149</f>
        <v>5172</v>
      </c>
      <c r="D45" s="16">
        <f t="shared" si="31"/>
        <v>3461</v>
      </c>
      <c r="E45" s="16">
        <f t="shared" si="31"/>
        <v>1711</v>
      </c>
      <c r="F45" s="16">
        <f t="shared" si="31"/>
        <v>363862.69999999995</v>
      </c>
      <c r="G45" s="16">
        <f t="shared" si="31"/>
        <v>325745.4</v>
      </c>
      <c r="H45" s="16">
        <f t="shared" si="31"/>
        <v>7372630</v>
      </c>
    </row>
    <row r="46" spans="1:8" s="14" customFormat="1" ht="12" customHeight="1">
      <c r="A46" s="57"/>
      <c r="B46" s="53" t="s">
        <v>44</v>
      </c>
      <c r="C46" s="16">
        <f aca="true" t="shared" si="32" ref="C46:H46">C93+C104+C113+C121+C136+C138+C147+C154</f>
        <v>4992</v>
      </c>
      <c r="D46" s="16">
        <f t="shared" si="32"/>
        <v>3285</v>
      </c>
      <c r="E46" s="16">
        <f t="shared" si="32"/>
        <v>1707</v>
      </c>
      <c r="F46" s="16">
        <f t="shared" si="32"/>
        <v>392361.7</v>
      </c>
      <c r="G46" s="16">
        <f t="shared" si="32"/>
        <v>355285.7</v>
      </c>
      <c r="H46" s="16">
        <f t="shared" si="32"/>
        <v>11169362</v>
      </c>
    </row>
    <row r="47" spans="1:8" s="14" customFormat="1" ht="12" customHeight="1">
      <c r="A47" s="57"/>
      <c r="B47" s="54" t="s">
        <v>45</v>
      </c>
      <c r="C47" s="16">
        <f aca="true" t="shared" si="33" ref="C47:H47">C97+C109+C110+C150</f>
        <v>412</v>
      </c>
      <c r="D47" s="16">
        <f t="shared" si="33"/>
        <v>236</v>
      </c>
      <c r="E47" s="16">
        <f t="shared" si="33"/>
        <v>176</v>
      </c>
      <c r="F47" s="16">
        <f t="shared" si="33"/>
        <v>22271</v>
      </c>
      <c r="G47" s="16">
        <f t="shared" si="33"/>
        <v>19995</v>
      </c>
      <c r="H47" s="16">
        <f t="shared" si="33"/>
        <v>252970</v>
      </c>
    </row>
    <row r="48" spans="1:8" s="14" customFormat="1" ht="12" customHeight="1">
      <c r="A48" s="107" t="s">
        <v>46</v>
      </c>
      <c r="B48" s="107"/>
      <c r="C48" s="16">
        <f aca="true" t="shared" si="34" ref="C48:H48">C49+C50+C51</f>
        <v>9392</v>
      </c>
      <c r="D48" s="16">
        <f t="shared" si="34"/>
        <v>5766</v>
      </c>
      <c r="E48" s="16">
        <f t="shared" si="34"/>
        <v>3626</v>
      </c>
      <c r="F48" s="16">
        <f t="shared" si="34"/>
        <v>669013</v>
      </c>
      <c r="G48" s="16">
        <f t="shared" si="34"/>
        <v>604754.7</v>
      </c>
      <c r="H48" s="16">
        <f t="shared" si="34"/>
        <v>16271915</v>
      </c>
    </row>
    <row r="49" spans="1:8" s="14" customFormat="1" ht="12" customHeight="1">
      <c r="A49" s="57"/>
      <c r="B49" s="53" t="s">
        <v>47</v>
      </c>
      <c r="C49" s="16">
        <f aca="true" t="shared" si="35" ref="C49:H49">+C86+C87+C99+C119+C130</f>
        <v>1161</v>
      </c>
      <c r="D49" s="16">
        <f t="shared" si="35"/>
        <v>693</v>
      </c>
      <c r="E49" s="16">
        <f t="shared" si="35"/>
        <v>468</v>
      </c>
      <c r="F49" s="16">
        <f t="shared" si="35"/>
        <v>82845.8</v>
      </c>
      <c r="G49" s="16">
        <f t="shared" si="35"/>
        <v>74976.1</v>
      </c>
      <c r="H49" s="16">
        <f t="shared" si="35"/>
        <v>2047911</v>
      </c>
    </row>
    <row r="50" spans="1:8" s="14" customFormat="1" ht="12" customHeight="1">
      <c r="A50" s="57"/>
      <c r="B50" s="53" t="s">
        <v>48</v>
      </c>
      <c r="C50" s="16">
        <f aca="true" t="shared" si="36" ref="C50:H50">C89+C92+C114+C116+C131+C135+C141+C145</f>
        <v>2560</v>
      </c>
      <c r="D50" s="16">
        <f t="shared" si="36"/>
        <v>1550</v>
      </c>
      <c r="E50" s="16">
        <f t="shared" si="36"/>
        <v>1010</v>
      </c>
      <c r="F50" s="16">
        <f t="shared" si="36"/>
        <v>171662.39999999997</v>
      </c>
      <c r="G50" s="16">
        <f t="shared" si="36"/>
        <v>153588.7</v>
      </c>
      <c r="H50" s="16">
        <f t="shared" si="36"/>
        <v>3314646</v>
      </c>
    </row>
    <row r="51" spans="1:8" s="14" customFormat="1" ht="12" customHeight="1">
      <c r="A51" s="57"/>
      <c r="B51" s="57" t="s">
        <v>49</v>
      </c>
      <c r="C51" s="21">
        <f aca="true" t="shared" si="37" ref="C51:H51">C85+C94+C108+C123+C134+C139+C151</f>
        <v>5671</v>
      </c>
      <c r="D51" s="21">
        <f t="shared" si="37"/>
        <v>3523</v>
      </c>
      <c r="E51" s="21">
        <f t="shared" si="37"/>
        <v>2148</v>
      </c>
      <c r="F51" s="21">
        <f t="shared" si="37"/>
        <v>414504.8</v>
      </c>
      <c r="G51" s="21">
        <f t="shared" si="37"/>
        <v>376189.89999999997</v>
      </c>
      <c r="H51" s="21">
        <f t="shared" si="37"/>
        <v>10909358</v>
      </c>
    </row>
    <row r="52" spans="1:8" s="14" customFormat="1" ht="12" customHeight="1">
      <c r="A52" s="108"/>
      <c r="B52" s="108"/>
      <c r="C52" s="54"/>
      <c r="D52" s="54"/>
      <c r="E52" s="54"/>
      <c r="F52" s="54"/>
      <c r="G52" s="54"/>
      <c r="H52" s="54"/>
    </row>
    <row r="53" spans="1:8" s="12" customFormat="1" ht="12" customHeight="1">
      <c r="A53" s="111" t="s">
        <v>50</v>
      </c>
      <c r="B53" s="111"/>
      <c r="C53" s="13">
        <f aca="true" t="shared" si="38" ref="C53:H53">C54+C55+C56</f>
        <v>22806</v>
      </c>
      <c r="D53" s="13">
        <f t="shared" si="38"/>
        <v>13692</v>
      </c>
      <c r="E53" s="13">
        <f t="shared" si="38"/>
        <v>9114</v>
      </c>
      <c r="F53" s="13">
        <f t="shared" si="38"/>
        <v>1636558.6</v>
      </c>
      <c r="G53" s="13">
        <f t="shared" si="38"/>
        <v>1488998.2</v>
      </c>
      <c r="H53" s="13">
        <f t="shared" si="38"/>
        <v>43033158</v>
      </c>
    </row>
    <row r="54" spans="1:8" s="14" customFormat="1" ht="12" customHeight="1">
      <c r="A54" s="107" t="s">
        <v>51</v>
      </c>
      <c r="B54" s="107"/>
      <c r="C54" s="16">
        <f aca="true" t="shared" si="39" ref="C54:H54">C60+C67+C73+C82</f>
        <v>7912</v>
      </c>
      <c r="D54" s="16">
        <f t="shared" si="39"/>
        <v>4487</v>
      </c>
      <c r="E54" s="16">
        <f t="shared" si="39"/>
        <v>3425</v>
      </c>
      <c r="F54" s="16">
        <f t="shared" si="39"/>
        <v>516084.1</v>
      </c>
      <c r="G54" s="16">
        <f t="shared" si="39"/>
        <v>469078.8</v>
      </c>
      <c r="H54" s="16">
        <f t="shared" si="39"/>
        <v>11276957</v>
      </c>
    </row>
    <row r="55" spans="1:8" s="14" customFormat="1" ht="12" customHeight="1">
      <c r="A55" s="107" t="s">
        <v>52</v>
      </c>
      <c r="B55" s="107"/>
      <c r="C55" s="16">
        <f aca="true" t="shared" si="40" ref="C55:H55">C88+C59+C61+C96+C98+C65+C68+C69+C70+C125+C127+C71+C72+C76+C77+C78+C143+C80+C81</f>
        <v>13076</v>
      </c>
      <c r="D55" s="16">
        <f t="shared" si="40"/>
        <v>8058</v>
      </c>
      <c r="E55" s="16">
        <f t="shared" si="40"/>
        <v>5018</v>
      </c>
      <c r="F55" s="16">
        <f t="shared" si="40"/>
        <v>976941</v>
      </c>
      <c r="G55" s="16">
        <f t="shared" si="40"/>
        <v>888823.6</v>
      </c>
      <c r="H55" s="16">
        <f t="shared" si="40"/>
        <v>27396447</v>
      </c>
    </row>
    <row r="56" spans="1:8" s="14" customFormat="1" ht="12" customHeight="1">
      <c r="A56" s="133" t="s">
        <v>53</v>
      </c>
      <c r="B56" s="133"/>
      <c r="C56" s="21">
        <f aca="true" t="shared" si="41" ref="C56:H56">C62+C63+C64+C66+C74+C75+C79</f>
        <v>1818</v>
      </c>
      <c r="D56" s="21">
        <f t="shared" si="41"/>
        <v>1147</v>
      </c>
      <c r="E56" s="21">
        <f t="shared" si="41"/>
        <v>671</v>
      </c>
      <c r="F56" s="21">
        <f t="shared" si="41"/>
        <v>143533.5</v>
      </c>
      <c r="G56" s="21">
        <f t="shared" si="41"/>
        <v>131095.8</v>
      </c>
      <c r="H56" s="21">
        <f t="shared" si="41"/>
        <v>4359754</v>
      </c>
    </row>
    <row r="57" spans="1:8" s="14" customFormat="1" ht="12" customHeight="1">
      <c r="A57" s="108"/>
      <c r="B57" s="108"/>
      <c r="C57" s="26"/>
      <c r="D57" s="26"/>
      <c r="E57" s="26"/>
      <c r="F57" s="26"/>
      <c r="G57" s="26"/>
      <c r="H57" s="26"/>
    </row>
    <row r="58" spans="1:8" s="14" customFormat="1" ht="12" customHeight="1">
      <c r="A58" s="111" t="s">
        <v>54</v>
      </c>
      <c r="B58" s="111"/>
      <c r="C58" s="13">
        <f aca="true" t="shared" si="42" ref="C58:H58">SUM(C59:C82)</f>
        <v>20817</v>
      </c>
      <c r="D58" s="13">
        <f t="shared" si="42"/>
        <v>12483</v>
      </c>
      <c r="E58" s="13">
        <f t="shared" si="42"/>
        <v>8334</v>
      </c>
      <c r="F58" s="13">
        <f t="shared" si="42"/>
        <v>1485473.2999999998</v>
      </c>
      <c r="G58" s="13">
        <f t="shared" si="42"/>
        <v>1351081.9000000001</v>
      </c>
      <c r="H58" s="13">
        <f t="shared" si="42"/>
        <v>38649005</v>
      </c>
    </row>
    <row r="59" spans="1:8" s="14" customFormat="1" ht="12" customHeight="1">
      <c r="A59" s="107" t="s">
        <v>55</v>
      </c>
      <c r="B59" s="107"/>
      <c r="C59" s="16">
        <v>474</v>
      </c>
      <c r="D59" s="16">
        <v>306</v>
      </c>
      <c r="E59" s="16">
        <v>168</v>
      </c>
      <c r="F59" s="16">
        <v>36402.4</v>
      </c>
      <c r="G59" s="16">
        <v>32928.7</v>
      </c>
      <c r="H59" s="16">
        <v>1006108</v>
      </c>
    </row>
    <row r="60" spans="1:8" s="14" customFormat="1" ht="12" customHeight="1">
      <c r="A60" s="107" t="s">
        <v>56</v>
      </c>
      <c r="B60" s="107"/>
      <c r="C60" s="16">
        <v>1511</v>
      </c>
      <c r="D60" s="16">
        <v>853</v>
      </c>
      <c r="E60" s="16">
        <v>658</v>
      </c>
      <c r="F60" s="16">
        <v>97926.1</v>
      </c>
      <c r="G60" s="16">
        <v>88567.7</v>
      </c>
      <c r="H60" s="16">
        <v>2091693</v>
      </c>
    </row>
    <row r="61" spans="1:8" s="14" customFormat="1" ht="12" customHeight="1">
      <c r="A61" s="107" t="s">
        <v>57</v>
      </c>
      <c r="B61" s="107"/>
      <c r="C61" s="16">
        <v>265</v>
      </c>
      <c r="D61" s="16">
        <v>161</v>
      </c>
      <c r="E61" s="16">
        <v>104</v>
      </c>
      <c r="F61" s="16">
        <v>23727.7</v>
      </c>
      <c r="G61" s="16">
        <v>21769.9</v>
      </c>
      <c r="H61" s="16">
        <v>844982</v>
      </c>
    </row>
    <row r="62" spans="1:8" s="14" customFormat="1" ht="12" customHeight="1">
      <c r="A62" s="107" t="s">
        <v>58</v>
      </c>
      <c r="B62" s="107"/>
      <c r="C62" s="16">
        <v>89</v>
      </c>
      <c r="D62" s="16">
        <v>61</v>
      </c>
      <c r="E62" s="16">
        <v>28</v>
      </c>
      <c r="F62" s="16">
        <v>5932</v>
      </c>
      <c r="G62" s="16">
        <v>5289.3</v>
      </c>
      <c r="H62" s="16">
        <v>98609</v>
      </c>
    </row>
    <row r="63" spans="1:8" s="14" customFormat="1" ht="12" customHeight="1">
      <c r="A63" s="107" t="s">
        <v>59</v>
      </c>
      <c r="B63" s="107"/>
      <c r="C63" s="16">
        <v>96</v>
      </c>
      <c r="D63" s="16">
        <v>55</v>
      </c>
      <c r="E63" s="16">
        <v>41</v>
      </c>
      <c r="F63" s="16">
        <v>5347.7</v>
      </c>
      <c r="G63" s="16">
        <v>4799.9</v>
      </c>
      <c r="H63" s="16">
        <v>65023</v>
      </c>
    </row>
    <row r="64" spans="1:8" s="14" customFormat="1" ht="12" customHeight="1">
      <c r="A64" s="136" t="s">
        <v>60</v>
      </c>
      <c r="B64" s="136"/>
      <c r="C64" s="16">
        <v>146</v>
      </c>
      <c r="D64" s="16">
        <v>90</v>
      </c>
      <c r="E64" s="16">
        <v>56</v>
      </c>
      <c r="F64" s="16">
        <v>11037.5</v>
      </c>
      <c r="G64" s="16">
        <v>9935.9</v>
      </c>
      <c r="H64" s="16">
        <v>316044</v>
      </c>
    </row>
    <row r="65" spans="1:8" s="14" customFormat="1" ht="12" customHeight="1">
      <c r="A65" s="107" t="s">
        <v>61</v>
      </c>
      <c r="B65" s="107"/>
      <c r="C65" s="16">
        <v>322</v>
      </c>
      <c r="D65" s="16">
        <v>185</v>
      </c>
      <c r="E65" s="16">
        <v>137</v>
      </c>
      <c r="F65" s="16">
        <v>21652.3</v>
      </c>
      <c r="G65" s="16">
        <v>19416.4</v>
      </c>
      <c r="H65" s="16">
        <v>412239</v>
      </c>
    </row>
    <row r="66" spans="1:8" s="14" customFormat="1" ht="12" customHeight="1">
      <c r="A66" s="107" t="s">
        <v>62</v>
      </c>
      <c r="B66" s="107"/>
      <c r="C66" s="16">
        <v>945</v>
      </c>
      <c r="D66" s="16">
        <v>614</v>
      </c>
      <c r="E66" s="16">
        <v>331</v>
      </c>
      <c r="F66" s="16">
        <v>79572.3</v>
      </c>
      <c r="G66" s="16">
        <v>73064</v>
      </c>
      <c r="H66" s="16">
        <v>2774981</v>
      </c>
    </row>
    <row r="67" spans="1:8" s="14" customFormat="1" ht="12" customHeight="1">
      <c r="A67" s="107" t="s">
        <v>63</v>
      </c>
      <c r="B67" s="107"/>
      <c r="C67" s="16">
        <v>3375</v>
      </c>
      <c r="D67" s="16">
        <v>1786</v>
      </c>
      <c r="E67" s="16">
        <v>1589</v>
      </c>
      <c r="F67" s="16">
        <v>196514</v>
      </c>
      <c r="G67" s="16">
        <v>179210.6</v>
      </c>
      <c r="H67" s="16">
        <v>3495959</v>
      </c>
    </row>
    <row r="68" spans="1:8" s="14" customFormat="1" ht="12" customHeight="1">
      <c r="A68" s="107" t="s">
        <v>64</v>
      </c>
      <c r="B68" s="107"/>
      <c r="C68" s="16">
        <v>1145</v>
      </c>
      <c r="D68" s="16">
        <v>700</v>
      </c>
      <c r="E68" s="16">
        <v>445</v>
      </c>
      <c r="F68" s="16">
        <v>80301.6</v>
      </c>
      <c r="G68" s="16">
        <v>72745.3</v>
      </c>
      <c r="H68" s="16">
        <v>1856798</v>
      </c>
    </row>
    <row r="69" spans="1:8" s="14" customFormat="1" ht="12" customHeight="1">
      <c r="A69" s="107" t="s">
        <v>65</v>
      </c>
      <c r="B69" s="107"/>
      <c r="C69" s="16">
        <v>413</v>
      </c>
      <c r="D69" s="16">
        <v>249</v>
      </c>
      <c r="E69" s="16">
        <v>164</v>
      </c>
      <c r="F69" s="16">
        <v>27568.5</v>
      </c>
      <c r="G69" s="16">
        <v>24814.6</v>
      </c>
      <c r="H69" s="16">
        <v>627241</v>
      </c>
    </row>
    <row r="70" spans="1:8" s="14" customFormat="1" ht="12" customHeight="1">
      <c r="A70" s="107" t="s">
        <v>66</v>
      </c>
      <c r="B70" s="107"/>
      <c r="C70" s="16">
        <v>669</v>
      </c>
      <c r="D70" s="16">
        <v>450</v>
      </c>
      <c r="E70" s="16">
        <v>219</v>
      </c>
      <c r="F70" s="16">
        <v>51270.6</v>
      </c>
      <c r="G70" s="16">
        <v>46224.3</v>
      </c>
      <c r="H70" s="16">
        <v>1310585</v>
      </c>
    </row>
    <row r="71" spans="1:8" s="14" customFormat="1" ht="12" customHeight="1">
      <c r="A71" s="107" t="s">
        <v>67</v>
      </c>
      <c r="B71" s="107"/>
      <c r="C71" s="16">
        <v>3018</v>
      </c>
      <c r="D71" s="16">
        <v>1700</v>
      </c>
      <c r="E71" s="16">
        <v>1318</v>
      </c>
      <c r="F71" s="16">
        <v>239666.6</v>
      </c>
      <c r="G71" s="16">
        <v>221978.7</v>
      </c>
      <c r="H71" s="16">
        <v>8783966</v>
      </c>
    </row>
    <row r="72" spans="1:8" s="14" customFormat="1" ht="12" customHeight="1">
      <c r="A72" s="107" t="s">
        <v>68</v>
      </c>
      <c r="B72" s="107"/>
      <c r="C72" s="16">
        <v>164</v>
      </c>
      <c r="D72" s="16">
        <v>90</v>
      </c>
      <c r="E72" s="16">
        <v>74</v>
      </c>
      <c r="F72" s="16">
        <v>10462.2</v>
      </c>
      <c r="G72" s="16">
        <v>9594.9</v>
      </c>
      <c r="H72" s="16">
        <v>258901</v>
      </c>
    </row>
    <row r="73" spans="1:8" s="14" customFormat="1" ht="12" customHeight="1">
      <c r="A73" s="107" t="s">
        <v>69</v>
      </c>
      <c r="B73" s="107"/>
      <c r="C73" s="16">
        <v>1769</v>
      </c>
      <c r="D73" s="16">
        <v>1091</v>
      </c>
      <c r="E73" s="16">
        <v>678</v>
      </c>
      <c r="F73" s="16">
        <v>127627.4</v>
      </c>
      <c r="G73" s="16">
        <v>115300.2</v>
      </c>
      <c r="H73" s="16">
        <v>3106250</v>
      </c>
    </row>
    <row r="74" spans="1:8" s="14" customFormat="1" ht="12" customHeight="1">
      <c r="A74" s="107" t="s">
        <v>70</v>
      </c>
      <c r="B74" s="107"/>
      <c r="C74" s="16">
        <v>310</v>
      </c>
      <c r="D74" s="16">
        <v>195</v>
      </c>
      <c r="E74" s="16">
        <v>115</v>
      </c>
      <c r="F74" s="16">
        <v>24133.8</v>
      </c>
      <c r="G74" s="16">
        <v>21973.2</v>
      </c>
      <c r="H74" s="16">
        <v>596844</v>
      </c>
    </row>
    <row r="75" spans="1:8" s="14" customFormat="1" ht="12" customHeight="1">
      <c r="A75" s="107" t="s">
        <v>71</v>
      </c>
      <c r="B75" s="107"/>
      <c r="C75" s="16">
        <v>107</v>
      </c>
      <c r="D75" s="16">
        <v>55</v>
      </c>
      <c r="E75" s="16">
        <v>52</v>
      </c>
      <c r="F75" s="16">
        <v>7329.7</v>
      </c>
      <c r="G75" s="16">
        <v>6796.7</v>
      </c>
      <c r="H75" s="16">
        <v>248434</v>
      </c>
    </row>
    <row r="76" spans="1:8" s="14" customFormat="1" ht="12" customHeight="1">
      <c r="A76" s="107" t="s">
        <v>72</v>
      </c>
      <c r="B76" s="107"/>
      <c r="C76" s="16">
        <v>1083</v>
      </c>
      <c r="D76" s="16">
        <v>662</v>
      </c>
      <c r="E76" s="16">
        <v>421</v>
      </c>
      <c r="F76" s="16">
        <v>83096.9</v>
      </c>
      <c r="G76" s="16">
        <v>75744.6</v>
      </c>
      <c r="H76" s="16">
        <v>2325217</v>
      </c>
    </row>
    <row r="77" spans="1:8" s="14" customFormat="1" ht="12" customHeight="1">
      <c r="A77" s="107" t="s">
        <v>73</v>
      </c>
      <c r="B77" s="107"/>
      <c r="C77" s="16">
        <v>626</v>
      </c>
      <c r="D77" s="16">
        <v>385</v>
      </c>
      <c r="E77" s="16">
        <v>241</v>
      </c>
      <c r="F77" s="16">
        <v>46674.4</v>
      </c>
      <c r="G77" s="16">
        <v>42184.1</v>
      </c>
      <c r="H77" s="16">
        <v>1192843</v>
      </c>
    </row>
    <row r="78" spans="1:8" s="14" customFormat="1" ht="12" customHeight="1">
      <c r="A78" s="107" t="s">
        <v>74</v>
      </c>
      <c r="B78" s="107"/>
      <c r="C78" s="16">
        <v>1067</v>
      </c>
      <c r="D78" s="16">
        <v>689</v>
      </c>
      <c r="E78" s="16">
        <v>378</v>
      </c>
      <c r="F78" s="16">
        <v>72467</v>
      </c>
      <c r="G78" s="16">
        <v>65106.1</v>
      </c>
      <c r="H78" s="16">
        <v>1411566</v>
      </c>
    </row>
    <row r="79" spans="1:8" s="14" customFormat="1" ht="12" customHeight="1">
      <c r="A79" s="107" t="s">
        <v>75</v>
      </c>
      <c r="B79" s="107"/>
      <c r="C79" s="16">
        <v>125</v>
      </c>
      <c r="D79" s="16">
        <v>77</v>
      </c>
      <c r="E79" s="16">
        <v>48</v>
      </c>
      <c r="F79" s="16">
        <v>10180.5</v>
      </c>
      <c r="G79" s="16">
        <v>9236.8</v>
      </c>
      <c r="H79" s="16">
        <v>259819</v>
      </c>
    </row>
    <row r="80" spans="1:8" s="14" customFormat="1" ht="12" customHeight="1">
      <c r="A80" s="107" t="s">
        <v>76</v>
      </c>
      <c r="B80" s="107"/>
      <c r="C80" s="16">
        <v>1655</v>
      </c>
      <c r="D80" s="16">
        <v>1140</v>
      </c>
      <c r="E80" s="16">
        <v>515</v>
      </c>
      <c r="F80" s="16">
        <v>115606.3</v>
      </c>
      <c r="G80" s="16">
        <v>102865.2</v>
      </c>
      <c r="H80" s="16">
        <v>2408950</v>
      </c>
    </row>
    <row r="81" spans="1:8" s="14" customFormat="1" ht="12" customHeight="1">
      <c r="A81" s="107" t="s">
        <v>77</v>
      </c>
      <c r="B81" s="107"/>
      <c r="C81" s="16">
        <v>186</v>
      </c>
      <c r="D81" s="16">
        <v>132</v>
      </c>
      <c r="E81" s="16">
        <v>54</v>
      </c>
      <c r="F81" s="16">
        <v>16959.2</v>
      </c>
      <c r="G81" s="16">
        <v>15534.5</v>
      </c>
      <c r="H81" s="16">
        <v>572898</v>
      </c>
    </row>
    <row r="82" spans="1:8" s="14" customFormat="1" ht="12" customHeight="1">
      <c r="A82" s="133" t="s">
        <v>78</v>
      </c>
      <c r="B82" s="133"/>
      <c r="C82" s="21">
        <v>1257</v>
      </c>
      <c r="D82" s="21">
        <v>757</v>
      </c>
      <c r="E82" s="21">
        <v>500</v>
      </c>
      <c r="F82" s="21">
        <v>94016.6</v>
      </c>
      <c r="G82" s="21">
        <v>86000.3</v>
      </c>
      <c r="H82" s="21">
        <v>2583055</v>
      </c>
    </row>
    <row r="83" spans="1:8" s="14" customFormat="1" ht="12" customHeight="1">
      <c r="A83" s="108"/>
      <c r="B83" s="108"/>
      <c r="C83" s="54"/>
      <c r="D83" s="54"/>
      <c r="E83" s="54"/>
      <c r="F83" s="54"/>
      <c r="G83" s="54"/>
      <c r="H83" s="54"/>
    </row>
    <row r="84" spans="1:8" s="14" customFormat="1" ht="12" customHeight="1">
      <c r="A84" s="111" t="s">
        <v>79</v>
      </c>
      <c r="B84" s="111"/>
      <c r="C84" s="13">
        <f aca="true" t="shared" si="43" ref="C84:H84">SUM(C85:C154)</f>
        <v>57518</v>
      </c>
      <c r="D84" s="13">
        <f t="shared" si="43"/>
        <v>35424</v>
      </c>
      <c r="E84" s="13">
        <f t="shared" si="43"/>
        <v>22094</v>
      </c>
      <c r="F84" s="13">
        <f t="shared" si="43"/>
        <v>4520617.6</v>
      </c>
      <c r="G84" s="13">
        <f t="shared" si="43"/>
        <v>4141664.6</v>
      </c>
      <c r="H84" s="13">
        <f t="shared" si="43"/>
        <v>147258921</v>
      </c>
    </row>
    <row r="85" spans="1:8" s="14" customFormat="1" ht="12" customHeight="1">
      <c r="A85" s="107" t="s">
        <v>80</v>
      </c>
      <c r="B85" s="107"/>
      <c r="C85" s="16">
        <v>1688</v>
      </c>
      <c r="D85" s="16">
        <v>1073</v>
      </c>
      <c r="E85" s="16">
        <v>615</v>
      </c>
      <c r="F85" s="16">
        <v>114368.5</v>
      </c>
      <c r="G85" s="16">
        <v>103717.5</v>
      </c>
      <c r="H85" s="16">
        <v>2567429</v>
      </c>
    </row>
    <row r="86" spans="1:8" s="14" customFormat="1" ht="12" customHeight="1">
      <c r="A86" s="107" t="s">
        <v>81</v>
      </c>
      <c r="B86" s="107"/>
      <c r="C86" s="16">
        <v>574</v>
      </c>
      <c r="D86" s="16">
        <v>350</v>
      </c>
      <c r="E86" s="16">
        <v>224</v>
      </c>
      <c r="F86" s="16">
        <v>39263.6</v>
      </c>
      <c r="G86" s="16">
        <v>35464.7</v>
      </c>
      <c r="H86" s="16">
        <v>857168</v>
      </c>
    </row>
    <row r="87" spans="1:8" s="14" customFormat="1" ht="12" customHeight="1">
      <c r="A87" s="107" t="s">
        <v>82</v>
      </c>
      <c r="B87" s="107"/>
      <c r="C87" s="16">
        <v>132</v>
      </c>
      <c r="D87" s="16">
        <v>89</v>
      </c>
      <c r="E87" s="16">
        <v>43</v>
      </c>
      <c r="F87" s="16">
        <v>9884</v>
      </c>
      <c r="G87" s="16">
        <v>8864.3</v>
      </c>
      <c r="H87" s="16">
        <v>241688</v>
      </c>
    </row>
    <row r="88" spans="1:8" s="14" customFormat="1" ht="12" customHeight="1">
      <c r="A88" s="107" t="s">
        <v>83</v>
      </c>
      <c r="B88" s="107"/>
      <c r="C88" s="16">
        <v>384</v>
      </c>
      <c r="D88" s="16">
        <v>217</v>
      </c>
      <c r="E88" s="16">
        <v>167</v>
      </c>
      <c r="F88" s="16">
        <v>26214.2</v>
      </c>
      <c r="G88" s="16">
        <v>23287.6</v>
      </c>
      <c r="H88" s="16">
        <v>504568</v>
      </c>
    </row>
    <row r="89" spans="1:8" s="14" customFormat="1" ht="12" customHeight="1">
      <c r="A89" s="107" t="s">
        <v>84</v>
      </c>
      <c r="B89" s="107"/>
      <c r="C89" s="16">
        <v>138</v>
      </c>
      <c r="D89" s="16">
        <v>73</v>
      </c>
      <c r="E89" s="16">
        <v>65</v>
      </c>
      <c r="F89" s="16">
        <v>8828.1</v>
      </c>
      <c r="G89" s="16">
        <v>7931.6</v>
      </c>
      <c r="H89" s="16">
        <v>189178</v>
      </c>
    </row>
    <row r="90" spans="1:8" s="14" customFormat="1" ht="12" customHeight="1">
      <c r="A90" s="107" t="s">
        <v>85</v>
      </c>
      <c r="B90" s="107"/>
      <c r="C90" s="16">
        <v>678</v>
      </c>
      <c r="D90" s="16">
        <v>475</v>
      </c>
      <c r="E90" s="16">
        <v>203</v>
      </c>
      <c r="F90" s="16">
        <v>55404.2</v>
      </c>
      <c r="G90" s="16">
        <v>49494.1</v>
      </c>
      <c r="H90" s="16">
        <v>1777204</v>
      </c>
    </row>
    <row r="91" spans="1:8" s="14" customFormat="1" ht="12" customHeight="1">
      <c r="A91" s="107" t="s">
        <v>86</v>
      </c>
      <c r="B91" s="107"/>
      <c r="C91" s="16">
        <v>573</v>
      </c>
      <c r="D91" s="16">
        <v>411</v>
      </c>
      <c r="E91" s="16">
        <v>162</v>
      </c>
      <c r="F91" s="16">
        <v>42208.6</v>
      </c>
      <c r="G91" s="16">
        <v>37643.2</v>
      </c>
      <c r="H91" s="16">
        <v>810805</v>
      </c>
    </row>
    <row r="92" spans="1:8" s="14" customFormat="1" ht="12" customHeight="1">
      <c r="A92" s="107" t="s">
        <v>87</v>
      </c>
      <c r="B92" s="107"/>
      <c r="C92" s="16">
        <v>248</v>
      </c>
      <c r="D92" s="16">
        <v>160</v>
      </c>
      <c r="E92" s="16">
        <v>88</v>
      </c>
      <c r="F92" s="16">
        <v>15817.1</v>
      </c>
      <c r="G92" s="16">
        <v>13859.1</v>
      </c>
      <c r="H92" s="16">
        <v>261964</v>
      </c>
    </row>
    <row r="93" spans="1:8" s="14" customFormat="1" ht="12" customHeight="1">
      <c r="A93" s="107" t="s">
        <v>88</v>
      </c>
      <c r="B93" s="107"/>
      <c r="C93" s="16">
        <v>171</v>
      </c>
      <c r="D93" s="16">
        <v>100</v>
      </c>
      <c r="E93" s="16">
        <v>71</v>
      </c>
      <c r="F93" s="16">
        <v>10582.4</v>
      </c>
      <c r="G93" s="16">
        <v>9677.1</v>
      </c>
      <c r="H93" s="16">
        <v>188778</v>
      </c>
    </row>
    <row r="94" spans="1:8" s="14" customFormat="1" ht="12" customHeight="1">
      <c r="A94" s="107" t="s">
        <v>89</v>
      </c>
      <c r="B94" s="107"/>
      <c r="C94" s="16">
        <v>1044</v>
      </c>
      <c r="D94" s="16">
        <v>704</v>
      </c>
      <c r="E94" s="16">
        <v>340</v>
      </c>
      <c r="F94" s="16">
        <v>86678.2</v>
      </c>
      <c r="G94" s="16">
        <v>79316</v>
      </c>
      <c r="H94" s="16">
        <v>2746034</v>
      </c>
    </row>
    <row r="95" spans="1:8" s="14" customFormat="1" ht="12" customHeight="1">
      <c r="A95" s="107" t="s">
        <v>90</v>
      </c>
      <c r="B95" s="107"/>
      <c r="C95" s="16">
        <v>268</v>
      </c>
      <c r="D95" s="16">
        <v>181</v>
      </c>
      <c r="E95" s="16">
        <v>87</v>
      </c>
      <c r="F95" s="16">
        <v>16061.8</v>
      </c>
      <c r="G95" s="16">
        <v>14205</v>
      </c>
      <c r="H95" s="16">
        <v>207509</v>
      </c>
    </row>
    <row r="96" spans="1:8" s="14" customFormat="1" ht="12" customHeight="1">
      <c r="A96" s="107" t="s">
        <v>91</v>
      </c>
      <c r="B96" s="107"/>
      <c r="C96" s="16">
        <v>341</v>
      </c>
      <c r="D96" s="16">
        <v>205</v>
      </c>
      <c r="E96" s="16">
        <v>136</v>
      </c>
      <c r="F96" s="16">
        <v>30043.6</v>
      </c>
      <c r="G96" s="16">
        <v>28291.5</v>
      </c>
      <c r="H96" s="16">
        <v>1295312</v>
      </c>
    </row>
    <row r="97" spans="1:8" s="14" customFormat="1" ht="12" customHeight="1">
      <c r="A97" s="107" t="s">
        <v>92</v>
      </c>
      <c r="B97" s="107"/>
      <c r="C97" s="16">
        <v>56</v>
      </c>
      <c r="D97" s="16">
        <v>27</v>
      </c>
      <c r="E97" s="16">
        <v>29</v>
      </c>
      <c r="F97" s="16">
        <v>3131.1</v>
      </c>
      <c r="G97" s="16">
        <v>2846.7</v>
      </c>
      <c r="H97" s="16">
        <v>41690</v>
      </c>
    </row>
    <row r="98" spans="1:8" s="14" customFormat="1" ht="12" customHeight="1">
      <c r="A98" s="107" t="s">
        <v>93</v>
      </c>
      <c r="B98" s="107"/>
      <c r="C98" s="16">
        <v>202</v>
      </c>
      <c r="D98" s="16">
        <v>125</v>
      </c>
      <c r="E98" s="16">
        <v>77</v>
      </c>
      <c r="F98" s="16">
        <v>14686.1</v>
      </c>
      <c r="G98" s="16">
        <v>13275.7</v>
      </c>
      <c r="H98" s="16">
        <v>314921</v>
      </c>
    </row>
    <row r="99" spans="1:8" s="14" customFormat="1" ht="12" customHeight="1">
      <c r="A99" s="107" t="s">
        <v>94</v>
      </c>
      <c r="B99" s="107"/>
      <c r="C99" s="16">
        <v>304</v>
      </c>
      <c r="D99" s="16">
        <v>165</v>
      </c>
      <c r="E99" s="16">
        <v>139</v>
      </c>
      <c r="F99" s="16">
        <v>24474.7</v>
      </c>
      <c r="G99" s="16">
        <v>22376.8</v>
      </c>
      <c r="H99" s="16">
        <v>807835</v>
      </c>
    </row>
    <row r="100" spans="1:8" s="14" customFormat="1" ht="12" customHeight="1">
      <c r="A100" s="107" t="s">
        <v>95</v>
      </c>
      <c r="B100" s="107"/>
      <c r="C100" s="16">
        <v>615</v>
      </c>
      <c r="D100" s="16">
        <v>425</v>
      </c>
      <c r="E100" s="16">
        <v>190</v>
      </c>
      <c r="F100" s="16">
        <v>45198.6</v>
      </c>
      <c r="G100" s="16">
        <v>41199</v>
      </c>
      <c r="H100" s="16">
        <v>1238102</v>
      </c>
    </row>
    <row r="101" spans="1:8" s="14" customFormat="1" ht="12" customHeight="1">
      <c r="A101" s="107" t="s">
        <v>96</v>
      </c>
      <c r="B101" s="107"/>
      <c r="C101" s="16">
        <v>791</v>
      </c>
      <c r="D101" s="16">
        <v>536</v>
      </c>
      <c r="E101" s="16">
        <v>255</v>
      </c>
      <c r="F101" s="16">
        <v>68359.3</v>
      </c>
      <c r="G101" s="16">
        <v>62282.9</v>
      </c>
      <c r="H101" s="16">
        <v>2232282</v>
      </c>
    </row>
    <row r="102" spans="1:8" s="14" customFormat="1" ht="12" customHeight="1">
      <c r="A102" s="107" t="s">
        <v>97</v>
      </c>
      <c r="B102" s="107"/>
      <c r="C102" s="16">
        <v>312</v>
      </c>
      <c r="D102" s="16">
        <v>199</v>
      </c>
      <c r="E102" s="16">
        <v>113</v>
      </c>
      <c r="F102" s="16">
        <v>20807.2</v>
      </c>
      <c r="G102" s="16">
        <v>18296.9</v>
      </c>
      <c r="H102" s="16">
        <v>296027</v>
      </c>
    </row>
    <row r="103" spans="1:8" s="14" customFormat="1" ht="12" customHeight="1">
      <c r="A103" s="107" t="s">
        <v>98</v>
      </c>
      <c r="B103" s="107"/>
      <c r="C103" s="16">
        <v>839</v>
      </c>
      <c r="D103" s="16">
        <v>542</v>
      </c>
      <c r="E103" s="16">
        <v>297</v>
      </c>
      <c r="F103" s="16">
        <v>72113.9</v>
      </c>
      <c r="G103" s="16">
        <v>66510.4</v>
      </c>
      <c r="H103" s="16">
        <v>2819092</v>
      </c>
    </row>
    <row r="104" spans="1:8" s="14" customFormat="1" ht="12" customHeight="1">
      <c r="A104" s="107" t="s">
        <v>99</v>
      </c>
      <c r="B104" s="107"/>
      <c r="C104" s="16">
        <v>2090</v>
      </c>
      <c r="D104" s="16">
        <v>1357</v>
      </c>
      <c r="E104" s="16">
        <v>733</v>
      </c>
      <c r="F104" s="16">
        <v>147496.4</v>
      </c>
      <c r="G104" s="16">
        <v>132675.5</v>
      </c>
      <c r="H104" s="16">
        <v>3271454</v>
      </c>
    </row>
    <row r="105" spans="1:8" s="14" customFormat="1" ht="12" customHeight="1">
      <c r="A105" s="107" t="s">
        <v>100</v>
      </c>
      <c r="B105" s="107"/>
      <c r="C105" s="16">
        <v>226</v>
      </c>
      <c r="D105" s="16">
        <v>149</v>
      </c>
      <c r="E105" s="16">
        <v>77</v>
      </c>
      <c r="F105" s="16">
        <v>26638.9</v>
      </c>
      <c r="G105" s="16">
        <v>24737.2</v>
      </c>
      <c r="H105" s="16">
        <v>1403827</v>
      </c>
    </row>
    <row r="106" spans="1:8" s="14" customFormat="1" ht="12" customHeight="1">
      <c r="A106" s="107" t="s">
        <v>101</v>
      </c>
      <c r="B106" s="107"/>
      <c r="C106" s="16">
        <v>46</v>
      </c>
      <c r="D106" s="16">
        <v>32</v>
      </c>
      <c r="E106" s="16">
        <v>14</v>
      </c>
      <c r="F106" s="16">
        <v>4911.1</v>
      </c>
      <c r="G106" s="16">
        <v>4601.8</v>
      </c>
      <c r="H106" s="16">
        <v>231081</v>
      </c>
    </row>
    <row r="107" spans="1:8" s="14" customFormat="1" ht="12" customHeight="1">
      <c r="A107" s="107" t="s">
        <v>102</v>
      </c>
      <c r="B107" s="107"/>
      <c r="C107" s="16">
        <v>304</v>
      </c>
      <c r="D107" s="16">
        <v>211</v>
      </c>
      <c r="E107" s="16">
        <v>93</v>
      </c>
      <c r="F107" s="16">
        <v>27126.6</v>
      </c>
      <c r="G107" s="16">
        <v>25049.5</v>
      </c>
      <c r="H107" s="16">
        <v>1073901</v>
      </c>
    </row>
    <row r="108" spans="1:8" s="14" customFormat="1" ht="12" customHeight="1">
      <c r="A108" s="107" t="s">
        <v>103</v>
      </c>
      <c r="B108" s="107"/>
      <c r="C108" s="16">
        <v>1559</v>
      </c>
      <c r="D108" s="16">
        <v>932</v>
      </c>
      <c r="E108" s="16">
        <v>627</v>
      </c>
      <c r="F108" s="16">
        <v>106131.2</v>
      </c>
      <c r="G108" s="16">
        <v>94752.6</v>
      </c>
      <c r="H108" s="16">
        <v>2134085</v>
      </c>
    </row>
    <row r="109" spans="1:8" s="14" customFormat="1" ht="12" customHeight="1">
      <c r="A109" s="107" t="s">
        <v>104</v>
      </c>
      <c r="B109" s="107"/>
      <c r="C109" s="16">
        <v>25</v>
      </c>
      <c r="D109" s="16">
        <v>12</v>
      </c>
      <c r="E109" s="16">
        <v>13</v>
      </c>
      <c r="F109" s="16">
        <v>1225.1</v>
      </c>
      <c r="G109" s="16">
        <v>1126.4</v>
      </c>
      <c r="H109" s="16">
        <v>11156</v>
      </c>
    </row>
    <row r="110" spans="1:8" s="14" customFormat="1" ht="12" customHeight="1">
      <c r="A110" s="107" t="s">
        <v>105</v>
      </c>
      <c r="B110" s="107"/>
      <c r="C110" s="16">
        <v>57</v>
      </c>
      <c r="D110" s="16">
        <v>29</v>
      </c>
      <c r="E110" s="16">
        <v>28</v>
      </c>
      <c r="F110" s="16">
        <v>2823</v>
      </c>
      <c r="G110" s="16">
        <v>2505.6</v>
      </c>
      <c r="H110" s="16">
        <v>22825</v>
      </c>
    </row>
    <row r="111" spans="1:8" s="14" customFormat="1" ht="12" customHeight="1">
      <c r="A111" s="107" t="s">
        <v>106</v>
      </c>
      <c r="B111" s="107"/>
      <c r="C111" s="16">
        <v>1686</v>
      </c>
      <c r="D111" s="16">
        <v>1073</v>
      </c>
      <c r="E111" s="16">
        <v>613</v>
      </c>
      <c r="F111" s="16">
        <v>200472.4</v>
      </c>
      <c r="G111" s="16">
        <v>188877.7</v>
      </c>
      <c r="H111" s="16">
        <v>11111268</v>
      </c>
    </row>
    <row r="112" spans="1:8" s="14" customFormat="1" ht="12" customHeight="1">
      <c r="A112" s="107" t="s">
        <v>107</v>
      </c>
      <c r="B112" s="107"/>
      <c r="C112" s="16">
        <v>797</v>
      </c>
      <c r="D112" s="16">
        <v>525</v>
      </c>
      <c r="E112" s="16">
        <v>272</v>
      </c>
      <c r="F112" s="16">
        <v>85297.2</v>
      </c>
      <c r="G112" s="16">
        <v>79762.7</v>
      </c>
      <c r="H112" s="16">
        <v>3952917</v>
      </c>
    </row>
    <row r="113" spans="1:8" s="14" customFormat="1" ht="12" customHeight="1">
      <c r="A113" s="107" t="s">
        <v>108</v>
      </c>
      <c r="B113" s="107"/>
      <c r="C113" s="16">
        <v>52</v>
      </c>
      <c r="D113" s="16">
        <v>32</v>
      </c>
      <c r="E113" s="16">
        <v>20</v>
      </c>
      <c r="F113" s="16">
        <v>3048.2</v>
      </c>
      <c r="G113" s="16">
        <v>2685.4</v>
      </c>
      <c r="H113" s="16">
        <v>44248</v>
      </c>
    </row>
    <row r="114" spans="1:8" s="14" customFormat="1" ht="12" customHeight="1">
      <c r="A114" s="107" t="s">
        <v>109</v>
      </c>
      <c r="B114" s="107"/>
      <c r="C114" s="16">
        <v>375</v>
      </c>
      <c r="D114" s="16">
        <v>219</v>
      </c>
      <c r="E114" s="16">
        <v>156</v>
      </c>
      <c r="F114" s="16">
        <v>24690.7</v>
      </c>
      <c r="G114" s="16">
        <v>22286.1</v>
      </c>
      <c r="H114" s="16">
        <v>486148</v>
      </c>
    </row>
    <row r="115" spans="1:8" s="14" customFormat="1" ht="12" customHeight="1">
      <c r="A115" s="107" t="s">
        <v>110</v>
      </c>
      <c r="B115" s="107"/>
      <c r="C115" s="16">
        <v>545</v>
      </c>
      <c r="D115" s="16">
        <v>372</v>
      </c>
      <c r="E115" s="16">
        <v>173</v>
      </c>
      <c r="F115" s="16">
        <v>64522.7</v>
      </c>
      <c r="G115" s="16">
        <v>60309.4</v>
      </c>
      <c r="H115" s="16">
        <v>3376572</v>
      </c>
    </row>
    <row r="116" spans="1:8" s="14" customFormat="1" ht="12" customHeight="1">
      <c r="A116" s="107" t="s">
        <v>111</v>
      </c>
      <c r="B116" s="107"/>
      <c r="C116" s="16">
        <v>234</v>
      </c>
      <c r="D116" s="16">
        <v>151</v>
      </c>
      <c r="E116" s="16">
        <v>83</v>
      </c>
      <c r="F116" s="16">
        <v>15343.4</v>
      </c>
      <c r="G116" s="16">
        <v>13775.5</v>
      </c>
      <c r="H116" s="16">
        <v>286612</v>
      </c>
    </row>
    <row r="117" spans="1:8" s="14" customFormat="1" ht="12" customHeight="1">
      <c r="A117" s="107" t="s">
        <v>112</v>
      </c>
      <c r="B117" s="107"/>
      <c r="C117" s="16">
        <v>174</v>
      </c>
      <c r="D117" s="16">
        <v>122</v>
      </c>
      <c r="E117" s="16">
        <v>52</v>
      </c>
      <c r="F117" s="16">
        <v>10896.5</v>
      </c>
      <c r="G117" s="16">
        <v>9684.3</v>
      </c>
      <c r="H117" s="16">
        <v>158323</v>
      </c>
    </row>
    <row r="118" spans="1:8" s="14" customFormat="1" ht="12" customHeight="1">
      <c r="A118" s="107" t="s">
        <v>113</v>
      </c>
      <c r="B118" s="107"/>
      <c r="C118" s="16">
        <v>523</v>
      </c>
      <c r="D118" s="16">
        <v>340</v>
      </c>
      <c r="E118" s="16">
        <v>183</v>
      </c>
      <c r="F118" s="16">
        <v>40795.6</v>
      </c>
      <c r="G118" s="16">
        <v>37087.3</v>
      </c>
      <c r="H118" s="16">
        <v>1080086</v>
      </c>
    </row>
    <row r="119" spans="1:8" s="14" customFormat="1" ht="12" customHeight="1">
      <c r="A119" s="107" t="s">
        <v>114</v>
      </c>
      <c r="B119" s="107"/>
      <c r="C119" s="16">
        <v>34</v>
      </c>
      <c r="D119" s="16">
        <v>18</v>
      </c>
      <c r="E119" s="16">
        <v>16</v>
      </c>
      <c r="F119" s="16">
        <v>2333.1</v>
      </c>
      <c r="G119" s="16">
        <v>2145.6</v>
      </c>
      <c r="H119" s="16">
        <v>55155</v>
      </c>
    </row>
    <row r="120" spans="1:8" s="14" customFormat="1" ht="12" customHeight="1">
      <c r="A120" s="107" t="s">
        <v>115</v>
      </c>
      <c r="B120" s="107"/>
      <c r="C120" s="16">
        <v>695</v>
      </c>
      <c r="D120" s="16">
        <v>449</v>
      </c>
      <c r="E120" s="16">
        <v>246</v>
      </c>
      <c r="F120" s="16">
        <v>42507.3</v>
      </c>
      <c r="G120" s="16">
        <v>37393.3</v>
      </c>
      <c r="H120" s="16">
        <v>641798</v>
      </c>
    </row>
    <row r="121" spans="1:8" s="14" customFormat="1" ht="12" customHeight="1">
      <c r="A121" s="107" t="s">
        <v>116</v>
      </c>
      <c r="B121" s="107"/>
      <c r="C121" s="16">
        <v>368</v>
      </c>
      <c r="D121" s="16">
        <v>258</v>
      </c>
      <c r="E121" s="16">
        <v>110</v>
      </c>
      <c r="F121" s="16">
        <v>28637.1</v>
      </c>
      <c r="G121" s="16">
        <v>25182.9</v>
      </c>
      <c r="H121" s="16">
        <v>658659</v>
      </c>
    </row>
    <row r="122" spans="1:8" s="14" customFormat="1" ht="12" customHeight="1">
      <c r="A122" s="107" t="s">
        <v>117</v>
      </c>
      <c r="B122" s="107"/>
      <c r="C122" s="16">
        <v>20396</v>
      </c>
      <c r="D122" s="16">
        <v>11790</v>
      </c>
      <c r="E122" s="16">
        <v>8606</v>
      </c>
      <c r="F122" s="16">
        <v>1569221.2</v>
      </c>
      <c r="G122" s="16">
        <v>1447454.5</v>
      </c>
      <c r="H122" s="16">
        <v>53020654</v>
      </c>
    </row>
    <row r="123" spans="1:8" s="14" customFormat="1" ht="12" customHeight="1">
      <c r="A123" s="107" t="s">
        <v>118</v>
      </c>
      <c r="B123" s="107"/>
      <c r="C123" s="16">
        <v>643</v>
      </c>
      <c r="D123" s="16">
        <v>383</v>
      </c>
      <c r="E123" s="16">
        <v>260</v>
      </c>
      <c r="F123" s="16">
        <v>47906.6</v>
      </c>
      <c r="G123" s="16">
        <v>43685.8</v>
      </c>
      <c r="H123" s="16">
        <v>1370955</v>
      </c>
    </row>
    <row r="124" spans="1:8" s="14" customFormat="1" ht="12" customHeight="1">
      <c r="A124" s="107" t="s">
        <v>119</v>
      </c>
      <c r="B124" s="107"/>
      <c r="C124" s="16">
        <v>528</v>
      </c>
      <c r="D124" s="16">
        <v>360</v>
      </c>
      <c r="E124" s="16">
        <v>168</v>
      </c>
      <c r="F124" s="16">
        <v>47026.5</v>
      </c>
      <c r="G124" s="16">
        <v>43116.1</v>
      </c>
      <c r="H124" s="16">
        <v>1628929</v>
      </c>
    </row>
    <row r="125" spans="1:8" s="14" customFormat="1" ht="12" customHeight="1">
      <c r="A125" s="107" t="s">
        <v>120</v>
      </c>
      <c r="B125" s="107"/>
      <c r="C125" s="16">
        <v>254</v>
      </c>
      <c r="D125" s="16">
        <v>144</v>
      </c>
      <c r="E125" s="16">
        <v>110</v>
      </c>
      <c r="F125" s="16">
        <v>20269.5</v>
      </c>
      <c r="G125" s="16">
        <v>18835.4</v>
      </c>
      <c r="H125" s="16">
        <v>730346</v>
      </c>
    </row>
    <row r="126" spans="1:8" s="14" customFormat="1" ht="12" customHeight="1">
      <c r="A126" s="107" t="s">
        <v>121</v>
      </c>
      <c r="B126" s="107"/>
      <c r="C126" s="16">
        <v>2480</v>
      </c>
      <c r="D126" s="16">
        <v>1451</v>
      </c>
      <c r="E126" s="16">
        <v>1029</v>
      </c>
      <c r="F126" s="16">
        <v>186309.9</v>
      </c>
      <c r="G126" s="16">
        <v>172088.5</v>
      </c>
      <c r="H126" s="16">
        <v>6404006</v>
      </c>
    </row>
    <row r="127" spans="1:8" s="14" customFormat="1" ht="12" customHeight="1">
      <c r="A127" s="107" t="s">
        <v>122</v>
      </c>
      <c r="B127" s="107"/>
      <c r="C127" s="16">
        <v>500</v>
      </c>
      <c r="D127" s="16">
        <v>324</v>
      </c>
      <c r="E127" s="16">
        <v>176</v>
      </c>
      <c r="F127" s="16">
        <v>35977.9</v>
      </c>
      <c r="G127" s="16">
        <v>32546.5</v>
      </c>
      <c r="H127" s="16">
        <v>925138</v>
      </c>
    </row>
    <row r="128" spans="1:8" s="14" customFormat="1" ht="12" customHeight="1">
      <c r="A128" s="107" t="s">
        <v>123</v>
      </c>
      <c r="B128" s="107"/>
      <c r="C128" s="16">
        <v>691</v>
      </c>
      <c r="D128" s="16">
        <v>424</v>
      </c>
      <c r="E128" s="16">
        <v>267</v>
      </c>
      <c r="F128" s="16">
        <v>47134.2</v>
      </c>
      <c r="G128" s="16">
        <v>42814.7</v>
      </c>
      <c r="H128" s="16">
        <v>1088683</v>
      </c>
    </row>
    <row r="129" spans="1:8" s="14" customFormat="1" ht="12" customHeight="1">
      <c r="A129" s="107" t="s">
        <v>124</v>
      </c>
      <c r="B129" s="107"/>
      <c r="C129" s="16">
        <v>481</v>
      </c>
      <c r="D129" s="16">
        <v>313</v>
      </c>
      <c r="E129" s="16">
        <v>168</v>
      </c>
      <c r="F129" s="16">
        <v>34806.4</v>
      </c>
      <c r="G129" s="16">
        <v>31244.8</v>
      </c>
      <c r="H129" s="16">
        <v>780971</v>
      </c>
    </row>
    <row r="130" spans="1:8" s="14" customFormat="1" ht="12" customHeight="1">
      <c r="A130" s="107" t="s">
        <v>125</v>
      </c>
      <c r="B130" s="107"/>
      <c r="C130" s="16">
        <v>117</v>
      </c>
      <c r="D130" s="16">
        <v>71</v>
      </c>
      <c r="E130" s="16">
        <v>46</v>
      </c>
      <c r="F130" s="16">
        <v>6890.4</v>
      </c>
      <c r="G130" s="16">
        <v>6124.7</v>
      </c>
      <c r="H130" s="16">
        <v>86065</v>
      </c>
    </row>
    <row r="131" spans="1:8" s="14" customFormat="1" ht="12" customHeight="1">
      <c r="A131" s="107" t="s">
        <v>126</v>
      </c>
      <c r="B131" s="107"/>
      <c r="C131" s="16">
        <v>383</v>
      </c>
      <c r="D131" s="16">
        <v>213</v>
      </c>
      <c r="E131" s="16">
        <v>170</v>
      </c>
      <c r="F131" s="16">
        <v>23781.2</v>
      </c>
      <c r="G131" s="16">
        <v>21340.2</v>
      </c>
      <c r="H131" s="16">
        <v>376374</v>
      </c>
    </row>
    <row r="132" spans="1:8" s="14" customFormat="1" ht="12" customHeight="1">
      <c r="A132" s="107" t="s">
        <v>127</v>
      </c>
      <c r="B132" s="107"/>
      <c r="C132" s="16">
        <v>317</v>
      </c>
      <c r="D132" s="16">
        <v>180</v>
      </c>
      <c r="E132" s="16">
        <v>137</v>
      </c>
      <c r="F132" s="16">
        <v>32988.6</v>
      </c>
      <c r="G132" s="16">
        <v>31222.4</v>
      </c>
      <c r="H132" s="16">
        <v>1714003</v>
      </c>
    </row>
    <row r="133" spans="1:8" s="14" customFormat="1" ht="12" customHeight="1">
      <c r="A133" s="107" t="s">
        <v>128</v>
      </c>
      <c r="B133" s="107"/>
      <c r="C133" s="16">
        <v>341</v>
      </c>
      <c r="D133" s="16">
        <v>231</v>
      </c>
      <c r="E133" s="16">
        <v>110</v>
      </c>
      <c r="F133" s="16">
        <v>32931</v>
      </c>
      <c r="G133" s="16">
        <v>30511</v>
      </c>
      <c r="H133" s="16">
        <v>1385491</v>
      </c>
    </row>
    <row r="134" spans="1:8" s="14" customFormat="1" ht="12" customHeight="1">
      <c r="A134" s="107" t="s">
        <v>129</v>
      </c>
      <c r="B134" s="107"/>
      <c r="C134" s="16">
        <v>155</v>
      </c>
      <c r="D134" s="16">
        <v>102</v>
      </c>
      <c r="E134" s="16">
        <v>53</v>
      </c>
      <c r="F134" s="16">
        <v>14508.8</v>
      </c>
      <c r="G134" s="16">
        <v>13443.2</v>
      </c>
      <c r="H134" s="16">
        <v>619630</v>
      </c>
    </row>
    <row r="135" spans="1:8" s="14" customFormat="1" ht="12" customHeight="1">
      <c r="A135" s="107" t="s">
        <v>130</v>
      </c>
      <c r="B135" s="107"/>
      <c r="C135" s="16">
        <v>361</v>
      </c>
      <c r="D135" s="16">
        <v>215</v>
      </c>
      <c r="E135" s="16">
        <v>146</v>
      </c>
      <c r="F135" s="16">
        <v>24854.9</v>
      </c>
      <c r="G135" s="16">
        <v>22113.7</v>
      </c>
      <c r="H135" s="16">
        <v>522548</v>
      </c>
    </row>
    <row r="136" spans="1:8" s="14" customFormat="1" ht="12" customHeight="1">
      <c r="A136" s="107" t="s">
        <v>131</v>
      </c>
      <c r="B136" s="107"/>
      <c r="C136" s="16">
        <v>537</v>
      </c>
      <c r="D136" s="16">
        <v>358</v>
      </c>
      <c r="E136" s="16">
        <v>179</v>
      </c>
      <c r="F136" s="16">
        <v>52861.9</v>
      </c>
      <c r="G136" s="16">
        <v>48607.3</v>
      </c>
      <c r="H136" s="16">
        <v>2181547</v>
      </c>
    </row>
    <row r="137" spans="1:8" s="14" customFormat="1" ht="12" customHeight="1">
      <c r="A137" s="107" t="s">
        <v>132</v>
      </c>
      <c r="B137" s="107"/>
      <c r="C137" s="16">
        <v>1290</v>
      </c>
      <c r="D137" s="16">
        <v>762</v>
      </c>
      <c r="E137" s="16">
        <v>528</v>
      </c>
      <c r="F137" s="16">
        <v>97826.2</v>
      </c>
      <c r="G137" s="16">
        <v>90835.5</v>
      </c>
      <c r="H137" s="16">
        <v>3685343</v>
      </c>
    </row>
    <row r="138" spans="1:8" s="14" customFormat="1" ht="12" customHeight="1">
      <c r="A138" s="107" t="s">
        <v>133</v>
      </c>
      <c r="B138" s="107"/>
      <c r="C138" s="16">
        <v>702</v>
      </c>
      <c r="D138" s="16">
        <v>485</v>
      </c>
      <c r="E138" s="16">
        <v>217</v>
      </c>
      <c r="F138" s="16">
        <v>61412.5</v>
      </c>
      <c r="G138" s="16">
        <v>55659</v>
      </c>
      <c r="H138" s="16">
        <v>1924181</v>
      </c>
    </row>
    <row r="139" spans="1:8" s="14" customFormat="1" ht="12" customHeight="1">
      <c r="A139" s="107" t="s">
        <v>134</v>
      </c>
      <c r="B139" s="107"/>
      <c r="C139" s="16">
        <v>370</v>
      </c>
      <c r="D139" s="16">
        <v>194</v>
      </c>
      <c r="E139" s="16">
        <v>176</v>
      </c>
      <c r="F139" s="16">
        <v>23571.9</v>
      </c>
      <c r="G139" s="16">
        <v>21552.8</v>
      </c>
      <c r="H139" s="16">
        <v>516531</v>
      </c>
    </row>
    <row r="140" spans="1:8" s="14" customFormat="1" ht="12" customHeight="1">
      <c r="A140" s="107" t="s">
        <v>135</v>
      </c>
      <c r="B140" s="107"/>
      <c r="C140" s="16">
        <v>606</v>
      </c>
      <c r="D140" s="16">
        <v>408</v>
      </c>
      <c r="E140" s="16">
        <v>198</v>
      </c>
      <c r="F140" s="16">
        <v>64575.1</v>
      </c>
      <c r="G140" s="16">
        <v>60080.8</v>
      </c>
      <c r="H140" s="16">
        <v>3045900</v>
      </c>
    </row>
    <row r="141" spans="1:8" s="14" customFormat="1" ht="12" customHeight="1">
      <c r="A141" s="107" t="s">
        <v>136</v>
      </c>
      <c r="B141" s="107"/>
      <c r="C141" s="16">
        <v>556</v>
      </c>
      <c r="D141" s="16">
        <v>366</v>
      </c>
      <c r="E141" s="16">
        <v>190</v>
      </c>
      <c r="F141" s="16">
        <v>41006.7</v>
      </c>
      <c r="G141" s="16">
        <v>36864</v>
      </c>
      <c r="H141" s="16">
        <v>919499</v>
      </c>
    </row>
    <row r="142" spans="1:8" s="14" customFormat="1" ht="12" customHeight="1">
      <c r="A142" s="107" t="s">
        <v>137</v>
      </c>
      <c r="B142" s="107"/>
      <c r="C142" s="16">
        <v>704</v>
      </c>
      <c r="D142" s="16">
        <v>455</v>
      </c>
      <c r="E142" s="16">
        <v>249</v>
      </c>
      <c r="F142" s="16">
        <v>43318.2</v>
      </c>
      <c r="G142" s="16">
        <v>38837.4</v>
      </c>
      <c r="H142" s="16">
        <v>648458</v>
      </c>
    </row>
    <row r="143" spans="1:8" s="14" customFormat="1" ht="12" customHeight="1">
      <c r="A143" s="107" t="s">
        <v>138</v>
      </c>
      <c r="B143" s="107"/>
      <c r="C143" s="16">
        <v>308</v>
      </c>
      <c r="D143" s="16">
        <v>194</v>
      </c>
      <c r="E143" s="16">
        <v>114</v>
      </c>
      <c r="F143" s="16">
        <v>23894</v>
      </c>
      <c r="G143" s="16">
        <v>21679.6</v>
      </c>
      <c r="H143" s="16">
        <v>613868</v>
      </c>
    </row>
    <row r="144" spans="1:8" s="14" customFormat="1" ht="12" customHeight="1">
      <c r="A144" s="107" t="s">
        <v>139</v>
      </c>
      <c r="B144" s="107"/>
      <c r="C144" s="16">
        <v>887</v>
      </c>
      <c r="D144" s="16">
        <v>524</v>
      </c>
      <c r="E144" s="16">
        <v>363</v>
      </c>
      <c r="F144" s="16">
        <v>71459.4</v>
      </c>
      <c r="G144" s="16">
        <v>65898.2</v>
      </c>
      <c r="H144" s="16">
        <v>2440542</v>
      </c>
    </row>
    <row r="145" spans="1:8" s="14" customFormat="1" ht="12" customHeight="1">
      <c r="A145" s="107" t="s">
        <v>140</v>
      </c>
      <c r="B145" s="107"/>
      <c r="C145" s="16">
        <v>265</v>
      </c>
      <c r="D145" s="16">
        <v>153</v>
      </c>
      <c r="E145" s="16">
        <v>112</v>
      </c>
      <c r="F145" s="16">
        <v>17340.3</v>
      </c>
      <c r="G145" s="16">
        <v>15418.5</v>
      </c>
      <c r="H145" s="16">
        <v>272323</v>
      </c>
    </row>
    <row r="146" spans="1:8" s="14" customFormat="1" ht="12" customHeight="1">
      <c r="A146" s="107" t="s">
        <v>141</v>
      </c>
      <c r="B146" s="107"/>
      <c r="C146" s="16">
        <v>227</v>
      </c>
      <c r="D146" s="16">
        <v>179</v>
      </c>
      <c r="E146" s="16">
        <v>48</v>
      </c>
      <c r="F146" s="16">
        <v>14514.2</v>
      </c>
      <c r="G146" s="16">
        <v>12832.1</v>
      </c>
      <c r="H146" s="16">
        <v>187319</v>
      </c>
    </row>
    <row r="147" spans="1:8" s="14" customFormat="1" ht="12" customHeight="1">
      <c r="A147" s="107" t="s">
        <v>142</v>
      </c>
      <c r="B147" s="107"/>
      <c r="C147" s="16">
        <v>825</v>
      </c>
      <c r="D147" s="16">
        <v>531</v>
      </c>
      <c r="E147" s="16">
        <v>294</v>
      </c>
      <c r="F147" s="16">
        <v>66346.9</v>
      </c>
      <c r="G147" s="16">
        <v>60550.2</v>
      </c>
      <c r="H147" s="16">
        <v>2101779</v>
      </c>
    </row>
    <row r="148" spans="1:8" s="14" customFormat="1" ht="12" customHeight="1">
      <c r="A148" s="107" t="s">
        <v>143</v>
      </c>
      <c r="B148" s="107"/>
      <c r="C148" s="16">
        <v>616</v>
      </c>
      <c r="D148" s="16">
        <v>392</v>
      </c>
      <c r="E148" s="16">
        <v>224</v>
      </c>
      <c r="F148" s="16">
        <v>59760.7</v>
      </c>
      <c r="G148" s="16">
        <v>55427.2</v>
      </c>
      <c r="H148" s="16">
        <v>2673124</v>
      </c>
    </row>
    <row r="149" spans="1:8" s="14" customFormat="1" ht="12" customHeight="1">
      <c r="A149" s="107" t="s">
        <v>144</v>
      </c>
      <c r="B149" s="107"/>
      <c r="C149" s="16">
        <v>1183</v>
      </c>
      <c r="D149" s="16">
        <v>805</v>
      </c>
      <c r="E149" s="16">
        <v>378</v>
      </c>
      <c r="F149" s="16">
        <v>83077.7</v>
      </c>
      <c r="G149" s="16">
        <v>73438.5</v>
      </c>
      <c r="H149" s="16">
        <v>1499129</v>
      </c>
    </row>
    <row r="150" spans="1:8" s="14" customFormat="1" ht="12" customHeight="1">
      <c r="A150" s="107" t="s">
        <v>145</v>
      </c>
      <c r="B150" s="107"/>
      <c r="C150" s="16">
        <v>274</v>
      </c>
      <c r="D150" s="16">
        <v>168</v>
      </c>
      <c r="E150" s="16">
        <v>106</v>
      </c>
      <c r="F150" s="16">
        <v>15091.8</v>
      </c>
      <c r="G150" s="16">
        <v>13516.3</v>
      </c>
      <c r="H150" s="16">
        <v>177299</v>
      </c>
    </row>
    <row r="151" spans="1:8" s="14" customFormat="1" ht="12" customHeight="1">
      <c r="A151" s="107" t="s">
        <v>146</v>
      </c>
      <c r="B151" s="107"/>
      <c r="C151" s="16">
        <v>212</v>
      </c>
      <c r="D151" s="16">
        <v>135</v>
      </c>
      <c r="E151" s="16">
        <v>77</v>
      </c>
      <c r="F151" s="16">
        <v>21339.6</v>
      </c>
      <c r="G151" s="16">
        <v>19722</v>
      </c>
      <c r="H151" s="16">
        <v>954694</v>
      </c>
    </row>
    <row r="152" spans="1:8" s="14" customFormat="1" ht="12" customHeight="1">
      <c r="A152" s="107" t="s">
        <v>147</v>
      </c>
      <c r="B152" s="107"/>
      <c r="C152" s="16">
        <v>798</v>
      </c>
      <c r="D152" s="16">
        <v>535</v>
      </c>
      <c r="E152" s="16">
        <v>263</v>
      </c>
      <c r="F152" s="16">
        <v>64818.3</v>
      </c>
      <c r="G152" s="16">
        <v>58801.7</v>
      </c>
      <c r="H152" s="16">
        <v>1930010</v>
      </c>
    </row>
    <row r="153" spans="1:8" s="14" customFormat="1" ht="12" customHeight="1">
      <c r="A153" s="107" t="s">
        <v>148</v>
      </c>
      <c r="B153" s="107"/>
      <c r="C153" s="16">
        <v>116</v>
      </c>
      <c r="D153" s="16">
        <v>77</v>
      </c>
      <c r="E153" s="16">
        <v>39</v>
      </c>
      <c r="F153" s="16">
        <v>12797.1</v>
      </c>
      <c r="G153" s="16">
        <v>11974.8</v>
      </c>
      <c r="H153" s="16">
        <v>637165</v>
      </c>
    </row>
    <row r="154" spans="1:8" s="14" customFormat="1" ht="12" customHeight="1">
      <c r="A154" s="133" t="s">
        <v>149</v>
      </c>
      <c r="B154" s="133"/>
      <c r="C154" s="21">
        <v>247</v>
      </c>
      <c r="D154" s="21">
        <v>164</v>
      </c>
      <c r="E154" s="21">
        <v>83</v>
      </c>
      <c r="F154" s="21">
        <v>21976.3</v>
      </c>
      <c r="G154" s="21">
        <v>20248.3</v>
      </c>
      <c r="H154" s="21">
        <v>798716</v>
      </c>
    </row>
    <row r="155" spans="1:8" s="14" customFormat="1" ht="12" customHeight="1">
      <c r="A155" s="108"/>
      <c r="B155" s="108"/>
      <c r="C155" s="54"/>
      <c r="D155" s="54"/>
      <c r="E155" s="54"/>
      <c r="F155" s="54"/>
      <c r="G155" s="54"/>
      <c r="H155" s="54"/>
    </row>
    <row r="156" spans="1:8" s="14" customFormat="1" ht="12" customHeight="1">
      <c r="A156" s="111" t="s">
        <v>150</v>
      </c>
      <c r="B156" s="111"/>
      <c r="C156" s="13">
        <f aca="true" t="shared" si="44" ref="C156:H156">SUM(C157:C196)</f>
        <v>27111</v>
      </c>
      <c r="D156" s="13">
        <f t="shared" si="44"/>
        <v>15702</v>
      </c>
      <c r="E156" s="13">
        <f t="shared" si="44"/>
        <v>11409</v>
      </c>
      <c r="F156" s="13">
        <f t="shared" si="44"/>
        <v>1808444.3999999997</v>
      </c>
      <c r="G156" s="13">
        <f t="shared" si="44"/>
        <v>1639995.9000000001</v>
      </c>
      <c r="H156" s="13">
        <f t="shared" si="44"/>
        <v>42315088</v>
      </c>
    </row>
    <row r="157" spans="1:8" s="14" customFormat="1" ht="12" customHeight="1">
      <c r="A157" s="107" t="s">
        <v>151</v>
      </c>
      <c r="B157" s="107"/>
      <c r="C157" s="16">
        <v>2422</v>
      </c>
      <c r="D157" s="16">
        <v>1342</v>
      </c>
      <c r="E157" s="16">
        <v>1080</v>
      </c>
      <c r="F157" s="16">
        <v>189664</v>
      </c>
      <c r="G157" s="16">
        <v>175581.3</v>
      </c>
      <c r="H157" s="16">
        <v>6780283</v>
      </c>
    </row>
    <row r="158" spans="1:8" s="14" customFormat="1" ht="12" customHeight="1">
      <c r="A158" s="107" t="s">
        <v>152</v>
      </c>
      <c r="B158" s="107"/>
      <c r="C158" s="16">
        <v>68</v>
      </c>
      <c r="D158" s="16">
        <v>33</v>
      </c>
      <c r="E158" s="16">
        <v>35</v>
      </c>
      <c r="F158" s="16">
        <v>3182.5</v>
      </c>
      <c r="G158" s="16">
        <v>2911.3</v>
      </c>
      <c r="H158" s="16">
        <v>24866</v>
      </c>
    </row>
    <row r="159" spans="1:8" s="14" customFormat="1" ht="12" customHeight="1">
      <c r="A159" s="107" t="s">
        <v>153</v>
      </c>
      <c r="B159" s="107"/>
      <c r="C159" s="16">
        <v>85</v>
      </c>
      <c r="D159" s="16">
        <v>47</v>
      </c>
      <c r="E159" s="16">
        <v>38</v>
      </c>
      <c r="F159" s="16">
        <v>4609.5</v>
      </c>
      <c r="G159" s="16">
        <v>4062.6</v>
      </c>
      <c r="H159" s="16">
        <v>70145</v>
      </c>
    </row>
    <row r="160" spans="1:8" s="14" customFormat="1" ht="12" customHeight="1">
      <c r="A160" s="107" t="s">
        <v>154</v>
      </c>
      <c r="B160" s="107"/>
      <c r="C160" s="16">
        <v>240</v>
      </c>
      <c r="D160" s="16">
        <v>126</v>
      </c>
      <c r="E160" s="16">
        <v>114</v>
      </c>
      <c r="F160" s="16">
        <v>18287.6</v>
      </c>
      <c r="G160" s="16">
        <v>16986.1</v>
      </c>
      <c r="H160" s="16">
        <v>586629</v>
      </c>
    </row>
    <row r="161" spans="1:8" s="14" customFormat="1" ht="12" customHeight="1">
      <c r="A161" s="107" t="s">
        <v>155</v>
      </c>
      <c r="B161" s="107"/>
      <c r="C161" s="16">
        <v>872</v>
      </c>
      <c r="D161" s="16">
        <v>438</v>
      </c>
      <c r="E161" s="16">
        <v>434</v>
      </c>
      <c r="F161" s="16">
        <v>57947.8</v>
      </c>
      <c r="G161" s="16">
        <v>53112.8</v>
      </c>
      <c r="H161" s="16">
        <v>1410263</v>
      </c>
    </row>
    <row r="162" spans="1:8" s="14" customFormat="1" ht="12" customHeight="1">
      <c r="A162" s="107" t="s">
        <v>156</v>
      </c>
      <c r="B162" s="107"/>
      <c r="C162" s="16">
        <v>55</v>
      </c>
      <c r="D162" s="16">
        <v>26</v>
      </c>
      <c r="E162" s="16">
        <v>29</v>
      </c>
      <c r="F162" s="16">
        <v>3036.9</v>
      </c>
      <c r="G162" s="16">
        <v>2691.4</v>
      </c>
      <c r="H162" s="16">
        <v>30930</v>
      </c>
    </row>
    <row r="163" spans="1:8" s="14" customFormat="1" ht="12" customHeight="1">
      <c r="A163" s="107" t="s">
        <v>157</v>
      </c>
      <c r="B163" s="107"/>
      <c r="C163" s="16">
        <v>300</v>
      </c>
      <c r="D163" s="16">
        <v>188</v>
      </c>
      <c r="E163" s="16">
        <v>112</v>
      </c>
      <c r="F163" s="16">
        <v>21480</v>
      </c>
      <c r="G163" s="16">
        <v>19122</v>
      </c>
      <c r="H163" s="16">
        <v>482144</v>
      </c>
    </row>
    <row r="164" spans="1:8" s="14" customFormat="1" ht="12" customHeight="1">
      <c r="A164" s="107" t="s">
        <v>158</v>
      </c>
      <c r="B164" s="107"/>
      <c r="C164" s="16">
        <v>345</v>
      </c>
      <c r="D164" s="16">
        <v>239</v>
      </c>
      <c r="E164" s="16">
        <v>106</v>
      </c>
      <c r="F164" s="16">
        <v>21928.1</v>
      </c>
      <c r="G164" s="16">
        <v>19582.2</v>
      </c>
      <c r="H164" s="16">
        <v>339312</v>
      </c>
    </row>
    <row r="165" spans="1:8" s="14" customFormat="1" ht="12" customHeight="1">
      <c r="A165" s="107" t="s">
        <v>159</v>
      </c>
      <c r="B165" s="107"/>
      <c r="C165" s="16">
        <v>10</v>
      </c>
      <c r="D165" s="16">
        <v>4</v>
      </c>
      <c r="E165" s="16">
        <v>6</v>
      </c>
      <c r="F165" s="16">
        <v>371.9</v>
      </c>
      <c r="G165" s="16">
        <v>354.6</v>
      </c>
      <c r="H165" s="16">
        <v>2564</v>
      </c>
    </row>
    <row r="166" spans="1:8" s="14" customFormat="1" ht="12" customHeight="1">
      <c r="A166" s="107" t="s">
        <v>160</v>
      </c>
      <c r="B166" s="107"/>
      <c r="C166" s="16">
        <v>577</v>
      </c>
      <c r="D166" s="16">
        <v>386</v>
      </c>
      <c r="E166" s="16">
        <v>191</v>
      </c>
      <c r="F166" s="16">
        <v>44546.2</v>
      </c>
      <c r="G166" s="16">
        <v>39960.8</v>
      </c>
      <c r="H166" s="16">
        <v>1134531</v>
      </c>
    </row>
    <row r="167" spans="1:8" s="14" customFormat="1" ht="12" customHeight="1">
      <c r="A167" s="107" t="s">
        <v>161</v>
      </c>
      <c r="B167" s="107"/>
      <c r="C167" s="16">
        <v>43</v>
      </c>
      <c r="D167" s="16">
        <v>24</v>
      </c>
      <c r="E167" s="16">
        <v>19</v>
      </c>
      <c r="F167" s="16">
        <v>2322.5</v>
      </c>
      <c r="G167" s="16">
        <v>2021.6</v>
      </c>
      <c r="H167" s="16">
        <v>25675</v>
      </c>
    </row>
    <row r="168" spans="1:8" s="14" customFormat="1" ht="12" customHeight="1">
      <c r="A168" s="107" t="s">
        <v>162</v>
      </c>
      <c r="B168" s="107"/>
      <c r="C168" s="16">
        <v>142</v>
      </c>
      <c r="D168" s="16">
        <v>69</v>
      </c>
      <c r="E168" s="16">
        <v>73</v>
      </c>
      <c r="F168" s="16">
        <v>8850.7</v>
      </c>
      <c r="G168" s="16">
        <v>8028.7</v>
      </c>
      <c r="H168" s="16">
        <v>148219</v>
      </c>
    </row>
    <row r="169" spans="1:8" s="14" customFormat="1" ht="12" customHeight="1">
      <c r="A169" s="107" t="s">
        <v>163</v>
      </c>
      <c r="B169" s="107"/>
      <c r="C169" s="16">
        <v>558</v>
      </c>
      <c r="D169" s="16">
        <v>345</v>
      </c>
      <c r="E169" s="16">
        <v>213</v>
      </c>
      <c r="F169" s="16">
        <v>35560.4</v>
      </c>
      <c r="G169" s="16">
        <v>31421</v>
      </c>
      <c r="H169" s="16">
        <v>473863</v>
      </c>
    </row>
    <row r="170" spans="1:8" s="14" customFormat="1" ht="12" customHeight="1">
      <c r="A170" s="107" t="s">
        <v>164</v>
      </c>
      <c r="B170" s="107"/>
      <c r="C170" s="16">
        <v>1875</v>
      </c>
      <c r="D170" s="16">
        <v>1184</v>
      </c>
      <c r="E170" s="16">
        <v>691</v>
      </c>
      <c r="F170" s="16">
        <v>122219.4</v>
      </c>
      <c r="G170" s="16">
        <v>108295.3</v>
      </c>
      <c r="H170" s="16">
        <v>1987167</v>
      </c>
    </row>
    <row r="171" spans="1:8" s="14" customFormat="1" ht="12" customHeight="1">
      <c r="A171" s="107" t="s">
        <v>165</v>
      </c>
      <c r="B171" s="107"/>
      <c r="C171" s="16">
        <v>20</v>
      </c>
      <c r="D171" s="16">
        <v>8</v>
      </c>
      <c r="E171" s="16">
        <v>12</v>
      </c>
      <c r="F171" s="16">
        <v>994.6</v>
      </c>
      <c r="G171" s="16">
        <v>923.9</v>
      </c>
      <c r="H171" s="16">
        <v>9468</v>
      </c>
    </row>
    <row r="172" spans="1:8" s="14" customFormat="1" ht="12" customHeight="1">
      <c r="A172" s="107" t="s">
        <v>166</v>
      </c>
      <c r="B172" s="107"/>
      <c r="C172" s="16">
        <v>21</v>
      </c>
      <c r="D172" s="16">
        <v>10</v>
      </c>
      <c r="E172" s="16">
        <v>11</v>
      </c>
      <c r="F172" s="16">
        <v>951.7</v>
      </c>
      <c r="G172" s="16">
        <v>865.7</v>
      </c>
      <c r="H172" s="16">
        <v>6593</v>
      </c>
    </row>
    <row r="173" spans="1:8" s="14" customFormat="1" ht="12" customHeight="1">
      <c r="A173" s="107" t="s">
        <v>167</v>
      </c>
      <c r="B173" s="107"/>
      <c r="C173" s="16">
        <v>412</v>
      </c>
      <c r="D173" s="16">
        <v>244</v>
      </c>
      <c r="E173" s="16">
        <v>168</v>
      </c>
      <c r="F173" s="16">
        <v>24504.9</v>
      </c>
      <c r="G173" s="16">
        <v>22003.6</v>
      </c>
      <c r="H173" s="16">
        <v>382782</v>
      </c>
    </row>
    <row r="174" spans="1:8" s="14" customFormat="1" ht="12" customHeight="1">
      <c r="A174" s="107" t="s">
        <v>168</v>
      </c>
      <c r="B174" s="107"/>
      <c r="C174" s="16">
        <v>142</v>
      </c>
      <c r="D174" s="16">
        <v>88</v>
      </c>
      <c r="E174" s="16">
        <v>54</v>
      </c>
      <c r="F174" s="16">
        <v>6744.6</v>
      </c>
      <c r="G174" s="16">
        <v>5991</v>
      </c>
      <c r="H174" s="16">
        <v>65678</v>
      </c>
    </row>
    <row r="175" spans="1:8" s="14" customFormat="1" ht="12" customHeight="1">
      <c r="A175" s="107" t="s">
        <v>169</v>
      </c>
      <c r="B175" s="107"/>
      <c r="C175" s="16">
        <v>488</v>
      </c>
      <c r="D175" s="16">
        <v>329</v>
      </c>
      <c r="E175" s="16">
        <v>159</v>
      </c>
      <c r="F175" s="16">
        <v>30212.4</v>
      </c>
      <c r="G175" s="16">
        <v>26608.9</v>
      </c>
      <c r="H175" s="16">
        <v>479564</v>
      </c>
    </row>
    <row r="176" spans="1:8" s="14" customFormat="1" ht="12" customHeight="1">
      <c r="A176" s="107" t="s">
        <v>170</v>
      </c>
      <c r="B176" s="107"/>
      <c r="C176" s="16">
        <v>6392</v>
      </c>
      <c r="D176" s="16">
        <v>3590</v>
      </c>
      <c r="E176" s="16">
        <v>2802</v>
      </c>
      <c r="F176" s="16">
        <v>388136.9</v>
      </c>
      <c r="G176" s="16">
        <v>350295.7</v>
      </c>
      <c r="H176" s="16">
        <v>7841959</v>
      </c>
    </row>
    <row r="177" spans="1:8" s="14" customFormat="1" ht="12" customHeight="1">
      <c r="A177" s="107" t="s">
        <v>171</v>
      </c>
      <c r="B177" s="107"/>
      <c r="C177" s="16">
        <v>2867</v>
      </c>
      <c r="D177" s="16">
        <v>1866</v>
      </c>
      <c r="E177" s="16">
        <v>1001</v>
      </c>
      <c r="F177" s="16">
        <v>194537.9</v>
      </c>
      <c r="G177" s="16">
        <v>175059.5</v>
      </c>
      <c r="H177" s="16">
        <v>4191824</v>
      </c>
    </row>
    <row r="178" spans="1:8" s="14" customFormat="1" ht="12" customHeight="1">
      <c r="A178" s="107" t="s">
        <v>172</v>
      </c>
      <c r="B178" s="107"/>
      <c r="C178" s="16">
        <v>720</v>
      </c>
      <c r="D178" s="16">
        <v>448</v>
      </c>
      <c r="E178" s="16">
        <v>272</v>
      </c>
      <c r="F178" s="16">
        <v>44226.4</v>
      </c>
      <c r="G178" s="16">
        <v>39310.6</v>
      </c>
      <c r="H178" s="16">
        <v>634853</v>
      </c>
    </row>
    <row r="179" spans="1:8" s="14" customFormat="1" ht="12" customHeight="1">
      <c r="A179" s="107" t="s">
        <v>173</v>
      </c>
      <c r="B179" s="107"/>
      <c r="C179" s="16">
        <v>97</v>
      </c>
      <c r="D179" s="16">
        <v>49</v>
      </c>
      <c r="E179" s="16">
        <v>48</v>
      </c>
      <c r="F179" s="16">
        <v>4645.4</v>
      </c>
      <c r="G179" s="16">
        <v>4114.5</v>
      </c>
      <c r="H179" s="16">
        <v>41468</v>
      </c>
    </row>
    <row r="180" spans="1:8" s="14" customFormat="1" ht="12" customHeight="1">
      <c r="A180" s="107" t="s">
        <v>174</v>
      </c>
      <c r="B180" s="107"/>
      <c r="C180" s="16">
        <v>3188</v>
      </c>
      <c r="D180" s="16">
        <v>1781</v>
      </c>
      <c r="E180" s="16">
        <v>1407</v>
      </c>
      <c r="F180" s="16">
        <v>224716.6</v>
      </c>
      <c r="G180" s="16">
        <v>206295.9</v>
      </c>
      <c r="H180" s="16">
        <v>5852976</v>
      </c>
    </row>
    <row r="181" spans="1:8" s="14" customFormat="1" ht="12" customHeight="1">
      <c r="A181" s="107" t="s">
        <v>175</v>
      </c>
      <c r="B181" s="107"/>
      <c r="C181" s="16">
        <v>27</v>
      </c>
      <c r="D181" s="16">
        <v>14</v>
      </c>
      <c r="E181" s="16">
        <v>13</v>
      </c>
      <c r="F181" s="16">
        <v>1317.1</v>
      </c>
      <c r="G181" s="16">
        <v>1173.8</v>
      </c>
      <c r="H181" s="16">
        <v>10317</v>
      </c>
    </row>
    <row r="182" spans="1:8" s="14" customFormat="1" ht="12" customHeight="1">
      <c r="A182" s="107" t="s">
        <v>176</v>
      </c>
      <c r="B182" s="107"/>
      <c r="C182" s="16">
        <v>1335</v>
      </c>
      <c r="D182" s="16">
        <v>658</v>
      </c>
      <c r="E182" s="16">
        <v>677</v>
      </c>
      <c r="F182" s="16">
        <v>96320.2</v>
      </c>
      <c r="G182" s="16">
        <v>89671.5</v>
      </c>
      <c r="H182" s="16">
        <v>3179557</v>
      </c>
    </row>
    <row r="183" spans="1:8" s="14" customFormat="1" ht="12" customHeight="1">
      <c r="A183" s="107" t="s">
        <v>177</v>
      </c>
      <c r="B183" s="107"/>
      <c r="C183" s="16">
        <v>143</v>
      </c>
      <c r="D183" s="16">
        <v>59</v>
      </c>
      <c r="E183" s="16">
        <v>84</v>
      </c>
      <c r="F183" s="16">
        <v>7482.4</v>
      </c>
      <c r="G183" s="16">
        <v>6787.7</v>
      </c>
      <c r="H183" s="16">
        <v>152432</v>
      </c>
    </row>
    <row r="184" spans="1:8" s="14" customFormat="1" ht="12" customHeight="1">
      <c r="A184" s="107" t="s">
        <v>178</v>
      </c>
      <c r="B184" s="107"/>
      <c r="C184" s="16">
        <v>349</v>
      </c>
      <c r="D184" s="16">
        <v>184</v>
      </c>
      <c r="E184" s="16">
        <v>165</v>
      </c>
      <c r="F184" s="16">
        <v>27754.9</v>
      </c>
      <c r="G184" s="16">
        <v>25742.6</v>
      </c>
      <c r="H184" s="16">
        <v>945896</v>
      </c>
    </row>
    <row r="185" spans="1:8" s="14" customFormat="1" ht="12" customHeight="1">
      <c r="A185" s="107" t="s">
        <v>179</v>
      </c>
      <c r="B185" s="107"/>
      <c r="C185" s="16">
        <v>55</v>
      </c>
      <c r="D185" s="16">
        <v>24</v>
      </c>
      <c r="E185" s="16">
        <v>31</v>
      </c>
      <c r="F185" s="16">
        <v>3103.1</v>
      </c>
      <c r="G185" s="16">
        <v>2849.2</v>
      </c>
      <c r="H185" s="16">
        <v>66615</v>
      </c>
    </row>
    <row r="186" spans="1:8" s="14" customFormat="1" ht="12" customHeight="1">
      <c r="A186" s="107" t="s">
        <v>180</v>
      </c>
      <c r="B186" s="107"/>
      <c r="C186" s="16">
        <v>192</v>
      </c>
      <c r="D186" s="16">
        <v>119</v>
      </c>
      <c r="E186" s="16">
        <v>73</v>
      </c>
      <c r="F186" s="16">
        <v>11120.3</v>
      </c>
      <c r="G186" s="16">
        <v>9961.7</v>
      </c>
      <c r="H186" s="16">
        <v>126435</v>
      </c>
    </row>
    <row r="187" spans="1:8" s="14" customFormat="1" ht="12" customHeight="1">
      <c r="A187" s="107" t="s">
        <v>181</v>
      </c>
      <c r="B187" s="107"/>
      <c r="C187" s="16">
        <v>307</v>
      </c>
      <c r="D187" s="16">
        <v>162</v>
      </c>
      <c r="E187" s="16">
        <v>145</v>
      </c>
      <c r="F187" s="16">
        <v>23539.7</v>
      </c>
      <c r="G187" s="16">
        <v>22040.1</v>
      </c>
      <c r="H187" s="16">
        <v>906746</v>
      </c>
    </row>
    <row r="188" spans="1:8" s="14" customFormat="1" ht="12" customHeight="1">
      <c r="A188" s="107" t="s">
        <v>182</v>
      </c>
      <c r="B188" s="107"/>
      <c r="C188" s="16">
        <v>325</v>
      </c>
      <c r="D188" s="16">
        <v>171</v>
      </c>
      <c r="E188" s="16">
        <v>154</v>
      </c>
      <c r="F188" s="16">
        <v>20691.9</v>
      </c>
      <c r="G188" s="16">
        <v>18785.9</v>
      </c>
      <c r="H188" s="16">
        <v>385223</v>
      </c>
    </row>
    <row r="189" spans="1:8" s="14" customFormat="1" ht="12" customHeight="1">
      <c r="A189" s="107" t="s">
        <v>183</v>
      </c>
      <c r="B189" s="107"/>
      <c r="C189" s="16">
        <v>65</v>
      </c>
      <c r="D189" s="16">
        <v>34</v>
      </c>
      <c r="E189" s="16">
        <v>31</v>
      </c>
      <c r="F189" s="16">
        <v>3617.2</v>
      </c>
      <c r="G189" s="16">
        <v>3253.5</v>
      </c>
      <c r="H189" s="16">
        <v>38384</v>
      </c>
    </row>
    <row r="190" spans="1:8" s="14" customFormat="1" ht="12" customHeight="1">
      <c r="A190" s="107" t="s">
        <v>184</v>
      </c>
      <c r="B190" s="107"/>
      <c r="C190" s="16">
        <v>45</v>
      </c>
      <c r="D190" s="16">
        <v>30</v>
      </c>
      <c r="E190" s="16">
        <v>15</v>
      </c>
      <c r="F190" s="16">
        <v>2211.7</v>
      </c>
      <c r="G190" s="16">
        <v>1984</v>
      </c>
      <c r="H190" s="16">
        <v>16324</v>
      </c>
    </row>
    <row r="191" spans="1:8" s="14" customFormat="1" ht="12" customHeight="1">
      <c r="A191" s="107" t="s">
        <v>185</v>
      </c>
      <c r="B191" s="107"/>
      <c r="C191" s="16">
        <v>336</v>
      </c>
      <c r="D191" s="16">
        <v>236</v>
      </c>
      <c r="E191" s="16">
        <v>100</v>
      </c>
      <c r="F191" s="16">
        <v>25461.5</v>
      </c>
      <c r="G191" s="16">
        <v>23016.6</v>
      </c>
      <c r="H191" s="16">
        <v>644387</v>
      </c>
    </row>
    <row r="192" spans="1:8" s="14" customFormat="1" ht="12" customHeight="1">
      <c r="A192" s="107" t="s">
        <v>186</v>
      </c>
      <c r="B192" s="107"/>
      <c r="C192" s="16">
        <v>1063</v>
      </c>
      <c r="D192" s="16">
        <v>619</v>
      </c>
      <c r="E192" s="16">
        <v>444</v>
      </c>
      <c r="F192" s="16">
        <v>69990.5</v>
      </c>
      <c r="G192" s="16">
        <v>63222.1</v>
      </c>
      <c r="H192" s="16">
        <v>1603784</v>
      </c>
    </row>
    <row r="193" spans="1:8" s="14" customFormat="1" ht="12" customHeight="1">
      <c r="A193" s="107" t="s">
        <v>187</v>
      </c>
      <c r="B193" s="107"/>
      <c r="C193" s="16">
        <v>39</v>
      </c>
      <c r="D193" s="16">
        <v>21</v>
      </c>
      <c r="E193" s="16">
        <v>18</v>
      </c>
      <c r="F193" s="16">
        <v>1631.5</v>
      </c>
      <c r="G193" s="16">
        <v>1498.3</v>
      </c>
      <c r="H193" s="16">
        <v>10728</v>
      </c>
    </row>
    <row r="194" spans="1:8" s="14" customFormat="1" ht="12" customHeight="1">
      <c r="A194" s="107" t="s">
        <v>188</v>
      </c>
      <c r="B194" s="107"/>
      <c r="C194" s="16">
        <v>443</v>
      </c>
      <c r="D194" s="16">
        <v>264</v>
      </c>
      <c r="E194" s="16">
        <v>179</v>
      </c>
      <c r="F194" s="16">
        <v>33040.3</v>
      </c>
      <c r="G194" s="16">
        <v>29401.4</v>
      </c>
      <c r="H194" s="16">
        <v>724276</v>
      </c>
    </row>
    <row r="195" spans="1:8" s="14" customFormat="1" ht="12" customHeight="1">
      <c r="A195" s="107" t="s">
        <v>189</v>
      </c>
      <c r="B195" s="107"/>
      <c r="C195" s="16">
        <v>307</v>
      </c>
      <c r="D195" s="16">
        <v>164</v>
      </c>
      <c r="E195" s="16">
        <v>143</v>
      </c>
      <c r="F195" s="16">
        <v>20144.3</v>
      </c>
      <c r="G195" s="16">
        <v>18408.6</v>
      </c>
      <c r="H195" s="16">
        <v>421695</v>
      </c>
    </row>
    <row r="196" spans="1:8" s="14" customFormat="1" ht="12" customHeight="1">
      <c r="A196" s="133" t="s">
        <v>190</v>
      </c>
      <c r="B196" s="133"/>
      <c r="C196" s="21">
        <v>141</v>
      </c>
      <c r="D196" s="21">
        <v>79</v>
      </c>
      <c r="E196" s="21">
        <v>62</v>
      </c>
      <c r="F196" s="21">
        <v>7338.9</v>
      </c>
      <c r="G196" s="21">
        <v>6597.9</v>
      </c>
      <c r="H196" s="21">
        <v>78533</v>
      </c>
    </row>
    <row r="197" spans="1:8" s="14" customFormat="1" ht="12" customHeight="1">
      <c r="A197" s="108"/>
      <c r="B197" s="108"/>
      <c r="C197" s="54"/>
      <c r="D197" s="54"/>
      <c r="E197" s="54"/>
      <c r="F197" s="54"/>
      <c r="G197" s="54"/>
      <c r="H197" s="54"/>
    </row>
    <row r="198" spans="1:8" s="14" customFormat="1" ht="12" customHeight="1">
      <c r="A198" s="111" t="s">
        <v>191</v>
      </c>
      <c r="B198" s="111"/>
      <c r="C198" s="13">
        <f aca="true" t="shared" si="45" ref="C198:H198">SUM(C199:C207)</f>
        <v>2526</v>
      </c>
      <c r="D198" s="13">
        <f t="shared" si="45"/>
        <v>1543</v>
      </c>
      <c r="E198" s="13">
        <f t="shared" si="45"/>
        <v>983</v>
      </c>
      <c r="F198" s="13">
        <f t="shared" si="45"/>
        <v>144148.3</v>
      </c>
      <c r="G198" s="13">
        <f t="shared" si="45"/>
        <v>127137.5</v>
      </c>
      <c r="H198" s="13">
        <f t="shared" si="45"/>
        <v>1816307</v>
      </c>
    </row>
    <row r="199" spans="1:8" s="14" customFormat="1" ht="12" customHeight="1">
      <c r="A199" s="107" t="s">
        <v>192</v>
      </c>
      <c r="B199" s="107"/>
      <c r="C199" s="16">
        <v>231</v>
      </c>
      <c r="D199" s="16">
        <v>141</v>
      </c>
      <c r="E199" s="16">
        <v>90</v>
      </c>
      <c r="F199" s="16">
        <v>14419.4</v>
      </c>
      <c r="G199" s="16">
        <v>12819.8</v>
      </c>
      <c r="H199" s="16">
        <v>225057</v>
      </c>
    </row>
    <row r="200" spans="1:8" s="14" customFormat="1" ht="12" customHeight="1">
      <c r="A200" s="107" t="s">
        <v>194</v>
      </c>
      <c r="B200" s="107"/>
      <c r="C200" s="16">
        <v>30</v>
      </c>
      <c r="D200" s="16">
        <v>17</v>
      </c>
      <c r="E200" s="16">
        <v>13</v>
      </c>
      <c r="F200" s="16">
        <v>1402.5</v>
      </c>
      <c r="G200" s="16">
        <v>1250.1</v>
      </c>
      <c r="H200" s="16">
        <v>13878</v>
      </c>
    </row>
    <row r="201" spans="1:8" s="14" customFormat="1" ht="12" customHeight="1">
      <c r="A201" s="107" t="s">
        <v>195</v>
      </c>
      <c r="B201" s="107"/>
      <c r="C201" s="16">
        <v>26</v>
      </c>
      <c r="D201" s="16">
        <v>18</v>
      </c>
      <c r="E201" s="16">
        <v>8</v>
      </c>
      <c r="F201" s="16">
        <v>990.7</v>
      </c>
      <c r="G201" s="16">
        <v>902.7</v>
      </c>
      <c r="H201" s="16">
        <v>5772</v>
      </c>
    </row>
    <row r="202" spans="1:8" s="14" customFormat="1" ht="12" customHeight="1">
      <c r="A202" s="107" t="s">
        <v>197</v>
      </c>
      <c r="B202" s="107"/>
      <c r="C202" s="16">
        <v>29</v>
      </c>
      <c r="D202" s="16">
        <v>16</v>
      </c>
      <c r="E202" s="16">
        <v>13</v>
      </c>
      <c r="F202" s="16">
        <v>1479.1</v>
      </c>
      <c r="G202" s="16">
        <v>1271</v>
      </c>
      <c r="H202" s="16">
        <v>11548</v>
      </c>
    </row>
    <row r="203" spans="1:8" s="14" customFormat="1" ht="12" customHeight="1">
      <c r="A203" s="107" t="s">
        <v>198</v>
      </c>
      <c r="B203" s="107"/>
      <c r="C203" s="16">
        <v>542</v>
      </c>
      <c r="D203" s="16">
        <v>313</v>
      </c>
      <c r="E203" s="16">
        <v>229</v>
      </c>
      <c r="F203" s="16">
        <v>30976.8</v>
      </c>
      <c r="G203" s="16">
        <v>27435.3</v>
      </c>
      <c r="H203" s="16">
        <v>427071</v>
      </c>
    </row>
    <row r="204" spans="1:8" s="14" customFormat="1" ht="12" customHeight="1">
      <c r="A204" s="107" t="s">
        <v>199</v>
      </c>
      <c r="B204" s="107"/>
      <c r="C204" s="16">
        <v>321</v>
      </c>
      <c r="D204" s="16">
        <v>197</v>
      </c>
      <c r="E204" s="16">
        <v>124</v>
      </c>
      <c r="F204" s="16">
        <v>19050.3</v>
      </c>
      <c r="G204" s="16">
        <v>16626.4</v>
      </c>
      <c r="H204" s="16">
        <v>238056</v>
      </c>
    </row>
    <row r="205" spans="1:8" s="14" customFormat="1" ht="12" customHeight="1">
      <c r="A205" s="107" t="s">
        <v>200</v>
      </c>
      <c r="B205" s="107"/>
      <c r="C205" s="16">
        <v>251</v>
      </c>
      <c r="D205" s="16">
        <v>142</v>
      </c>
      <c r="E205" s="16">
        <v>109</v>
      </c>
      <c r="F205" s="16">
        <v>13907.8</v>
      </c>
      <c r="G205" s="16">
        <v>12120.1</v>
      </c>
      <c r="H205" s="16">
        <v>169144</v>
      </c>
    </row>
    <row r="206" spans="1:8" s="14" customFormat="1" ht="12" customHeight="1">
      <c r="A206" s="107" t="s">
        <v>201</v>
      </c>
      <c r="B206" s="107"/>
      <c r="C206" s="16">
        <v>30</v>
      </c>
      <c r="D206" s="16">
        <v>19</v>
      </c>
      <c r="E206" s="16">
        <v>11</v>
      </c>
      <c r="F206" s="16">
        <v>1633.9</v>
      </c>
      <c r="G206" s="16">
        <v>1472.7</v>
      </c>
      <c r="H206" s="16">
        <v>20082</v>
      </c>
    </row>
    <row r="207" spans="1:8" s="14" customFormat="1" ht="12" customHeight="1">
      <c r="A207" s="133" t="s">
        <v>202</v>
      </c>
      <c r="B207" s="133"/>
      <c r="C207" s="21">
        <v>1066</v>
      </c>
      <c r="D207" s="21">
        <v>680</v>
      </c>
      <c r="E207" s="21">
        <v>386</v>
      </c>
      <c r="F207" s="21">
        <v>60287.8</v>
      </c>
      <c r="G207" s="21">
        <v>53239.4</v>
      </c>
      <c r="H207" s="21">
        <v>705699</v>
      </c>
    </row>
    <row r="208" spans="1:8" s="14" customFormat="1" ht="12" customHeight="1">
      <c r="A208" s="108"/>
      <c r="B208" s="108"/>
      <c r="C208" s="54"/>
      <c r="D208" s="54"/>
      <c r="E208" s="54"/>
      <c r="F208" s="54"/>
      <c r="G208" s="54"/>
      <c r="H208" s="54"/>
    </row>
    <row r="209" spans="1:8" s="14" customFormat="1" ht="12" customHeight="1">
      <c r="A209" s="111" t="s">
        <v>203</v>
      </c>
      <c r="B209" s="111"/>
      <c r="C209" s="13">
        <f aca="true" t="shared" si="46" ref="C209:H209">SUM(C210:C227)</f>
        <v>21093</v>
      </c>
      <c r="D209" s="13">
        <f t="shared" si="46"/>
        <v>13005</v>
      </c>
      <c r="E209" s="13">
        <f t="shared" si="46"/>
        <v>8088</v>
      </c>
      <c r="F209" s="13">
        <f t="shared" si="46"/>
        <v>1402245.5000000002</v>
      </c>
      <c r="G209" s="13">
        <f t="shared" si="46"/>
        <v>1263801.2000000002</v>
      </c>
      <c r="H209" s="13">
        <f t="shared" si="46"/>
        <v>26485929</v>
      </c>
    </row>
    <row r="210" spans="1:8" s="14" customFormat="1" ht="12" customHeight="1">
      <c r="A210" s="107" t="s">
        <v>277</v>
      </c>
      <c r="B210" s="107"/>
      <c r="C210" s="16">
        <v>1779</v>
      </c>
      <c r="D210" s="16">
        <v>1104</v>
      </c>
      <c r="E210" s="16">
        <v>675</v>
      </c>
      <c r="F210" s="16">
        <v>121659.1</v>
      </c>
      <c r="G210" s="16">
        <v>109514.9</v>
      </c>
      <c r="H210" s="16">
        <v>2343361</v>
      </c>
    </row>
    <row r="211" spans="1:8" s="14" customFormat="1" ht="12" customHeight="1">
      <c r="A211" s="107" t="s">
        <v>205</v>
      </c>
      <c r="B211" s="107"/>
      <c r="C211" s="16">
        <v>7699</v>
      </c>
      <c r="D211" s="16">
        <v>4528</v>
      </c>
      <c r="E211" s="16">
        <v>3171</v>
      </c>
      <c r="F211" s="16">
        <v>507633.3</v>
      </c>
      <c r="G211" s="16">
        <v>461053</v>
      </c>
      <c r="H211" s="16">
        <v>10012327</v>
      </c>
    </row>
    <row r="212" spans="1:8" s="14" customFormat="1" ht="12" customHeight="1">
      <c r="A212" s="107" t="s">
        <v>206</v>
      </c>
      <c r="B212" s="107"/>
      <c r="C212" s="16">
        <v>920</v>
      </c>
      <c r="D212" s="16">
        <v>652</v>
      </c>
      <c r="E212" s="16">
        <v>268</v>
      </c>
      <c r="F212" s="16">
        <v>55167.3</v>
      </c>
      <c r="G212" s="16">
        <v>48673</v>
      </c>
      <c r="H212" s="16">
        <v>686380</v>
      </c>
    </row>
    <row r="213" spans="1:8" s="14" customFormat="1" ht="12" customHeight="1">
      <c r="A213" s="107" t="s">
        <v>207</v>
      </c>
      <c r="B213" s="107"/>
      <c r="C213" s="16">
        <v>1101</v>
      </c>
      <c r="D213" s="16">
        <v>728</v>
      </c>
      <c r="E213" s="16">
        <v>373</v>
      </c>
      <c r="F213" s="16">
        <v>78347.5</v>
      </c>
      <c r="G213" s="16">
        <v>70247.5</v>
      </c>
      <c r="H213" s="16">
        <v>1562098</v>
      </c>
    </row>
    <row r="214" spans="1:8" s="14" customFormat="1" ht="12" customHeight="1">
      <c r="A214" s="107" t="s">
        <v>208</v>
      </c>
      <c r="B214" s="107"/>
      <c r="C214" s="16">
        <v>3621</v>
      </c>
      <c r="D214" s="16">
        <v>2225</v>
      </c>
      <c r="E214" s="16">
        <v>1396</v>
      </c>
      <c r="F214" s="16">
        <v>240024.1</v>
      </c>
      <c r="G214" s="16">
        <v>215765.7</v>
      </c>
      <c r="H214" s="16">
        <v>4629932</v>
      </c>
    </row>
    <row r="215" spans="1:8" s="14" customFormat="1" ht="12" customHeight="1">
      <c r="A215" s="107" t="s">
        <v>209</v>
      </c>
      <c r="B215" s="107"/>
      <c r="C215" s="16">
        <v>283</v>
      </c>
      <c r="D215" s="16">
        <v>172</v>
      </c>
      <c r="E215" s="16">
        <v>111</v>
      </c>
      <c r="F215" s="16">
        <v>18908.3</v>
      </c>
      <c r="G215" s="16">
        <v>16742.7</v>
      </c>
      <c r="H215" s="16">
        <v>269765</v>
      </c>
    </row>
    <row r="216" spans="1:8" s="14" customFormat="1" ht="12" customHeight="1">
      <c r="A216" s="107" t="s">
        <v>210</v>
      </c>
      <c r="B216" s="107"/>
      <c r="C216" s="16">
        <v>333</v>
      </c>
      <c r="D216" s="16">
        <v>205</v>
      </c>
      <c r="E216" s="16">
        <v>128</v>
      </c>
      <c r="F216" s="16">
        <v>22642.5</v>
      </c>
      <c r="G216" s="16">
        <v>20393</v>
      </c>
      <c r="H216" s="16">
        <v>440567</v>
      </c>
    </row>
    <row r="217" spans="1:8" s="14" customFormat="1" ht="12" customHeight="1">
      <c r="A217" s="107" t="s">
        <v>211</v>
      </c>
      <c r="B217" s="107"/>
      <c r="C217" s="16">
        <v>373</v>
      </c>
      <c r="D217" s="16">
        <v>225</v>
      </c>
      <c r="E217" s="16">
        <v>148</v>
      </c>
      <c r="F217" s="16">
        <v>26792.2</v>
      </c>
      <c r="G217" s="16">
        <v>24427.5</v>
      </c>
      <c r="H217" s="16">
        <v>725336</v>
      </c>
    </row>
    <row r="218" spans="1:8" s="14" customFormat="1" ht="12" customHeight="1">
      <c r="A218" s="107" t="s">
        <v>212</v>
      </c>
      <c r="B218" s="107"/>
      <c r="C218" s="16">
        <v>200</v>
      </c>
      <c r="D218" s="16">
        <v>120</v>
      </c>
      <c r="E218" s="16">
        <v>80</v>
      </c>
      <c r="F218" s="16">
        <v>10623.7</v>
      </c>
      <c r="G218" s="16">
        <v>9547.9</v>
      </c>
      <c r="H218" s="16">
        <v>97004</v>
      </c>
    </row>
    <row r="219" spans="1:8" s="14" customFormat="1" ht="12" customHeight="1">
      <c r="A219" s="107" t="s">
        <v>213</v>
      </c>
      <c r="B219" s="107"/>
      <c r="C219" s="16">
        <v>561</v>
      </c>
      <c r="D219" s="16">
        <v>334</v>
      </c>
      <c r="E219" s="16">
        <v>227</v>
      </c>
      <c r="F219" s="16">
        <v>38954.3</v>
      </c>
      <c r="G219" s="16">
        <v>34941.7</v>
      </c>
      <c r="H219" s="16">
        <v>690625</v>
      </c>
    </row>
    <row r="220" spans="1:8" s="14" customFormat="1" ht="12" customHeight="1">
      <c r="A220" s="107" t="s">
        <v>214</v>
      </c>
      <c r="B220" s="107"/>
      <c r="C220" s="16">
        <v>173</v>
      </c>
      <c r="D220" s="16">
        <v>98</v>
      </c>
      <c r="E220" s="16">
        <v>75</v>
      </c>
      <c r="F220" s="16">
        <v>10622.8</v>
      </c>
      <c r="G220" s="16">
        <v>9496.2</v>
      </c>
      <c r="H220" s="16">
        <v>136393</v>
      </c>
    </row>
    <row r="221" spans="1:8" s="14" customFormat="1" ht="12" customHeight="1">
      <c r="A221" s="107" t="s">
        <v>215</v>
      </c>
      <c r="B221" s="107"/>
      <c r="C221" s="16">
        <v>46</v>
      </c>
      <c r="D221" s="16">
        <v>37</v>
      </c>
      <c r="E221" s="16">
        <v>9</v>
      </c>
      <c r="F221" s="16">
        <v>2797.5</v>
      </c>
      <c r="G221" s="16">
        <v>2499.8</v>
      </c>
      <c r="H221" s="16">
        <v>31836</v>
      </c>
    </row>
    <row r="222" spans="1:8" s="14" customFormat="1" ht="12" customHeight="1">
      <c r="A222" s="107" t="s">
        <v>216</v>
      </c>
      <c r="B222" s="107"/>
      <c r="C222" s="16">
        <v>1124</v>
      </c>
      <c r="D222" s="16">
        <v>726</v>
      </c>
      <c r="E222" s="16">
        <v>398</v>
      </c>
      <c r="F222" s="16">
        <v>74900.3</v>
      </c>
      <c r="G222" s="16">
        <v>67323.9</v>
      </c>
      <c r="H222" s="16">
        <v>1287273</v>
      </c>
    </row>
    <row r="223" spans="1:8" s="14" customFormat="1" ht="12" customHeight="1">
      <c r="A223" s="107" t="s">
        <v>217</v>
      </c>
      <c r="B223" s="107"/>
      <c r="C223" s="16">
        <v>263</v>
      </c>
      <c r="D223" s="16">
        <v>149</v>
      </c>
      <c r="E223" s="16">
        <v>114</v>
      </c>
      <c r="F223" s="16">
        <v>17768.1</v>
      </c>
      <c r="G223" s="16">
        <v>15986.1</v>
      </c>
      <c r="H223" s="16">
        <v>291493</v>
      </c>
    </row>
    <row r="224" spans="1:8" s="14" customFormat="1" ht="12" customHeight="1">
      <c r="A224" s="107" t="s">
        <v>218</v>
      </c>
      <c r="B224" s="107"/>
      <c r="C224" s="16">
        <v>264</v>
      </c>
      <c r="D224" s="16">
        <v>180</v>
      </c>
      <c r="E224" s="16">
        <v>84</v>
      </c>
      <c r="F224" s="16">
        <v>16123</v>
      </c>
      <c r="G224" s="16">
        <v>14315</v>
      </c>
      <c r="H224" s="16">
        <v>189163</v>
      </c>
    </row>
    <row r="225" spans="1:8" s="14" customFormat="1" ht="12" customHeight="1">
      <c r="A225" s="107" t="s">
        <v>219</v>
      </c>
      <c r="B225" s="107"/>
      <c r="C225" s="16">
        <v>945</v>
      </c>
      <c r="D225" s="16">
        <v>622</v>
      </c>
      <c r="E225" s="16">
        <v>323</v>
      </c>
      <c r="F225" s="16">
        <v>60820</v>
      </c>
      <c r="G225" s="16">
        <v>53928.1</v>
      </c>
      <c r="H225" s="16">
        <v>929879</v>
      </c>
    </row>
    <row r="226" spans="1:8" s="14" customFormat="1" ht="12" customHeight="1">
      <c r="A226" s="107" t="s">
        <v>220</v>
      </c>
      <c r="B226" s="107"/>
      <c r="C226" s="16">
        <v>105</v>
      </c>
      <c r="D226" s="16">
        <v>58</v>
      </c>
      <c r="E226" s="16">
        <v>47</v>
      </c>
      <c r="F226" s="16">
        <v>5626.2</v>
      </c>
      <c r="G226" s="16">
        <v>5092.7</v>
      </c>
      <c r="H226" s="16">
        <v>55555</v>
      </c>
    </row>
    <row r="227" spans="1:8" s="14" customFormat="1" ht="12" customHeight="1">
      <c r="A227" s="133" t="s">
        <v>221</v>
      </c>
      <c r="B227" s="133"/>
      <c r="C227" s="21">
        <v>1303</v>
      </c>
      <c r="D227" s="21">
        <v>842</v>
      </c>
      <c r="E227" s="21">
        <v>461</v>
      </c>
      <c r="F227" s="21">
        <v>92835.3</v>
      </c>
      <c r="G227" s="21">
        <v>83852.5</v>
      </c>
      <c r="H227" s="21">
        <v>2106942</v>
      </c>
    </row>
    <row r="228" spans="1:8" s="14" customFormat="1" ht="12" customHeight="1">
      <c r="A228" s="108"/>
      <c r="B228" s="108"/>
      <c r="C228" s="54"/>
      <c r="D228" s="54"/>
      <c r="E228" s="54"/>
      <c r="F228" s="54"/>
      <c r="G228" s="54"/>
      <c r="H228" s="54"/>
    </row>
    <row r="229" spans="1:8" s="14" customFormat="1" ht="12" customHeight="1">
      <c r="A229" s="111" t="s">
        <v>222</v>
      </c>
      <c r="B229" s="111"/>
      <c r="C229" s="13">
        <f aca="true" t="shared" si="47" ref="C229:H229">SUM(C230:C235)</f>
        <v>5146</v>
      </c>
      <c r="D229" s="13">
        <f t="shared" si="47"/>
        <v>3097</v>
      </c>
      <c r="E229" s="13">
        <f t="shared" si="47"/>
        <v>2049</v>
      </c>
      <c r="F229" s="13">
        <f t="shared" si="47"/>
        <v>314384.2</v>
      </c>
      <c r="G229" s="13">
        <f t="shared" si="47"/>
        <v>277937.2</v>
      </c>
      <c r="H229" s="13">
        <f t="shared" si="47"/>
        <v>4339141</v>
      </c>
    </row>
    <row r="230" spans="1:8" s="14" customFormat="1" ht="12" customHeight="1">
      <c r="A230" s="107" t="s">
        <v>223</v>
      </c>
      <c r="B230" s="107"/>
      <c r="C230" s="16">
        <v>2496</v>
      </c>
      <c r="D230" s="16">
        <v>1399</v>
      </c>
      <c r="E230" s="16">
        <v>1097</v>
      </c>
      <c r="F230" s="16">
        <v>146040.5</v>
      </c>
      <c r="G230" s="16">
        <v>129343.3</v>
      </c>
      <c r="H230" s="16">
        <v>1758054</v>
      </c>
    </row>
    <row r="231" spans="1:8" s="14" customFormat="1" ht="12" customHeight="1">
      <c r="A231" s="107" t="s">
        <v>224</v>
      </c>
      <c r="B231" s="107"/>
      <c r="C231" s="16">
        <v>1031</v>
      </c>
      <c r="D231" s="16">
        <v>698</v>
      </c>
      <c r="E231" s="16">
        <v>333</v>
      </c>
      <c r="F231" s="16">
        <v>70374.7</v>
      </c>
      <c r="G231" s="16">
        <v>62262.9</v>
      </c>
      <c r="H231" s="16">
        <v>1226228</v>
      </c>
    </row>
    <row r="232" spans="1:8" s="14" customFormat="1" ht="12" customHeight="1">
      <c r="A232" s="107" t="s">
        <v>225</v>
      </c>
      <c r="B232" s="107"/>
      <c r="C232" s="16">
        <v>256</v>
      </c>
      <c r="D232" s="16">
        <v>154</v>
      </c>
      <c r="E232" s="16">
        <v>102</v>
      </c>
      <c r="F232" s="16">
        <v>13883.6</v>
      </c>
      <c r="G232" s="16">
        <v>12242.9</v>
      </c>
      <c r="H232" s="16">
        <v>126962</v>
      </c>
    </row>
    <row r="233" spans="1:8" s="14" customFormat="1" ht="12" customHeight="1">
      <c r="A233" s="107" t="s">
        <v>226</v>
      </c>
      <c r="B233" s="107"/>
      <c r="C233" s="16">
        <v>244</v>
      </c>
      <c r="D233" s="16">
        <v>158</v>
      </c>
      <c r="E233" s="16">
        <v>86</v>
      </c>
      <c r="F233" s="16">
        <v>14472.4</v>
      </c>
      <c r="G233" s="16">
        <v>12805.5</v>
      </c>
      <c r="H233" s="16">
        <v>184199</v>
      </c>
    </row>
    <row r="234" spans="1:8" s="14" customFormat="1" ht="12" customHeight="1">
      <c r="A234" s="107" t="s">
        <v>227</v>
      </c>
      <c r="B234" s="107"/>
      <c r="C234" s="16">
        <v>691</v>
      </c>
      <c r="D234" s="16">
        <v>422</v>
      </c>
      <c r="E234" s="16">
        <v>269</v>
      </c>
      <c r="F234" s="16">
        <v>43827.4</v>
      </c>
      <c r="G234" s="16">
        <v>38639.2</v>
      </c>
      <c r="H234" s="16">
        <v>713031</v>
      </c>
    </row>
    <row r="235" spans="1:8" s="14" customFormat="1" ht="12" customHeight="1">
      <c r="A235" s="133" t="s">
        <v>228</v>
      </c>
      <c r="B235" s="133"/>
      <c r="C235" s="21">
        <v>428</v>
      </c>
      <c r="D235" s="21">
        <v>266</v>
      </c>
      <c r="E235" s="21">
        <v>162</v>
      </c>
      <c r="F235" s="21">
        <v>25785.6</v>
      </c>
      <c r="G235" s="21">
        <v>22643.4</v>
      </c>
      <c r="H235" s="21">
        <v>330667</v>
      </c>
    </row>
    <row r="236" spans="1:8" s="14" customFormat="1" ht="12" customHeight="1">
      <c r="A236" s="108"/>
      <c r="B236" s="108"/>
      <c r="C236" s="54"/>
      <c r="D236" s="54"/>
      <c r="E236" s="54"/>
      <c r="F236" s="54"/>
      <c r="G236" s="54"/>
      <c r="H236" s="54"/>
    </row>
    <row r="237" spans="1:8" s="14" customFormat="1" ht="12" customHeight="1">
      <c r="A237" s="111" t="s">
        <v>229</v>
      </c>
      <c r="B237" s="111"/>
      <c r="C237" s="13">
        <f aca="true" t="shared" si="48" ref="C237:H237">SUM(C238:C242)</f>
        <v>2586</v>
      </c>
      <c r="D237" s="13">
        <f t="shared" si="48"/>
        <v>1412</v>
      </c>
      <c r="E237" s="13">
        <f t="shared" si="48"/>
        <v>1174</v>
      </c>
      <c r="F237" s="13">
        <f t="shared" si="48"/>
        <v>145131.4</v>
      </c>
      <c r="G237" s="13">
        <f t="shared" si="48"/>
        <v>128584.9</v>
      </c>
      <c r="H237" s="13">
        <f t="shared" si="48"/>
        <v>1831416</v>
      </c>
    </row>
    <row r="238" spans="1:8" s="14" customFormat="1" ht="12" customHeight="1">
      <c r="A238" s="107" t="s">
        <v>230</v>
      </c>
      <c r="B238" s="107"/>
      <c r="C238" s="16">
        <v>812</v>
      </c>
      <c r="D238" s="16">
        <v>435</v>
      </c>
      <c r="E238" s="16">
        <v>377</v>
      </c>
      <c r="F238" s="16">
        <v>45160.1</v>
      </c>
      <c r="G238" s="16">
        <v>39874.6</v>
      </c>
      <c r="H238" s="16">
        <v>574508</v>
      </c>
    </row>
    <row r="239" spans="1:8" s="14" customFormat="1" ht="12" customHeight="1">
      <c r="A239" s="107" t="s">
        <v>328</v>
      </c>
      <c r="B239" s="107"/>
      <c r="C239" s="16">
        <v>858</v>
      </c>
      <c r="D239" s="16">
        <v>463</v>
      </c>
      <c r="E239" s="16">
        <v>395</v>
      </c>
      <c r="F239" s="16">
        <v>46233.2</v>
      </c>
      <c r="G239" s="16">
        <v>41034.8</v>
      </c>
      <c r="H239" s="16">
        <v>554295</v>
      </c>
    </row>
    <row r="240" spans="1:8" s="14" customFormat="1" ht="12" customHeight="1">
      <c r="A240" s="107" t="s">
        <v>234</v>
      </c>
      <c r="B240" s="107"/>
      <c r="C240" s="16">
        <v>153</v>
      </c>
      <c r="D240" s="16">
        <v>83</v>
      </c>
      <c r="E240" s="16">
        <v>70</v>
      </c>
      <c r="F240" s="16">
        <v>8936.7</v>
      </c>
      <c r="G240" s="16">
        <v>7734.3</v>
      </c>
      <c r="H240" s="16">
        <v>95074</v>
      </c>
    </row>
    <row r="241" spans="1:8" s="14" customFormat="1" ht="12" customHeight="1">
      <c r="A241" s="107" t="s">
        <v>235</v>
      </c>
      <c r="B241" s="107"/>
      <c r="C241" s="16">
        <v>599</v>
      </c>
      <c r="D241" s="16">
        <v>342</v>
      </c>
      <c r="E241" s="16">
        <v>257</v>
      </c>
      <c r="F241" s="16">
        <v>35289.5</v>
      </c>
      <c r="G241" s="16">
        <v>31415.5</v>
      </c>
      <c r="H241" s="16">
        <v>460200</v>
      </c>
    </row>
    <row r="242" spans="1:8" s="14" customFormat="1" ht="12" customHeight="1">
      <c r="A242" s="133" t="s">
        <v>237</v>
      </c>
      <c r="B242" s="133"/>
      <c r="C242" s="21">
        <v>164</v>
      </c>
      <c r="D242" s="21">
        <v>89</v>
      </c>
      <c r="E242" s="21">
        <v>75</v>
      </c>
      <c r="F242" s="21">
        <v>9511.9</v>
      </c>
      <c r="G242" s="21">
        <v>8525.7</v>
      </c>
      <c r="H242" s="21">
        <v>147339</v>
      </c>
    </row>
    <row r="243" spans="1:8" s="14" customFormat="1" ht="12" customHeight="1">
      <c r="A243" s="108"/>
      <c r="B243" s="108"/>
      <c r="C243" s="54"/>
      <c r="D243" s="54"/>
      <c r="E243" s="54"/>
      <c r="F243" s="54"/>
      <c r="G243" s="54"/>
      <c r="H243" s="54"/>
    </row>
    <row r="244" spans="1:8" s="14" customFormat="1" ht="12" customHeight="1">
      <c r="A244" s="111" t="s">
        <v>239</v>
      </c>
      <c r="B244" s="111"/>
      <c r="C244" s="13">
        <f aca="true" t="shared" si="49" ref="C244:H244">SUM(C245:C262)</f>
        <v>4296</v>
      </c>
      <c r="D244" s="13">
        <f t="shared" si="49"/>
        <v>2493</v>
      </c>
      <c r="E244" s="13">
        <f t="shared" si="49"/>
        <v>1803</v>
      </c>
      <c r="F244" s="13">
        <f t="shared" si="49"/>
        <v>259428.80000000002</v>
      </c>
      <c r="G244" s="13">
        <f t="shared" si="49"/>
        <v>231974.00000000003</v>
      </c>
      <c r="H244" s="13">
        <f t="shared" si="49"/>
        <v>4295369</v>
      </c>
    </row>
    <row r="245" spans="1:8" s="14" customFormat="1" ht="12" customHeight="1">
      <c r="A245" s="107" t="s">
        <v>240</v>
      </c>
      <c r="B245" s="107"/>
      <c r="C245" s="16">
        <v>739</v>
      </c>
      <c r="D245" s="16">
        <v>453</v>
      </c>
      <c r="E245" s="16">
        <v>286</v>
      </c>
      <c r="F245" s="16">
        <v>45846.2</v>
      </c>
      <c r="G245" s="16">
        <v>41308.7</v>
      </c>
      <c r="H245" s="16">
        <v>749889</v>
      </c>
    </row>
    <row r="246" spans="1:8" s="14" customFormat="1" ht="12" customHeight="1">
      <c r="A246" s="107" t="s">
        <v>241</v>
      </c>
      <c r="B246" s="107"/>
      <c r="C246" s="16">
        <v>61</v>
      </c>
      <c r="D246" s="16">
        <v>25</v>
      </c>
      <c r="E246" s="16">
        <v>36</v>
      </c>
      <c r="F246" s="16">
        <v>3379.8</v>
      </c>
      <c r="G246" s="16">
        <v>3082.6</v>
      </c>
      <c r="H246" s="16">
        <v>41549</v>
      </c>
    </row>
    <row r="247" spans="1:8" s="14" customFormat="1" ht="12" customHeight="1">
      <c r="A247" s="107" t="s">
        <v>242</v>
      </c>
      <c r="B247" s="107"/>
      <c r="C247" s="16">
        <v>45</v>
      </c>
      <c r="D247" s="16">
        <v>19</v>
      </c>
      <c r="E247" s="16">
        <v>26</v>
      </c>
      <c r="F247" s="16">
        <v>2724.6</v>
      </c>
      <c r="G247" s="16">
        <v>2539.7</v>
      </c>
      <c r="H247" s="16">
        <v>93059</v>
      </c>
    </row>
    <row r="248" spans="1:8" s="14" customFormat="1" ht="12" customHeight="1">
      <c r="A248" s="107" t="s">
        <v>243</v>
      </c>
      <c r="B248" s="107"/>
      <c r="C248" s="16">
        <v>413</v>
      </c>
      <c r="D248" s="16">
        <v>220</v>
      </c>
      <c r="E248" s="16">
        <v>193</v>
      </c>
      <c r="F248" s="16">
        <v>24299.5</v>
      </c>
      <c r="G248" s="16">
        <v>21909.5</v>
      </c>
      <c r="H248" s="16">
        <v>422636</v>
      </c>
    </row>
    <row r="249" spans="1:8" s="14" customFormat="1" ht="12" customHeight="1">
      <c r="A249" s="107" t="s">
        <v>244</v>
      </c>
      <c r="B249" s="107"/>
      <c r="C249" s="16">
        <v>26</v>
      </c>
      <c r="D249" s="16">
        <v>10</v>
      </c>
      <c r="E249" s="16">
        <v>16</v>
      </c>
      <c r="F249" s="16">
        <v>1272.3</v>
      </c>
      <c r="G249" s="16">
        <v>1171.9</v>
      </c>
      <c r="H249" s="16">
        <v>13329</v>
      </c>
    </row>
    <row r="250" spans="1:8" s="14" customFormat="1" ht="12" customHeight="1">
      <c r="A250" s="107" t="s">
        <v>245</v>
      </c>
      <c r="B250" s="107"/>
      <c r="C250" s="16">
        <v>28</v>
      </c>
      <c r="D250" s="16">
        <v>15</v>
      </c>
      <c r="E250" s="16">
        <v>13</v>
      </c>
      <c r="F250" s="16">
        <v>1417.2</v>
      </c>
      <c r="G250" s="16">
        <v>1303.8</v>
      </c>
      <c r="H250" s="16">
        <v>12730</v>
      </c>
    </row>
    <row r="251" spans="1:8" s="14" customFormat="1" ht="12" customHeight="1">
      <c r="A251" s="107" t="s">
        <v>246</v>
      </c>
      <c r="B251" s="107"/>
      <c r="C251" s="16">
        <v>46</v>
      </c>
      <c r="D251" s="16">
        <v>21</v>
      </c>
      <c r="E251" s="16">
        <v>25</v>
      </c>
      <c r="F251" s="16">
        <v>2230.6</v>
      </c>
      <c r="G251" s="16">
        <v>1990.8</v>
      </c>
      <c r="H251" s="16">
        <v>21654</v>
      </c>
    </row>
    <row r="252" spans="1:8" s="14" customFormat="1" ht="12" customHeight="1">
      <c r="A252" s="107" t="s">
        <v>247</v>
      </c>
      <c r="B252" s="107"/>
      <c r="C252" s="16">
        <v>179</v>
      </c>
      <c r="D252" s="16">
        <v>101</v>
      </c>
      <c r="E252" s="16">
        <v>78</v>
      </c>
      <c r="F252" s="16">
        <v>10271.4</v>
      </c>
      <c r="G252" s="16">
        <v>9120.4</v>
      </c>
      <c r="H252" s="16">
        <v>115128</v>
      </c>
    </row>
    <row r="253" spans="1:8" s="14" customFormat="1" ht="12" customHeight="1">
      <c r="A253" s="107" t="s">
        <v>248</v>
      </c>
      <c r="B253" s="107"/>
      <c r="C253" s="16">
        <v>87</v>
      </c>
      <c r="D253" s="16">
        <v>60</v>
      </c>
      <c r="E253" s="16">
        <v>27</v>
      </c>
      <c r="F253" s="16">
        <v>6437.6</v>
      </c>
      <c r="G253" s="16">
        <v>5905.6</v>
      </c>
      <c r="H253" s="16">
        <v>225399</v>
      </c>
    </row>
    <row r="254" spans="1:8" s="14" customFormat="1" ht="12" customHeight="1">
      <c r="A254" s="107" t="s">
        <v>249</v>
      </c>
      <c r="B254" s="107"/>
      <c r="C254" s="16">
        <v>850</v>
      </c>
      <c r="D254" s="16">
        <v>510</v>
      </c>
      <c r="E254" s="16">
        <v>340</v>
      </c>
      <c r="F254" s="16">
        <v>50249.4</v>
      </c>
      <c r="G254" s="16">
        <v>44583.1</v>
      </c>
      <c r="H254" s="16">
        <v>710720</v>
      </c>
    </row>
    <row r="255" spans="1:8" s="14" customFormat="1" ht="12" customHeight="1">
      <c r="A255" s="107" t="s">
        <v>250</v>
      </c>
      <c r="B255" s="107"/>
      <c r="C255" s="16">
        <v>409</v>
      </c>
      <c r="D255" s="16">
        <v>227</v>
      </c>
      <c r="E255" s="16">
        <v>182</v>
      </c>
      <c r="F255" s="16">
        <v>22926.7</v>
      </c>
      <c r="G255" s="16">
        <v>20302.2</v>
      </c>
      <c r="H255" s="16">
        <v>252377</v>
      </c>
    </row>
    <row r="256" spans="1:8" s="14" customFormat="1" ht="12" customHeight="1">
      <c r="A256" s="107" t="s">
        <v>251</v>
      </c>
      <c r="B256" s="107"/>
      <c r="C256" s="16">
        <v>139</v>
      </c>
      <c r="D256" s="16">
        <v>89</v>
      </c>
      <c r="E256" s="16">
        <v>50</v>
      </c>
      <c r="F256" s="16">
        <v>8579.2</v>
      </c>
      <c r="G256" s="16">
        <v>7484.5</v>
      </c>
      <c r="H256" s="16">
        <v>110557</v>
      </c>
    </row>
    <row r="257" spans="1:8" s="14" customFormat="1" ht="12" customHeight="1">
      <c r="A257" s="107" t="s">
        <v>252</v>
      </c>
      <c r="B257" s="107"/>
      <c r="C257" s="16">
        <v>63</v>
      </c>
      <c r="D257" s="16">
        <v>33</v>
      </c>
      <c r="E257" s="16">
        <v>30</v>
      </c>
      <c r="F257" s="16">
        <v>3895.4</v>
      </c>
      <c r="G257" s="16">
        <v>3580.7</v>
      </c>
      <c r="H257" s="16">
        <v>82347</v>
      </c>
    </row>
    <row r="258" spans="1:8" s="14" customFormat="1" ht="12" customHeight="1">
      <c r="A258" s="107" t="s">
        <v>253</v>
      </c>
      <c r="B258" s="107"/>
      <c r="C258" s="16">
        <v>164</v>
      </c>
      <c r="D258" s="16">
        <v>88</v>
      </c>
      <c r="E258" s="16">
        <v>76</v>
      </c>
      <c r="F258" s="16">
        <v>10054.1</v>
      </c>
      <c r="G258" s="16">
        <v>8838.5</v>
      </c>
      <c r="H258" s="16">
        <v>119405</v>
      </c>
    </row>
    <row r="259" spans="1:8" s="14" customFormat="1" ht="12" customHeight="1">
      <c r="A259" s="107" t="s">
        <v>254</v>
      </c>
      <c r="B259" s="107"/>
      <c r="C259" s="16">
        <v>318</v>
      </c>
      <c r="D259" s="16">
        <v>194</v>
      </c>
      <c r="E259" s="16">
        <v>124</v>
      </c>
      <c r="F259" s="16">
        <v>18797.4</v>
      </c>
      <c r="G259" s="16">
        <v>16633.4</v>
      </c>
      <c r="H259" s="16">
        <v>208574</v>
      </c>
    </row>
    <row r="260" spans="1:8" s="14" customFormat="1" ht="12" customHeight="1">
      <c r="A260" s="107" t="s">
        <v>255</v>
      </c>
      <c r="B260" s="107"/>
      <c r="C260" s="16">
        <v>196</v>
      </c>
      <c r="D260" s="16">
        <v>120</v>
      </c>
      <c r="E260" s="16">
        <v>76</v>
      </c>
      <c r="F260" s="16">
        <v>13174.6</v>
      </c>
      <c r="G260" s="16">
        <v>11821.9</v>
      </c>
      <c r="H260" s="16">
        <v>335396</v>
      </c>
    </row>
    <row r="261" spans="1:8" s="14" customFormat="1" ht="12" customHeight="1">
      <c r="A261" s="107" t="s">
        <v>256</v>
      </c>
      <c r="B261" s="107"/>
      <c r="C261" s="16">
        <v>496</v>
      </c>
      <c r="D261" s="16">
        <v>289</v>
      </c>
      <c r="E261" s="16">
        <v>207</v>
      </c>
      <c r="F261" s="16">
        <v>32054.5</v>
      </c>
      <c r="G261" s="16">
        <v>28782.6</v>
      </c>
      <c r="H261" s="16">
        <v>768715</v>
      </c>
    </row>
    <row r="262" spans="1:8" s="14" customFormat="1" ht="12" customHeight="1">
      <c r="A262" s="133" t="s">
        <v>257</v>
      </c>
      <c r="B262" s="133"/>
      <c r="C262" s="21">
        <v>37</v>
      </c>
      <c r="D262" s="21">
        <v>19</v>
      </c>
      <c r="E262" s="21">
        <v>18</v>
      </c>
      <c r="F262" s="21">
        <v>1818.3</v>
      </c>
      <c r="G262" s="21">
        <v>1614.1</v>
      </c>
      <c r="H262" s="21">
        <v>11905</v>
      </c>
    </row>
    <row r="263" spans="1:8" s="14" customFormat="1" ht="12" customHeight="1">
      <c r="A263" s="108"/>
      <c r="B263" s="108"/>
      <c r="C263" s="54"/>
      <c r="D263" s="54"/>
      <c r="E263" s="54"/>
      <c r="F263" s="54"/>
      <c r="G263" s="54"/>
      <c r="H263" s="54"/>
    </row>
    <row r="264" spans="1:8" s="14" customFormat="1" ht="12" customHeight="1">
      <c r="A264" s="111" t="s">
        <v>258</v>
      </c>
      <c r="B264" s="111"/>
      <c r="C264" s="13">
        <f aca="true" t="shared" si="50" ref="C264:H264">SUM(C265:C272)</f>
        <v>141093</v>
      </c>
      <c r="D264" s="13">
        <f t="shared" si="50"/>
        <v>85159</v>
      </c>
      <c r="E264" s="13">
        <f t="shared" si="50"/>
        <v>55934</v>
      </c>
      <c r="F264" s="13">
        <f t="shared" si="50"/>
        <v>10079873.5</v>
      </c>
      <c r="G264" s="13">
        <f t="shared" si="50"/>
        <v>9162177.200000001</v>
      </c>
      <c r="H264" s="13">
        <f t="shared" si="50"/>
        <v>266991176</v>
      </c>
    </row>
    <row r="265" spans="1:8" s="14" customFormat="1" ht="12" customHeight="1">
      <c r="A265" s="107" t="s">
        <v>259</v>
      </c>
      <c r="B265" s="107"/>
      <c r="C265" s="16">
        <f aca="true" t="shared" si="51" ref="C265:H265">SUM(C59:C82)</f>
        <v>20817</v>
      </c>
      <c r="D265" s="16">
        <f t="shared" si="51"/>
        <v>12483</v>
      </c>
      <c r="E265" s="16">
        <f t="shared" si="51"/>
        <v>8334</v>
      </c>
      <c r="F265" s="16">
        <f t="shared" si="51"/>
        <v>1485473.2999999998</v>
      </c>
      <c r="G265" s="16">
        <f t="shared" si="51"/>
        <v>1351081.9000000001</v>
      </c>
      <c r="H265" s="16">
        <f t="shared" si="51"/>
        <v>38649005</v>
      </c>
    </row>
    <row r="266" spans="1:8" s="14" customFormat="1" ht="12" customHeight="1">
      <c r="A266" s="107" t="s">
        <v>260</v>
      </c>
      <c r="B266" s="107"/>
      <c r="C266" s="16">
        <f aca="true" t="shared" si="52" ref="C266:H266">SUM(C85:C154)</f>
        <v>57518</v>
      </c>
      <c r="D266" s="16">
        <f t="shared" si="52"/>
        <v>35424</v>
      </c>
      <c r="E266" s="16">
        <f t="shared" si="52"/>
        <v>22094</v>
      </c>
      <c r="F266" s="16">
        <f t="shared" si="52"/>
        <v>4520617.6</v>
      </c>
      <c r="G266" s="16">
        <f t="shared" si="52"/>
        <v>4141664.6</v>
      </c>
      <c r="H266" s="16">
        <f t="shared" si="52"/>
        <v>147258921</v>
      </c>
    </row>
    <row r="267" spans="1:8" s="14" customFormat="1" ht="12" customHeight="1">
      <c r="A267" s="107" t="s">
        <v>261</v>
      </c>
      <c r="B267" s="107"/>
      <c r="C267" s="16">
        <f aca="true" t="shared" si="53" ref="C267:H267">SUM(C157:C196)</f>
        <v>27111</v>
      </c>
      <c r="D267" s="16">
        <f t="shared" si="53"/>
        <v>15702</v>
      </c>
      <c r="E267" s="16">
        <f t="shared" si="53"/>
        <v>11409</v>
      </c>
      <c r="F267" s="16">
        <f t="shared" si="53"/>
        <v>1808444.3999999997</v>
      </c>
      <c r="G267" s="16">
        <f t="shared" si="53"/>
        <v>1639995.9000000001</v>
      </c>
      <c r="H267" s="16">
        <f t="shared" si="53"/>
        <v>42315088</v>
      </c>
    </row>
    <row r="268" spans="1:8" s="14" customFormat="1" ht="12" customHeight="1">
      <c r="A268" s="107" t="s">
        <v>262</v>
      </c>
      <c r="B268" s="107"/>
      <c r="C268" s="16">
        <f aca="true" t="shared" si="54" ref="C268:H268">SUM(C199:C207)</f>
        <v>2526</v>
      </c>
      <c r="D268" s="16">
        <f t="shared" si="54"/>
        <v>1543</v>
      </c>
      <c r="E268" s="16">
        <f t="shared" si="54"/>
        <v>983</v>
      </c>
      <c r="F268" s="16">
        <f t="shared" si="54"/>
        <v>144148.3</v>
      </c>
      <c r="G268" s="16">
        <f t="shared" si="54"/>
        <v>127137.5</v>
      </c>
      <c r="H268" s="16">
        <f t="shared" si="54"/>
        <v>1816307</v>
      </c>
    </row>
    <row r="269" spans="1:8" s="14" customFormat="1" ht="12" customHeight="1">
      <c r="A269" s="107" t="s">
        <v>263</v>
      </c>
      <c r="B269" s="107"/>
      <c r="C269" s="16">
        <f aca="true" t="shared" si="55" ref="C269:H269">SUM(C210:C227)</f>
        <v>21093</v>
      </c>
      <c r="D269" s="16">
        <f t="shared" si="55"/>
        <v>13005</v>
      </c>
      <c r="E269" s="16">
        <f t="shared" si="55"/>
        <v>8088</v>
      </c>
      <c r="F269" s="16">
        <f t="shared" si="55"/>
        <v>1402245.5000000002</v>
      </c>
      <c r="G269" s="16">
        <f t="shared" si="55"/>
        <v>1263801.2000000002</v>
      </c>
      <c r="H269" s="16">
        <f t="shared" si="55"/>
        <v>26485929</v>
      </c>
    </row>
    <row r="270" spans="1:8" s="14" customFormat="1" ht="12" customHeight="1">
      <c r="A270" s="107" t="s">
        <v>264</v>
      </c>
      <c r="B270" s="107"/>
      <c r="C270" s="16">
        <f aca="true" t="shared" si="56" ref="C270:H270">SUM(C230:C235)</f>
        <v>5146</v>
      </c>
      <c r="D270" s="16">
        <f t="shared" si="56"/>
        <v>3097</v>
      </c>
      <c r="E270" s="16">
        <f t="shared" si="56"/>
        <v>2049</v>
      </c>
      <c r="F270" s="16">
        <f t="shared" si="56"/>
        <v>314384.2</v>
      </c>
      <c r="G270" s="16">
        <f t="shared" si="56"/>
        <v>277937.2</v>
      </c>
      <c r="H270" s="16">
        <f t="shared" si="56"/>
        <v>4339141</v>
      </c>
    </row>
    <row r="271" spans="1:8" s="14" customFormat="1" ht="12" customHeight="1">
      <c r="A271" s="107" t="s">
        <v>265</v>
      </c>
      <c r="B271" s="107"/>
      <c r="C271" s="16">
        <f aca="true" t="shared" si="57" ref="C271:H271">SUM(C238:C242)</f>
        <v>2586</v>
      </c>
      <c r="D271" s="16">
        <f t="shared" si="57"/>
        <v>1412</v>
      </c>
      <c r="E271" s="16">
        <f t="shared" si="57"/>
        <v>1174</v>
      </c>
      <c r="F271" s="16">
        <f t="shared" si="57"/>
        <v>145131.4</v>
      </c>
      <c r="G271" s="16">
        <f t="shared" si="57"/>
        <v>128584.9</v>
      </c>
      <c r="H271" s="16">
        <f t="shared" si="57"/>
        <v>1831416</v>
      </c>
    </row>
    <row r="272" spans="1:8" s="14" customFormat="1" ht="12" customHeight="1">
      <c r="A272" s="133" t="s">
        <v>266</v>
      </c>
      <c r="B272" s="133"/>
      <c r="C272" s="21">
        <f aca="true" t="shared" si="58" ref="C272:H272">SUM(C245:C262)</f>
        <v>4296</v>
      </c>
      <c r="D272" s="21">
        <f t="shared" si="58"/>
        <v>2493</v>
      </c>
      <c r="E272" s="21">
        <f t="shared" si="58"/>
        <v>1803</v>
      </c>
      <c r="F272" s="21">
        <f t="shared" si="58"/>
        <v>259428.80000000002</v>
      </c>
      <c r="G272" s="21">
        <f t="shared" si="58"/>
        <v>231974.00000000003</v>
      </c>
      <c r="H272" s="21">
        <f t="shared" si="58"/>
        <v>4295369</v>
      </c>
    </row>
    <row r="273" spans="1:8" s="14" customFormat="1" ht="12" customHeight="1">
      <c r="A273" s="108"/>
      <c r="B273" s="108"/>
      <c r="C273" s="54"/>
      <c r="D273" s="54"/>
      <c r="E273" s="54"/>
      <c r="F273" s="54"/>
      <c r="G273" s="54"/>
      <c r="H273" s="54"/>
    </row>
    <row r="274" spans="1:8" s="14" customFormat="1" ht="12" customHeight="1">
      <c r="A274" s="111" t="s">
        <v>267</v>
      </c>
      <c r="B274" s="111"/>
      <c r="C274" s="13">
        <f aca="true" t="shared" si="59" ref="C274:H274">SUM(C275:C278)</f>
        <v>121962</v>
      </c>
      <c r="D274" s="13">
        <f t="shared" si="59"/>
        <v>74225</v>
      </c>
      <c r="E274" s="13">
        <f t="shared" si="59"/>
        <v>47737</v>
      </c>
      <c r="F274" s="13">
        <f t="shared" si="59"/>
        <v>8939674.2</v>
      </c>
      <c r="G274" s="13">
        <f t="shared" si="59"/>
        <v>8144260.7</v>
      </c>
      <c r="H274" s="13">
        <f t="shared" si="59"/>
        <v>249587131</v>
      </c>
    </row>
    <row r="275" spans="1:8" s="14" customFormat="1" ht="12" customHeight="1">
      <c r="A275" s="107" t="s">
        <v>263</v>
      </c>
      <c r="B275" s="107"/>
      <c r="C275" s="16">
        <f aca="true" t="shared" si="60" ref="C275:H275">C210+C211+C212+C213+C214+C215+C216+C217+C219+C222+C223+C225+C227+C231+C164+C224</f>
        <v>21945</v>
      </c>
      <c r="D275" s="16">
        <f t="shared" si="60"/>
        <v>13629</v>
      </c>
      <c r="E275" s="16">
        <f t="shared" si="60"/>
        <v>8316</v>
      </c>
      <c r="F275" s="16">
        <f t="shared" si="60"/>
        <v>1464878.1000000003</v>
      </c>
      <c r="G275" s="16">
        <f t="shared" si="60"/>
        <v>1319009.7</v>
      </c>
      <c r="H275" s="16">
        <f t="shared" si="60"/>
        <v>27730681</v>
      </c>
    </row>
    <row r="276" spans="1:8" s="14" customFormat="1" ht="12" customHeight="1">
      <c r="A276" s="107" t="s">
        <v>282</v>
      </c>
      <c r="B276" s="107"/>
      <c r="C276" s="16">
        <f aca="true" t="shared" si="61" ref="C276:H276">C59+C60+C61+C65+C66+C67+C68+C69+C70+C71+C73+C74+C76+C77+C78+C79+C80+C81+C82+C98</f>
        <v>20417</v>
      </c>
      <c r="D276" s="16">
        <f t="shared" si="61"/>
        <v>12257</v>
      </c>
      <c r="E276" s="16">
        <f t="shared" si="61"/>
        <v>8160</v>
      </c>
      <c r="F276" s="16">
        <f t="shared" si="61"/>
        <v>1460050.3</v>
      </c>
      <c r="G276" s="16">
        <f t="shared" si="61"/>
        <v>1327940.9</v>
      </c>
      <c r="H276" s="16">
        <f t="shared" si="61"/>
        <v>37976915</v>
      </c>
    </row>
    <row r="277" spans="1:8" s="14" customFormat="1" ht="12" customHeight="1">
      <c r="A277" s="107" t="s">
        <v>261</v>
      </c>
      <c r="B277" s="107"/>
      <c r="C277" s="16">
        <f aca="true" t="shared" si="62" ref="C277:H277">C157+C160+C163+C166+C170+C176+C177+C180+C182+C184+C187+C191+C192+C194+C199+C204+C207+C169+C173+C175+C178</f>
        <v>25490</v>
      </c>
      <c r="D277" s="16">
        <f t="shared" si="62"/>
        <v>14970</v>
      </c>
      <c r="E277" s="16">
        <f t="shared" si="62"/>
        <v>10520</v>
      </c>
      <c r="F277" s="16">
        <f t="shared" si="62"/>
        <v>1707957.2999999996</v>
      </c>
      <c r="G277" s="16">
        <f t="shared" si="62"/>
        <v>1546720.6</v>
      </c>
      <c r="H277" s="16">
        <f t="shared" si="62"/>
        <v>40002033</v>
      </c>
    </row>
    <row r="278" spans="1:8" s="14" customFormat="1" ht="12" customHeight="1">
      <c r="A278" s="133" t="s">
        <v>260</v>
      </c>
      <c r="B278" s="133"/>
      <c r="C278" s="21">
        <f aca="true" t="shared" si="63" ref="C278:H278">+C85+C86+C87+C90+C91+C92+C96+C94+C100+C99+C104+C101+C106+C103+C107+C105+C108+C114+C112+C111+C115+C116+C117+C118+C119+C120+C121+C123+C122+C124+C125+C127+C126+C129+C128+C132+C134+C133+C136+C135+C137+C138+C139+C140+C141+C143+C144+C147+C146+C148+C149+C151+C152+C153+C154</f>
        <v>54110</v>
      </c>
      <c r="D278" s="21">
        <f t="shared" si="63"/>
        <v>33369</v>
      </c>
      <c r="E278" s="21">
        <f t="shared" si="63"/>
        <v>20741</v>
      </c>
      <c r="F278" s="21">
        <f t="shared" si="63"/>
        <v>4306788.499999999</v>
      </c>
      <c r="G278" s="21">
        <f t="shared" si="63"/>
        <v>3950589.5000000005</v>
      </c>
      <c r="H278" s="21">
        <f t="shared" si="63"/>
        <v>143877502</v>
      </c>
    </row>
    <row r="279" spans="1:8" s="27" customFormat="1" ht="5.25" customHeight="1">
      <c r="A279" s="147"/>
      <c r="B279" s="147"/>
      <c r="C279" s="147"/>
      <c r="D279" s="147"/>
      <c r="E279" s="147"/>
      <c r="F279" s="147"/>
      <c r="G279" s="147"/>
      <c r="H279" s="147"/>
    </row>
    <row r="280" spans="1:8" s="29" customFormat="1" ht="12" customHeight="1">
      <c r="A280" s="146" t="s">
        <v>329</v>
      </c>
      <c r="B280" s="146"/>
      <c r="C280" s="146"/>
      <c r="D280" s="146"/>
      <c r="E280" s="146"/>
      <c r="F280" s="146"/>
      <c r="G280" s="146"/>
      <c r="H280" s="146"/>
    </row>
    <row r="281" spans="1:8" s="29" customFormat="1" ht="11.25" customHeight="1">
      <c r="A281" s="103" t="s">
        <v>337</v>
      </c>
      <c r="B281" s="103"/>
      <c r="C281" s="103"/>
      <c r="D281" s="103"/>
      <c r="E281" s="103"/>
      <c r="F281" s="103"/>
      <c r="G281" s="103"/>
      <c r="H281" s="103"/>
    </row>
    <row r="282" spans="1:8" s="30" customFormat="1" ht="5.25" customHeight="1">
      <c r="A282" s="144"/>
      <c r="B282" s="144"/>
      <c r="C282" s="144"/>
      <c r="D282" s="144"/>
      <c r="E282" s="144"/>
      <c r="F282" s="144"/>
      <c r="G282" s="144"/>
      <c r="H282" s="144"/>
    </row>
    <row r="283" spans="1:8" s="31" customFormat="1" ht="9.75" customHeight="1">
      <c r="A283" s="144" t="s">
        <v>270</v>
      </c>
      <c r="B283" s="144"/>
      <c r="C283" s="144"/>
      <c r="D283" s="144"/>
      <c r="E283" s="144"/>
      <c r="F283" s="144"/>
      <c r="G283" s="144"/>
      <c r="H283" s="144"/>
    </row>
    <row r="284" spans="1:8" s="32" customFormat="1" ht="5.25" customHeight="1">
      <c r="A284" s="145"/>
      <c r="B284" s="145"/>
      <c r="C284" s="145"/>
      <c r="D284" s="145"/>
      <c r="E284" s="145"/>
      <c r="F284" s="145"/>
      <c r="G284" s="145"/>
      <c r="H284" s="145"/>
    </row>
    <row r="285" spans="1:8" s="33" customFormat="1" ht="11.25" customHeight="1">
      <c r="A285" s="187" t="s">
        <v>371</v>
      </c>
      <c r="B285" s="187"/>
      <c r="C285" s="187"/>
      <c r="D285" s="187"/>
      <c r="E285" s="187"/>
      <c r="F285" s="187"/>
      <c r="G285" s="187"/>
      <c r="H285" s="187"/>
    </row>
    <row r="286" spans="1:8" s="33" customFormat="1" ht="11.25" customHeight="1">
      <c r="A286" s="187" t="s">
        <v>326</v>
      </c>
      <c r="B286" s="187"/>
      <c r="C286" s="187"/>
      <c r="D286" s="187"/>
      <c r="E286" s="187"/>
      <c r="F286" s="187"/>
      <c r="G286" s="187"/>
      <c r="H286" s="187"/>
    </row>
    <row r="287" spans="3:8" ht="12" customHeight="1">
      <c r="C287" s="1"/>
      <c r="D287" s="1"/>
      <c r="E287" s="1"/>
      <c r="F287" s="1"/>
      <c r="G287" s="1"/>
      <c r="H287" s="1"/>
    </row>
  </sheetData>
  <sheetProtection/>
  <mergeCells count="274">
    <mergeCell ref="A286:H286"/>
    <mergeCell ref="A282:H282"/>
    <mergeCell ref="A283:H283"/>
    <mergeCell ref="A284:H284"/>
    <mergeCell ref="A285:H285"/>
    <mergeCell ref="A278:B278"/>
    <mergeCell ref="A279:H279"/>
    <mergeCell ref="A280:H280"/>
    <mergeCell ref="A281:H281"/>
    <mergeCell ref="A274:B274"/>
    <mergeCell ref="A275:B275"/>
    <mergeCell ref="A276:B276"/>
    <mergeCell ref="A277:B277"/>
    <mergeCell ref="A269:B269"/>
    <mergeCell ref="A270:B270"/>
    <mergeCell ref="A271:B271"/>
    <mergeCell ref="A272:B272"/>
    <mergeCell ref="A273:B273"/>
    <mergeCell ref="A265:B265"/>
    <mergeCell ref="A266:B266"/>
    <mergeCell ref="A267:B267"/>
    <mergeCell ref="A268:B268"/>
    <mergeCell ref="A260:B260"/>
    <mergeCell ref="A261:B261"/>
    <mergeCell ref="A262:B262"/>
    <mergeCell ref="A264:B264"/>
    <mergeCell ref="A263:B263"/>
    <mergeCell ref="A256:B256"/>
    <mergeCell ref="A257:B257"/>
    <mergeCell ref="A258:B258"/>
    <mergeCell ref="A259:B259"/>
    <mergeCell ref="A252:B252"/>
    <mergeCell ref="A253:B253"/>
    <mergeCell ref="A254:B254"/>
    <mergeCell ref="A255:B255"/>
    <mergeCell ref="A248:B248"/>
    <mergeCell ref="A249:B249"/>
    <mergeCell ref="A250:B250"/>
    <mergeCell ref="A251:B251"/>
    <mergeCell ref="A244:B244"/>
    <mergeCell ref="A245:B245"/>
    <mergeCell ref="A246:B246"/>
    <mergeCell ref="A247:B247"/>
    <mergeCell ref="A239:B239"/>
    <mergeCell ref="A240:B240"/>
    <mergeCell ref="A241:B241"/>
    <mergeCell ref="A242:B242"/>
    <mergeCell ref="A234:B234"/>
    <mergeCell ref="A235:B235"/>
    <mergeCell ref="A237:B237"/>
    <mergeCell ref="A238:B238"/>
    <mergeCell ref="A230:B230"/>
    <mergeCell ref="A231:B231"/>
    <mergeCell ref="A232:B232"/>
    <mergeCell ref="A233:B233"/>
    <mergeCell ref="A225:B225"/>
    <mergeCell ref="A226:B226"/>
    <mergeCell ref="A227:B227"/>
    <mergeCell ref="A229:B229"/>
    <mergeCell ref="A221:B221"/>
    <mergeCell ref="A222:B222"/>
    <mergeCell ref="A223:B223"/>
    <mergeCell ref="A224:B224"/>
    <mergeCell ref="A217:B217"/>
    <mergeCell ref="A218:B218"/>
    <mergeCell ref="A219:B219"/>
    <mergeCell ref="A220:B220"/>
    <mergeCell ref="A213:B213"/>
    <mergeCell ref="A214:B214"/>
    <mergeCell ref="A215:B215"/>
    <mergeCell ref="A216:B216"/>
    <mergeCell ref="A209:B209"/>
    <mergeCell ref="A210:B210"/>
    <mergeCell ref="A211:B211"/>
    <mergeCell ref="A212:B212"/>
    <mergeCell ref="A204:B204"/>
    <mergeCell ref="A205:B205"/>
    <mergeCell ref="A206:B206"/>
    <mergeCell ref="A207:B207"/>
    <mergeCell ref="A200:B200"/>
    <mergeCell ref="A201:B201"/>
    <mergeCell ref="A202:B202"/>
    <mergeCell ref="A203:B203"/>
    <mergeCell ref="A195:B195"/>
    <mergeCell ref="A196:B196"/>
    <mergeCell ref="A198:B198"/>
    <mergeCell ref="A199:B199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3:B173"/>
    <mergeCell ref="A174:B174"/>
    <mergeCell ref="A167:B167"/>
    <mergeCell ref="A168:B168"/>
    <mergeCell ref="A169:B169"/>
    <mergeCell ref="A170:B170"/>
    <mergeCell ref="A160:B160"/>
    <mergeCell ref="A161:B161"/>
    <mergeCell ref="A162:B162"/>
    <mergeCell ref="A171:B171"/>
    <mergeCell ref="A172:B172"/>
    <mergeCell ref="A166:B166"/>
    <mergeCell ref="A154:B154"/>
    <mergeCell ref="A156:B156"/>
    <mergeCell ref="A157:B157"/>
    <mergeCell ref="A158:B158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38:B138"/>
    <mergeCell ref="A139:B139"/>
    <mergeCell ref="A140:B140"/>
    <mergeCell ref="A141:B141"/>
    <mergeCell ref="A134:B134"/>
    <mergeCell ref="A135:B135"/>
    <mergeCell ref="A136:B136"/>
    <mergeCell ref="A137:B137"/>
    <mergeCell ref="A130:B130"/>
    <mergeCell ref="A131:B131"/>
    <mergeCell ref="A132:B132"/>
    <mergeCell ref="A133:B133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81:B81"/>
    <mergeCell ref="A82:B82"/>
    <mergeCell ref="A84:B84"/>
    <mergeCell ref="A85:B85"/>
    <mergeCell ref="A77:B77"/>
    <mergeCell ref="A78:B78"/>
    <mergeCell ref="A79:B79"/>
    <mergeCell ref="A80:B80"/>
    <mergeCell ref="A83:B83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6:B56"/>
    <mergeCell ref="A58:B58"/>
    <mergeCell ref="A59:B59"/>
    <mergeCell ref="A60:B60"/>
    <mergeCell ref="A48:B48"/>
    <mergeCell ref="A53:B53"/>
    <mergeCell ref="A54:B54"/>
    <mergeCell ref="A55:B55"/>
    <mergeCell ref="A57:B57"/>
    <mergeCell ref="A52:B52"/>
    <mergeCell ref="A40:B40"/>
    <mergeCell ref="A42:B42"/>
    <mergeCell ref="A43:B43"/>
    <mergeCell ref="A44:B44"/>
    <mergeCell ref="A32:B32"/>
    <mergeCell ref="A33:B33"/>
    <mergeCell ref="A38:B38"/>
    <mergeCell ref="A39:B39"/>
    <mergeCell ref="A41:B41"/>
    <mergeCell ref="A37:B37"/>
    <mergeCell ref="A24:B24"/>
    <mergeCell ref="A25:B25"/>
    <mergeCell ref="A26:B26"/>
    <mergeCell ref="A29:B29"/>
    <mergeCell ref="A13:B13"/>
    <mergeCell ref="A17:B17"/>
    <mergeCell ref="A21:B21"/>
    <mergeCell ref="A23:B23"/>
    <mergeCell ref="A22:B22"/>
    <mergeCell ref="A12:B12"/>
    <mergeCell ref="C5:E5"/>
    <mergeCell ref="F5:G5"/>
    <mergeCell ref="A6:B6"/>
    <mergeCell ref="C6:E6"/>
    <mergeCell ref="F6:G6"/>
    <mergeCell ref="A9:B9"/>
    <mergeCell ref="A11:B11"/>
    <mergeCell ref="C7:E7"/>
    <mergeCell ref="A10:B10"/>
    <mergeCell ref="A1:H1"/>
    <mergeCell ref="A2:H2"/>
    <mergeCell ref="A3:H3"/>
    <mergeCell ref="A4:H4"/>
    <mergeCell ref="A8:B8"/>
    <mergeCell ref="A5:B5"/>
    <mergeCell ref="F8:G8"/>
    <mergeCell ref="F7:G7"/>
    <mergeCell ref="A7:B7"/>
    <mergeCell ref="A243:B243"/>
    <mergeCell ref="A236:B236"/>
    <mergeCell ref="A228:B228"/>
    <mergeCell ref="A208:B208"/>
    <mergeCell ref="A197:B197"/>
    <mergeCell ref="A155:B155"/>
    <mergeCell ref="A163:B163"/>
    <mergeCell ref="A164:B164"/>
    <mergeCell ref="A165:B165"/>
    <mergeCell ref="A159:B159"/>
  </mergeCells>
  <conditionalFormatting sqref="C10:E262">
    <cfRule type="cellIs" priority="1" dxfId="0" operator="between" stopIfTrue="1">
      <formula>1</formula>
      <formula>3</formula>
    </cfRule>
  </conditionalFormatting>
  <printOptions/>
  <pageMargins left="0" right="0" top="0" bottom="0" header="0" footer="0"/>
  <pageSetup horizontalDpi="1200" verticalDpi="12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2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8" width="12.7109375" style="1" customWidth="1"/>
    <col min="9" max="16384" width="9.140625" style="1" customWidth="1"/>
  </cols>
  <sheetData>
    <row r="1" spans="1:8" s="2" customFormat="1" ht="12.75" customHeight="1">
      <c r="A1" s="178"/>
      <c r="B1" s="178"/>
      <c r="C1" s="178"/>
      <c r="D1" s="178"/>
      <c r="E1" s="178"/>
      <c r="F1" s="178"/>
      <c r="G1" s="178"/>
      <c r="H1" s="178"/>
    </row>
    <row r="2" spans="1:8" s="2" customFormat="1" ht="30" customHeight="1">
      <c r="A2" s="204" t="s">
        <v>0</v>
      </c>
      <c r="B2" s="204"/>
      <c r="C2" s="204"/>
      <c r="D2" s="204"/>
      <c r="E2" s="204"/>
      <c r="F2" s="204"/>
      <c r="G2" s="204"/>
      <c r="H2" s="204"/>
    </row>
    <row r="3" spans="1:8" s="2" customFormat="1" ht="12.75" customHeight="1">
      <c r="A3" s="188"/>
      <c r="B3" s="188"/>
      <c r="C3" s="188"/>
      <c r="D3" s="188"/>
      <c r="E3" s="188"/>
      <c r="F3" s="188"/>
      <c r="G3" s="188"/>
      <c r="H3" s="188"/>
    </row>
    <row r="4" spans="1:8" s="2" customFormat="1" ht="12.75" customHeight="1">
      <c r="A4" s="189"/>
      <c r="B4" s="189"/>
      <c r="C4" s="189"/>
      <c r="D4" s="189"/>
      <c r="E4" s="189"/>
      <c r="F4" s="189"/>
      <c r="G4" s="189"/>
      <c r="H4" s="189"/>
    </row>
    <row r="5" spans="1:8" s="3" customFormat="1" ht="12" customHeight="1">
      <c r="A5" s="173"/>
      <c r="B5" s="174"/>
      <c r="C5" s="157" t="s">
        <v>1</v>
      </c>
      <c r="D5" s="180"/>
      <c r="E5" s="181"/>
      <c r="F5" s="157" t="s">
        <v>2</v>
      </c>
      <c r="G5" s="181"/>
      <c r="H5" s="4" t="s">
        <v>3</v>
      </c>
    </row>
    <row r="6" spans="1:8" s="3" customFormat="1" ht="12" customHeight="1">
      <c r="A6" s="159"/>
      <c r="B6" s="159"/>
      <c r="C6" s="182"/>
      <c r="D6" s="183"/>
      <c r="E6" s="184"/>
      <c r="F6" s="185"/>
      <c r="G6" s="186"/>
      <c r="H6" s="6" t="s">
        <v>4</v>
      </c>
    </row>
    <row r="7" spans="1:8" s="3" customFormat="1" ht="12" customHeight="1">
      <c r="A7" s="172"/>
      <c r="B7" s="172"/>
      <c r="C7" s="172"/>
      <c r="D7" s="172"/>
      <c r="E7" s="172"/>
      <c r="F7" s="172"/>
      <c r="G7" s="172"/>
      <c r="H7" s="72"/>
    </row>
    <row r="8" spans="1:8" s="3" customFormat="1" ht="12" customHeight="1">
      <c r="A8" s="172"/>
      <c r="B8" s="172"/>
      <c r="D8" s="7" t="s">
        <v>5</v>
      </c>
      <c r="E8" s="7" t="s">
        <v>6</v>
      </c>
      <c r="F8" s="171"/>
      <c r="G8" s="171"/>
      <c r="H8" s="73"/>
    </row>
    <row r="9" spans="1:8" s="3" customFormat="1" ht="12" customHeight="1">
      <c r="A9" s="114"/>
      <c r="B9" s="114"/>
      <c r="C9" s="8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/>
    </row>
    <row r="10" spans="1:8" s="10" customFormat="1" ht="12" customHeight="1">
      <c r="A10" s="192" t="s">
        <v>12</v>
      </c>
      <c r="B10" s="192"/>
      <c r="C10" s="11">
        <f aca="true" t="shared" si="0" ref="C10:H10">C12+C23+C38+C42+C53</f>
        <v>133767</v>
      </c>
      <c r="D10" s="11">
        <f t="shared" si="0"/>
        <v>80825</v>
      </c>
      <c r="E10" s="11">
        <f t="shared" si="0"/>
        <v>52942</v>
      </c>
      <c r="F10" s="11">
        <f t="shared" si="0"/>
        <v>9173122.200000001</v>
      </c>
      <c r="G10" s="11">
        <f t="shared" si="0"/>
        <v>8317907.5</v>
      </c>
      <c r="H10" s="11">
        <f t="shared" si="0"/>
        <v>222847763</v>
      </c>
    </row>
    <row r="11" spans="1:8" s="10" customFormat="1" ht="12" customHeight="1">
      <c r="A11" s="209"/>
      <c r="B11" s="209"/>
      <c r="C11" s="208"/>
      <c r="D11" s="208"/>
      <c r="E11" s="208"/>
      <c r="F11" s="208"/>
      <c r="G11" s="208"/>
      <c r="H11" s="208"/>
    </row>
    <row r="12" spans="1:8" s="12" customFormat="1" ht="12" customHeight="1">
      <c r="A12" s="193" t="s">
        <v>13</v>
      </c>
      <c r="B12" s="193"/>
      <c r="C12" s="13">
        <f aca="true" t="shared" si="1" ref="C12:H12">C13+C17+C21</f>
        <v>12075</v>
      </c>
      <c r="D12" s="13">
        <f t="shared" si="1"/>
        <v>6985</v>
      </c>
      <c r="E12" s="13">
        <f t="shared" si="1"/>
        <v>5090</v>
      </c>
      <c r="F12" s="13">
        <f t="shared" si="1"/>
        <v>701411.3</v>
      </c>
      <c r="G12" s="13">
        <f t="shared" si="1"/>
        <v>622311.4</v>
      </c>
      <c r="H12" s="13">
        <f t="shared" si="1"/>
        <v>9002266</v>
      </c>
    </row>
    <row r="13" spans="1:8" s="14" customFormat="1" ht="12" customHeight="1">
      <c r="A13" s="194" t="s">
        <v>14</v>
      </c>
      <c r="B13" s="194"/>
      <c r="C13" s="16">
        <f aca="true" t="shared" si="2" ref="C13:H13">C14+C15+C16</f>
        <v>4182</v>
      </c>
      <c r="D13" s="16">
        <f t="shared" si="2"/>
        <v>2398</v>
      </c>
      <c r="E13" s="16">
        <f t="shared" si="2"/>
        <v>1784</v>
      </c>
      <c r="F13" s="16">
        <f t="shared" si="2"/>
        <v>241120.7</v>
      </c>
      <c r="G13" s="16">
        <f t="shared" si="2"/>
        <v>215148.4</v>
      </c>
      <c r="H13" s="16">
        <f t="shared" si="2"/>
        <v>3352640</v>
      </c>
    </row>
    <row r="14" spans="2:8" s="14" customFormat="1" ht="12" customHeight="1">
      <c r="B14" s="15" t="s">
        <v>15</v>
      </c>
      <c r="C14" s="16">
        <f aca="true" t="shared" si="3" ref="C14:H14">C251+C253+C259+C266+C267</f>
        <v>1513</v>
      </c>
      <c r="D14" s="16">
        <f t="shared" si="3"/>
        <v>899</v>
      </c>
      <c r="E14" s="16">
        <f t="shared" si="3"/>
        <v>614</v>
      </c>
      <c r="F14" s="16">
        <f t="shared" si="3"/>
        <v>90199.5</v>
      </c>
      <c r="G14" s="16">
        <f t="shared" si="3"/>
        <v>80895.1</v>
      </c>
      <c r="H14" s="16">
        <f t="shared" si="3"/>
        <v>1498699</v>
      </c>
    </row>
    <row r="15" spans="2:8" s="14" customFormat="1" ht="12" customHeight="1">
      <c r="B15" s="15" t="s">
        <v>16</v>
      </c>
      <c r="C15" s="16">
        <f aca="true" t="shared" si="4" ref="C15:H15">C252+C255+C256+C257+C258+C260+C262+C263+C268</f>
        <v>1370</v>
      </c>
      <c r="D15" s="16">
        <f t="shared" si="4"/>
        <v>773</v>
      </c>
      <c r="E15" s="16">
        <f t="shared" si="4"/>
        <v>597</v>
      </c>
      <c r="F15" s="16">
        <f t="shared" si="4"/>
        <v>77058.90000000001</v>
      </c>
      <c r="G15" s="16">
        <f t="shared" si="4"/>
        <v>68603.7</v>
      </c>
      <c r="H15" s="16">
        <f t="shared" si="4"/>
        <v>964178</v>
      </c>
    </row>
    <row r="16" spans="1:8" s="14" customFormat="1" ht="12" customHeight="1">
      <c r="A16" s="17"/>
      <c r="B16" s="18" t="s">
        <v>17</v>
      </c>
      <c r="C16" s="16">
        <f aca="true" t="shared" si="5" ref="C16:H16">C254+C261+C264+C265</f>
        <v>1299</v>
      </c>
      <c r="D16" s="16">
        <f t="shared" si="5"/>
        <v>726</v>
      </c>
      <c r="E16" s="16">
        <f t="shared" si="5"/>
        <v>573</v>
      </c>
      <c r="F16" s="16">
        <f t="shared" si="5"/>
        <v>73862.29999999999</v>
      </c>
      <c r="G16" s="16">
        <f t="shared" si="5"/>
        <v>65649.6</v>
      </c>
      <c r="H16" s="16">
        <f t="shared" si="5"/>
        <v>889763</v>
      </c>
    </row>
    <row r="17" spans="1:8" s="14" customFormat="1" ht="12" customHeight="1">
      <c r="A17" s="190" t="s">
        <v>18</v>
      </c>
      <c r="B17" s="190"/>
      <c r="C17" s="19">
        <f aca="true" t="shared" si="6" ref="C17:H17">C18+C19+C20</f>
        <v>2428</v>
      </c>
      <c r="D17" s="19">
        <f t="shared" si="6"/>
        <v>1316</v>
      </c>
      <c r="E17" s="19">
        <f t="shared" si="6"/>
        <v>1112</v>
      </c>
      <c r="F17" s="19">
        <f t="shared" si="6"/>
        <v>133228.3</v>
      </c>
      <c r="G17" s="19">
        <f t="shared" si="6"/>
        <v>117858.1</v>
      </c>
      <c r="H17" s="19">
        <f t="shared" si="6"/>
        <v>1571821</v>
      </c>
    </row>
    <row r="18" spans="2:8" s="14" customFormat="1" ht="12" customHeight="1">
      <c r="B18" s="15" t="s">
        <v>19</v>
      </c>
      <c r="C18" s="16">
        <f aca="true" t="shared" si="7" ref="C18:H18">C241+C242+C243+C246+C248</f>
        <v>836</v>
      </c>
      <c r="D18" s="16">
        <f t="shared" si="7"/>
        <v>456</v>
      </c>
      <c r="E18" s="16">
        <f t="shared" si="7"/>
        <v>380</v>
      </c>
      <c r="F18" s="16">
        <f t="shared" si="7"/>
        <v>43647.100000000006</v>
      </c>
      <c r="G18" s="16">
        <f t="shared" si="7"/>
        <v>38608.8</v>
      </c>
      <c r="H18" s="16">
        <f t="shared" si="7"/>
        <v>459272</v>
      </c>
    </row>
    <row r="19" spans="2:8" s="14" customFormat="1" ht="12" customHeight="1">
      <c r="B19" s="15" t="s">
        <v>20</v>
      </c>
      <c r="C19" s="16">
        <f aca="true" t="shared" si="8" ref="C19:H19">+C240</f>
        <v>750</v>
      </c>
      <c r="D19" s="16">
        <f t="shared" si="8"/>
        <v>401</v>
      </c>
      <c r="E19" s="16">
        <f t="shared" si="8"/>
        <v>349</v>
      </c>
      <c r="F19" s="16">
        <f t="shared" si="8"/>
        <v>41280.7</v>
      </c>
      <c r="G19" s="16">
        <f t="shared" si="8"/>
        <v>36432.7</v>
      </c>
      <c r="H19" s="16">
        <f t="shared" si="8"/>
        <v>530555</v>
      </c>
    </row>
    <row r="20" spans="1:8" s="14" customFormat="1" ht="12" customHeight="1">
      <c r="A20" s="17"/>
      <c r="B20" s="15" t="s">
        <v>21</v>
      </c>
      <c r="C20" s="16">
        <f aca="true" t="shared" si="9" ref="C20:H20">C244+C245+C247</f>
        <v>842</v>
      </c>
      <c r="D20" s="16">
        <f t="shared" si="9"/>
        <v>459</v>
      </c>
      <c r="E20" s="16">
        <f t="shared" si="9"/>
        <v>383</v>
      </c>
      <c r="F20" s="16">
        <f t="shared" si="9"/>
        <v>48300.5</v>
      </c>
      <c r="G20" s="16">
        <f t="shared" si="9"/>
        <v>42816.600000000006</v>
      </c>
      <c r="H20" s="16">
        <f t="shared" si="9"/>
        <v>581994</v>
      </c>
    </row>
    <row r="21" spans="1:8" s="14" customFormat="1" ht="12" customHeight="1">
      <c r="A21" s="191" t="s">
        <v>22</v>
      </c>
      <c r="B21" s="191"/>
      <c r="C21" s="21">
        <f aca="true" t="shared" si="10" ref="C21:H21">C232+C233+C234+C217+C235+C236+C223+C237+C226</f>
        <v>5465</v>
      </c>
      <c r="D21" s="21">
        <f t="shared" si="10"/>
        <v>3271</v>
      </c>
      <c r="E21" s="21">
        <f t="shared" si="10"/>
        <v>2194</v>
      </c>
      <c r="F21" s="21">
        <f t="shared" si="10"/>
        <v>327062.3</v>
      </c>
      <c r="G21" s="21">
        <f t="shared" si="10"/>
        <v>289304.9</v>
      </c>
      <c r="H21" s="21">
        <f t="shared" si="10"/>
        <v>4077805</v>
      </c>
    </row>
    <row r="22" spans="1:8" s="14" customFormat="1" ht="12" customHeight="1">
      <c r="A22" s="209"/>
      <c r="B22" s="209"/>
      <c r="C22" s="207"/>
      <c r="D22" s="207"/>
      <c r="E22" s="207"/>
      <c r="F22" s="207"/>
      <c r="G22" s="207"/>
      <c r="H22" s="207"/>
    </row>
    <row r="23" spans="1:8" s="12" customFormat="1" ht="12" customHeight="1">
      <c r="A23" s="193" t="s">
        <v>23</v>
      </c>
      <c r="B23" s="193"/>
      <c r="C23" s="22">
        <f aca="true" t="shared" si="11" ref="C23:H23">C24+C25+C26+C29+C32+C33</f>
        <v>27036</v>
      </c>
      <c r="D23" s="22">
        <f t="shared" si="11"/>
        <v>15870</v>
      </c>
      <c r="E23" s="22">
        <f t="shared" si="11"/>
        <v>11166</v>
      </c>
      <c r="F23" s="22">
        <f t="shared" si="11"/>
        <v>1723969.2000000002</v>
      </c>
      <c r="G23" s="22">
        <f t="shared" si="11"/>
        <v>1555845.5</v>
      </c>
      <c r="H23" s="22">
        <f t="shared" si="11"/>
        <v>36281169</v>
      </c>
    </row>
    <row r="24" spans="1:8" s="14" customFormat="1" ht="12" customHeight="1">
      <c r="A24" s="194" t="s">
        <v>24</v>
      </c>
      <c r="B24" s="194"/>
      <c r="C24" s="16">
        <f aca="true" t="shared" si="12" ref="C24:H24">C157+C160+C161+C176+C177+C180+C182+C184+C187</f>
        <v>16596</v>
      </c>
      <c r="D24" s="16">
        <f t="shared" si="12"/>
        <v>9529</v>
      </c>
      <c r="E24" s="16">
        <f t="shared" si="12"/>
        <v>7067</v>
      </c>
      <c r="F24" s="16">
        <f t="shared" si="12"/>
        <v>1088415.2000000002</v>
      </c>
      <c r="G24" s="16">
        <f t="shared" si="12"/>
        <v>990235.6000000002</v>
      </c>
      <c r="H24" s="16">
        <f t="shared" si="12"/>
        <v>26301626</v>
      </c>
    </row>
    <row r="25" spans="1:8" s="14" customFormat="1" ht="12" customHeight="1">
      <c r="A25" s="194" t="s">
        <v>25</v>
      </c>
      <c r="B25" s="194"/>
      <c r="C25" s="16">
        <f aca="true" t="shared" si="13" ref="C25:H25">C162+C168+C172+C178+C186+C188+C189+C195</f>
        <v>1768</v>
      </c>
      <c r="D25" s="16">
        <f t="shared" si="13"/>
        <v>1008</v>
      </c>
      <c r="E25" s="16">
        <f t="shared" si="13"/>
        <v>760</v>
      </c>
      <c r="F25" s="16">
        <f t="shared" si="13"/>
        <v>106326.7</v>
      </c>
      <c r="G25" s="16">
        <f t="shared" si="13"/>
        <v>95662.70000000001</v>
      </c>
      <c r="H25" s="16">
        <f t="shared" si="13"/>
        <v>1581842</v>
      </c>
    </row>
    <row r="26" spans="1:8" s="14" customFormat="1" ht="12" customHeight="1">
      <c r="A26" s="194" t="s">
        <v>26</v>
      </c>
      <c r="B26" s="194"/>
      <c r="C26" s="16">
        <f aca="true" t="shared" si="14" ref="C26:H26">C27+C28</f>
        <v>4515</v>
      </c>
      <c r="D26" s="16">
        <f t="shared" si="14"/>
        <v>2815</v>
      </c>
      <c r="E26" s="16">
        <f t="shared" si="14"/>
        <v>1700</v>
      </c>
      <c r="F26" s="16">
        <f t="shared" si="14"/>
        <v>284057.80000000005</v>
      </c>
      <c r="G26" s="16">
        <f t="shared" si="14"/>
        <v>252656.40000000002</v>
      </c>
      <c r="H26" s="16">
        <f t="shared" si="14"/>
        <v>4754988</v>
      </c>
    </row>
    <row r="27" spans="2:8" s="14" customFormat="1" ht="12" customHeight="1">
      <c r="B27" s="15" t="s">
        <v>27</v>
      </c>
      <c r="C27" s="16">
        <f aca="true" t="shared" si="15" ref="C27:H27">C159+C165+C167+C179+C190+C196</f>
        <v>386</v>
      </c>
      <c r="D27" s="16">
        <f t="shared" si="15"/>
        <v>220</v>
      </c>
      <c r="E27" s="16">
        <f t="shared" si="15"/>
        <v>166</v>
      </c>
      <c r="F27" s="16">
        <f t="shared" si="15"/>
        <v>19268.2</v>
      </c>
      <c r="G27" s="16">
        <f t="shared" si="15"/>
        <v>17027</v>
      </c>
      <c r="H27" s="16">
        <f t="shared" si="15"/>
        <v>188349</v>
      </c>
    </row>
    <row r="28" spans="1:8" s="14" customFormat="1" ht="12" customHeight="1">
      <c r="A28" s="17"/>
      <c r="B28" s="18" t="s">
        <v>28</v>
      </c>
      <c r="C28" s="16">
        <f aca="true" t="shared" si="16" ref="C28:H28">C166+C169+C170+C175+C192</f>
        <v>4129</v>
      </c>
      <c r="D28" s="16">
        <f t="shared" si="16"/>
        <v>2595</v>
      </c>
      <c r="E28" s="16">
        <f t="shared" si="16"/>
        <v>1534</v>
      </c>
      <c r="F28" s="16">
        <f t="shared" si="16"/>
        <v>264789.60000000003</v>
      </c>
      <c r="G28" s="16">
        <f t="shared" si="16"/>
        <v>235629.40000000002</v>
      </c>
      <c r="H28" s="16">
        <f t="shared" si="16"/>
        <v>4566639</v>
      </c>
    </row>
    <row r="29" spans="1:8" s="14" customFormat="1" ht="12" customHeight="1">
      <c r="A29" s="190" t="s">
        <v>29</v>
      </c>
      <c r="B29" s="190"/>
      <c r="C29" s="19">
        <f aca="true" t="shared" si="17" ref="C29:H29">C30+C31</f>
        <v>1472</v>
      </c>
      <c r="D29" s="19">
        <f t="shared" si="17"/>
        <v>891</v>
      </c>
      <c r="E29" s="19">
        <f t="shared" si="17"/>
        <v>581</v>
      </c>
      <c r="F29" s="19">
        <f t="shared" si="17"/>
        <v>98080.79999999999</v>
      </c>
      <c r="G29" s="19">
        <f t="shared" si="17"/>
        <v>87711.9</v>
      </c>
      <c r="H29" s="19">
        <f t="shared" si="17"/>
        <v>1943150</v>
      </c>
    </row>
    <row r="30" spans="1:8" s="14" customFormat="1" ht="12" customHeight="1">
      <c r="A30" s="23"/>
      <c r="B30" s="15" t="s">
        <v>30</v>
      </c>
      <c r="C30" s="16">
        <f aca="true" t="shared" si="18" ref="C30:H30">C158+C173+C185</f>
        <v>503</v>
      </c>
      <c r="D30" s="16">
        <f t="shared" si="18"/>
        <v>284</v>
      </c>
      <c r="E30" s="16">
        <f t="shared" si="18"/>
        <v>219</v>
      </c>
      <c r="F30" s="16">
        <f t="shared" si="18"/>
        <v>28577.6</v>
      </c>
      <c r="G30" s="16">
        <f t="shared" si="18"/>
        <v>25659.699999999997</v>
      </c>
      <c r="H30" s="16">
        <f t="shared" si="18"/>
        <v>418875</v>
      </c>
    </row>
    <row r="31" spans="1:8" s="14" customFormat="1" ht="12" customHeight="1">
      <c r="A31" s="17"/>
      <c r="B31" s="18" t="s">
        <v>31</v>
      </c>
      <c r="C31" s="16">
        <f aca="true" t="shared" si="19" ref="C31:H31">C163+C191+C194</f>
        <v>969</v>
      </c>
      <c r="D31" s="16">
        <f t="shared" si="19"/>
        <v>607</v>
      </c>
      <c r="E31" s="16">
        <f t="shared" si="19"/>
        <v>362</v>
      </c>
      <c r="F31" s="16">
        <f t="shared" si="19"/>
        <v>69503.2</v>
      </c>
      <c r="G31" s="16">
        <f t="shared" si="19"/>
        <v>62052.2</v>
      </c>
      <c r="H31" s="16">
        <f t="shared" si="19"/>
        <v>1524275</v>
      </c>
    </row>
    <row r="32" spans="1:8" s="14" customFormat="1" ht="12" customHeight="1">
      <c r="A32" s="190" t="s">
        <v>32</v>
      </c>
      <c r="B32" s="190"/>
      <c r="C32" s="19">
        <f aca="true" t="shared" si="20" ref="C32:H32">C171+C174+C181+C183+C193</f>
        <v>348</v>
      </c>
      <c r="D32" s="19">
        <f t="shared" si="20"/>
        <v>176</v>
      </c>
      <c r="E32" s="19">
        <f t="shared" si="20"/>
        <v>172</v>
      </c>
      <c r="F32" s="19">
        <f t="shared" si="20"/>
        <v>16429.3</v>
      </c>
      <c r="G32" s="19">
        <f t="shared" si="20"/>
        <v>14726</v>
      </c>
      <c r="H32" s="19">
        <f t="shared" si="20"/>
        <v>169021</v>
      </c>
    </row>
    <row r="33" spans="1:8" s="14" customFormat="1" ht="12" customHeight="1">
      <c r="A33" s="194" t="s">
        <v>33</v>
      </c>
      <c r="B33" s="194"/>
      <c r="C33" s="16">
        <f aca="true" t="shared" si="21" ref="C33:H33">C34+C35+C36</f>
        <v>2337</v>
      </c>
      <c r="D33" s="16">
        <f t="shared" si="21"/>
        <v>1451</v>
      </c>
      <c r="E33" s="16">
        <f t="shared" si="21"/>
        <v>886</v>
      </c>
      <c r="F33" s="16">
        <f t="shared" si="21"/>
        <v>130659.40000000001</v>
      </c>
      <c r="G33" s="16">
        <f t="shared" si="21"/>
        <v>114852.89999999998</v>
      </c>
      <c r="H33" s="16">
        <f t="shared" si="21"/>
        <v>1530542</v>
      </c>
    </row>
    <row r="34" spans="2:8" s="14" customFormat="1" ht="12" customHeight="1">
      <c r="B34" s="15" t="s">
        <v>34</v>
      </c>
      <c r="C34" s="16">
        <f aca="true" t="shared" si="22" ref="C34:H34">C207</f>
        <v>239</v>
      </c>
      <c r="D34" s="16">
        <f t="shared" si="22"/>
        <v>137</v>
      </c>
      <c r="E34" s="16">
        <f t="shared" si="22"/>
        <v>102</v>
      </c>
      <c r="F34" s="16">
        <f t="shared" si="22"/>
        <v>13431.2</v>
      </c>
      <c r="G34" s="16">
        <f t="shared" si="22"/>
        <v>11670.5</v>
      </c>
      <c r="H34" s="16">
        <f t="shared" si="22"/>
        <v>174902</v>
      </c>
    </row>
    <row r="35" spans="2:8" s="14" customFormat="1" ht="12" customHeight="1">
      <c r="B35" s="15" t="s">
        <v>35</v>
      </c>
      <c r="C35" s="16">
        <f aca="true" t="shared" si="23" ref="C35:H35">C201+C202+C204+C208</f>
        <v>102</v>
      </c>
      <c r="D35" s="16">
        <f t="shared" si="23"/>
        <v>63</v>
      </c>
      <c r="E35" s="16">
        <f t="shared" si="23"/>
        <v>39</v>
      </c>
      <c r="F35" s="16">
        <f t="shared" si="23"/>
        <v>4961.1</v>
      </c>
      <c r="G35" s="16">
        <f t="shared" si="23"/>
        <v>4513.7</v>
      </c>
      <c r="H35" s="16">
        <f t="shared" si="23"/>
        <v>54331</v>
      </c>
    </row>
    <row r="36" spans="2:8" s="14" customFormat="1" ht="12" customHeight="1">
      <c r="B36" s="20" t="s">
        <v>36</v>
      </c>
      <c r="C36" s="21">
        <f aca="true" t="shared" si="24" ref="C36:H36">C199+C200+C203+C205+C206+C209</f>
        <v>1996</v>
      </c>
      <c r="D36" s="21">
        <f t="shared" si="24"/>
        <v>1251</v>
      </c>
      <c r="E36" s="21">
        <f t="shared" si="24"/>
        <v>745</v>
      </c>
      <c r="F36" s="21">
        <f t="shared" si="24"/>
        <v>112267.1</v>
      </c>
      <c r="G36" s="21">
        <f t="shared" si="24"/>
        <v>98668.69999999998</v>
      </c>
      <c r="H36" s="21">
        <f t="shared" si="24"/>
        <v>1301309</v>
      </c>
    </row>
    <row r="37" spans="1:8" s="14" customFormat="1" ht="12" customHeight="1">
      <c r="A37" s="209"/>
      <c r="B37" s="209"/>
      <c r="C37" s="207"/>
      <c r="D37" s="207"/>
      <c r="E37" s="207"/>
      <c r="F37" s="207"/>
      <c r="G37" s="207"/>
      <c r="H37" s="207"/>
    </row>
    <row r="38" spans="1:8" s="12" customFormat="1" ht="12" customHeight="1">
      <c r="A38" s="193" t="s">
        <v>37</v>
      </c>
      <c r="B38" s="193"/>
      <c r="C38" s="22">
        <f aca="true" t="shared" si="25" ref="C38:H38">C39+C40</f>
        <v>19421</v>
      </c>
      <c r="D38" s="22">
        <f t="shared" si="25"/>
        <v>11869</v>
      </c>
      <c r="E38" s="22">
        <f t="shared" si="25"/>
        <v>7552</v>
      </c>
      <c r="F38" s="22">
        <f t="shared" si="25"/>
        <v>1257605.7000000002</v>
      </c>
      <c r="G38" s="22">
        <f t="shared" si="25"/>
        <v>1132582.1</v>
      </c>
      <c r="H38" s="22">
        <f t="shared" si="25"/>
        <v>22925816</v>
      </c>
    </row>
    <row r="39" spans="1:8" s="14" customFormat="1" ht="12" customHeight="1">
      <c r="A39" s="194" t="s">
        <v>38</v>
      </c>
      <c r="B39" s="194"/>
      <c r="C39" s="16">
        <f aca="true" t="shared" si="26" ref="C39:H39">C212+C213+C215+C216+C218+C221+C224+C225+C228+C229</f>
        <v>17001</v>
      </c>
      <c r="D39" s="16">
        <f t="shared" si="26"/>
        <v>10250</v>
      </c>
      <c r="E39" s="16">
        <f t="shared" si="26"/>
        <v>6751</v>
      </c>
      <c r="F39" s="16">
        <f t="shared" si="26"/>
        <v>1107728.6</v>
      </c>
      <c r="G39" s="16">
        <f t="shared" si="26"/>
        <v>999157.1000000001</v>
      </c>
      <c r="H39" s="16">
        <f t="shared" si="26"/>
        <v>20721746</v>
      </c>
    </row>
    <row r="40" spans="1:8" s="14" customFormat="1" ht="12" customHeight="1">
      <c r="A40" s="191" t="s">
        <v>39</v>
      </c>
      <c r="B40" s="191"/>
      <c r="C40" s="21">
        <f aca="true" t="shared" si="27" ref="C40:H40">+C214+C164+C219+C227</f>
        <v>2420</v>
      </c>
      <c r="D40" s="21">
        <f t="shared" si="27"/>
        <v>1619</v>
      </c>
      <c r="E40" s="21">
        <f t="shared" si="27"/>
        <v>801</v>
      </c>
      <c r="F40" s="21">
        <f t="shared" si="27"/>
        <v>149877.1</v>
      </c>
      <c r="G40" s="21">
        <f t="shared" si="27"/>
        <v>133425</v>
      </c>
      <c r="H40" s="21">
        <f t="shared" si="27"/>
        <v>2204070</v>
      </c>
    </row>
    <row r="41" spans="1:8" s="14" customFormat="1" ht="12" customHeight="1">
      <c r="A41" s="209"/>
      <c r="B41" s="209"/>
      <c r="C41" s="207"/>
      <c r="D41" s="207"/>
      <c r="E41" s="207"/>
      <c r="F41" s="207"/>
      <c r="G41" s="207"/>
      <c r="H41" s="207"/>
    </row>
    <row r="42" spans="1:8" s="12" customFormat="1" ht="12" customHeight="1">
      <c r="A42" s="193" t="s">
        <v>40</v>
      </c>
      <c r="B42" s="193"/>
      <c r="C42" s="22">
        <f aca="true" t="shared" si="28" ref="C42:H42">C43+C44+C48</f>
        <v>53030</v>
      </c>
      <c r="D42" s="22">
        <f t="shared" si="28"/>
        <v>32737</v>
      </c>
      <c r="E42" s="22">
        <f t="shared" si="28"/>
        <v>20293</v>
      </c>
      <c r="F42" s="22">
        <f t="shared" si="28"/>
        <v>3957754.1000000006</v>
      </c>
      <c r="G42" s="22">
        <f t="shared" si="28"/>
        <v>3617055.3</v>
      </c>
      <c r="H42" s="22">
        <f t="shared" si="28"/>
        <v>117962581</v>
      </c>
    </row>
    <row r="43" spans="1:8" s="14" customFormat="1" ht="12" customHeight="1">
      <c r="A43" s="194" t="s">
        <v>41</v>
      </c>
      <c r="B43" s="194"/>
      <c r="C43" s="16">
        <f aca="true" t="shared" si="29" ref="C43:H43">C90+C100+C101+C103+C105+C106+C107+C111+C112+C115+C117+C120+C122+C126+C128+C132+C133+C137+C140+C144+C148+C152+C153</f>
        <v>33935</v>
      </c>
      <c r="D43" s="16">
        <f t="shared" si="29"/>
        <v>20487</v>
      </c>
      <c r="E43" s="16">
        <f t="shared" si="29"/>
        <v>13448</v>
      </c>
      <c r="F43" s="16">
        <f t="shared" si="29"/>
        <v>2623772.0000000005</v>
      </c>
      <c r="G43" s="16">
        <f t="shared" si="29"/>
        <v>2416063.8</v>
      </c>
      <c r="H43" s="16">
        <f t="shared" si="29"/>
        <v>88388143</v>
      </c>
    </row>
    <row r="44" spans="1:8" s="14" customFormat="1" ht="12" customHeight="1">
      <c r="A44" s="194" t="s">
        <v>42</v>
      </c>
      <c r="B44" s="194"/>
      <c r="C44" s="16">
        <f aca="true" t="shared" si="30" ref="C44:H44">C45+C46+C47</f>
        <v>10070</v>
      </c>
      <c r="D44" s="16">
        <f t="shared" si="30"/>
        <v>6654</v>
      </c>
      <c r="E44" s="16">
        <f t="shared" si="30"/>
        <v>3416</v>
      </c>
      <c r="F44" s="16">
        <f t="shared" si="30"/>
        <v>714043.1</v>
      </c>
      <c r="G44" s="16">
        <f t="shared" si="30"/>
        <v>641448.6</v>
      </c>
      <c r="H44" s="16">
        <f t="shared" si="30"/>
        <v>15694336</v>
      </c>
    </row>
    <row r="45" spans="2:8" s="14" customFormat="1" ht="12" customHeight="1">
      <c r="B45" s="15" t="s">
        <v>43</v>
      </c>
      <c r="C45" s="16">
        <f aca="true" t="shared" si="31" ref="C45:H45">C91+C95+C102+C118+C220+C124+C222+C129+C142+C146+C149</f>
        <v>4945</v>
      </c>
      <c r="D45" s="16">
        <f t="shared" si="31"/>
        <v>3331</v>
      </c>
      <c r="E45" s="16">
        <f t="shared" si="31"/>
        <v>1614</v>
      </c>
      <c r="F45" s="16">
        <f t="shared" si="31"/>
        <v>339257.1</v>
      </c>
      <c r="G45" s="16">
        <f t="shared" si="31"/>
        <v>303063.39999999997</v>
      </c>
      <c r="H45" s="16">
        <f t="shared" si="31"/>
        <v>6424433</v>
      </c>
    </row>
    <row r="46" spans="2:8" s="14" customFormat="1" ht="12" customHeight="1">
      <c r="B46" s="15" t="s">
        <v>44</v>
      </c>
      <c r="C46" s="16">
        <f aca="true" t="shared" si="32" ref="C46:H46">C93+C104+C113+C121+C136+C138+C147+C154</f>
        <v>4726</v>
      </c>
      <c r="D46" s="16">
        <f t="shared" si="32"/>
        <v>3104</v>
      </c>
      <c r="E46" s="16">
        <f t="shared" si="32"/>
        <v>1622</v>
      </c>
      <c r="F46" s="16">
        <f t="shared" si="32"/>
        <v>354184.60000000003</v>
      </c>
      <c r="G46" s="16">
        <f t="shared" si="32"/>
        <v>319866.10000000003</v>
      </c>
      <c r="H46" s="16">
        <f t="shared" si="32"/>
        <v>9058355</v>
      </c>
    </row>
    <row r="47" spans="1:8" s="14" customFormat="1" ht="12" customHeight="1">
      <c r="A47" s="17"/>
      <c r="B47" s="18" t="s">
        <v>45</v>
      </c>
      <c r="C47" s="16">
        <f aca="true" t="shared" si="33" ref="C47:H47">C97+C109+C110+C150</f>
        <v>399</v>
      </c>
      <c r="D47" s="16">
        <f t="shared" si="33"/>
        <v>219</v>
      </c>
      <c r="E47" s="16">
        <f t="shared" si="33"/>
        <v>180</v>
      </c>
      <c r="F47" s="16">
        <f t="shared" si="33"/>
        <v>20601.4</v>
      </c>
      <c r="G47" s="16">
        <f t="shared" si="33"/>
        <v>18519.1</v>
      </c>
      <c r="H47" s="16">
        <f t="shared" si="33"/>
        <v>211548</v>
      </c>
    </row>
    <row r="48" spans="1:8" s="14" customFormat="1" ht="12" customHeight="1">
      <c r="A48" s="190" t="s">
        <v>46</v>
      </c>
      <c r="B48" s="190"/>
      <c r="C48" s="19">
        <f aca="true" t="shared" si="34" ref="C48:H48">C49+C50+C51</f>
        <v>9025</v>
      </c>
      <c r="D48" s="19">
        <f t="shared" si="34"/>
        <v>5596</v>
      </c>
      <c r="E48" s="19">
        <f t="shared" si="34"/>
        <v>3429</v>
      </c>
      <c r="F48" s="19">
        <f t="shared" si="34"/>
        <v>619938.9999999999</v>
      </c>
      <c r="G48" s="19">
        <f t="shared" si="34"/>
        <v>559542.9</v>
      </c>
      <c r="H48" s="19">
        <f t="shared" si="34"/>
        <v>13880102</v>
      </c>
    </row>
    <row r="49" spans="2:8" s="14" customFormat="1" ht="12" customHeight="1">
      <c r="B49" s="15" t="s">
        <v>47</v>
      </c>
      <c r="C49" s="16">
        <f aca="true" t="shared" si="35" ref="C49:H49">+C86+C87+C99+C119+C130</f>
        <v>1122</v>
      </c>
      <c r="D49" s="16">
        <f t="shared" si="35"/>
        <v>696</v>
      </c>
      <c r="E49" s="16">
        <f t="shared" si="35"/>
        <v>426</v>
      </c>
      <c r="F49" s="16">
        <f t="shared" si="35"/>
        <v>76625.8</v>
      </c>
      <c r="G49" s="16">
        <f t="shared" si="35"/>
        <v>69146.4</v>
      </c>
      <c r="H49" s="16">
        <f t="shared" si="35"/>
        <v>1671561</v>
      </c>
    </row>
    <row r="50" spans="2:8" s="14" customFormat="1" ht="12" customHeight="1">
      <c r="B50" s="15" t="s">
        <v>48</v>
      </c>
      <c r="C50" s="16">
        <f aca="true" t="shared" si="36" ref="C50:H50">C89+C92+C114+C116+C131+C135+C141+C145</f>
        <v>2459</v>
      </c>
      <c r="D50" s="16">
        <f t="shared" si="36"/>
        <v>1506</v>
      </c>
      <c r="E50" s="16">
        <f t="shared" si="36"/>
        <v>953</v>
      </c>
      <c r="F50" s="16">
        <f t="shared" si="36"/>
        <v>162165.8</v>
      </c>
      <c r="G50" s="16">
        <f t="shared" si="36"/>
        <v>145322.5</v>
      </c>
      <c r="H50" s="16">
        <f t="shared" si="36"/>
        <v>3073234</v>
      </c>
    </row>
    <row r="51" spans="2:8" s="14" customFormat="1" ht="12" customHeight="1">
      <c r="B51" s="20" t="s">
        <v>49</v>
      </c>
      <c r="C51" s="21">
        <f aca="true" t="shared" si="37" ref="C51:H51">C85+C94+C108+C123+C134+C139+C151</f>
        <v>5444</v>
      </c>
      <c r="D51" s="21">
        <f t="shared" si="37"/>
        <v>3394</v>
      </c>
      <c r="E51" s="21">
        <f t="shared" si="37"/>
        <v>2050</v>
      </c>
      <c r="F51" s="21">
        <f t="shared" si="37"/>
        <v>381147.3999999999</v>
      </c>
      <c r="G51" s="21">
        <f t="shared" si="37"/>
        <v>345074</v>
      </c>
      <c r="H51" s="21">
        <f t="shared" si="37"/>
        <v>9135307</v>
      </c>
    </row>
    <row r="52" spans="1:8" s="14" customFormat="1" ht="12" customHeight="1">
      <c r="A52" s="209"/>
      <c r="B52" s="209"/>
      <c r="C52" s="207"/>
      <c r="D52" s="207"/>
      <c r="E52" s="207"/>
      <c r="F52" s="207"/>
      <c r="G52" s="207"/>
      <c r="H52" s="207"/>
    </row>
    <row r="53" spans="1:8" s="12" customFormat="1" ht="12" customHeight="1">
      <c r="A53" s="193" t="s">
        <v>50</v>
      </c>
      <c r="B53" s="193"/>
      <c r="C53" s="22">
        <f aca="true" t="shared" si="38" ref="C53:H53">C54+C55+C56</f>
        <v>22205</v>
      </c>
      <c r="D53" s="22">
        <f t="shared" si="38"/>
        <v>13364</v>
      </c>
      <c r="E53" s="22">
        <f t="shared" si="38"/>
        <v>8841</v>
      </c>
      <c r="F53" s="22">
        <f t="shared" si="38"/>
        <v>1532381.9</v>
      </c>
      <c r="G53" s="22">
        <f t="shared" si="38"/>
        <v>1390113.1999999997</v>
      </c>
      <c r="H53" s="22">
        <f t="shared" si="38"/>
        <v>36675931</v>
      </c>
    </row>
    <row r="54" spans="1:8" s="14" customFormat="1" ht="12" customHeight="1">
      <c r="A54" s="194" t="s">
        <v>51</v>
      </c>
      <c r="B54" s="194"/>
      <c r="C54" s="16">
        <f aca="true" t="shared" si="39" ref="C54:H54">C60+C67+C73+C82</f>
        <v>7773</v>
      </c>
      <c r="D54" s="16">
        <f t="shared" si="39"/>
        <v>4438</v>
      </c>
      <c r="E54" s="16">
        <f t="shared" si="39"/>
        <v>3335</v>
      </c>
      <c r="F54" s="16">
        <f t="shared" si="39"/>
        <v>499780.1</v>
      </c>
      <c r="G54" s="16">
        <f t="shared" si="39"/>
        <v>453626.7</v>
      </c>
      <c r="H54" s="16">
        <f t="shared" si="39"/>
        <v>10660942</v>
      </c>
    </row>
    <row r="55" spans="1:8" s="14" customFormat="1" ht="12" customHeight="1">
      <c r="A55" s="194" t="s">
        <v>52</v>
      </c>
      <c r="B55" s="194"/>
      <c r="C55" s="16">
        <f aca="true" t="shared" si="40" ref="C55:H55">C88+C59+C61+C96+C98+C65+C68+C69+C70+C125+C127+C71+C72+C76+C77+C78+C143+C80+C81</f>
        <v>12672</v>
      </c>
      <c r="D55" s="16">
        <f t="shared" si="40"/>
        <v>7800</v>
      </c>
      <c r="E55" s="16">
        <f t="shared" si="40"/>
        <v>4872</v>
      </c>
      <c r="F55" s="16">
        <f t="shared" si="40"/>
        <v>897327.2999999999</v>
      </c>
      <c r="G55" s="16">
        <f t="shared" si="40"/>
        <v>813183.7999999998</v>
      </c>
      <c r="H55" s="16">
        <f t="shared" si="40"/>
        <v>22113594</v>
      </c>
    </row>
    <row r="56" spans="1:8" s="14" customFormat="1" ht="12" customHeight="1">
      <c r="A56" s="191" t="s">
        <v>53</v>
      </c>
      <c r="B56" s="191"/>
      <c r="C56" s="21">
        <f aca="true" t="shared" si="41" ref="C56:H56">C62+C63+C64+C66+C74+C75+C79</f>
        <v>1760</v>
      </c>
      <c r="D56" s="21">
        <f t="shared" si="41"/>
        <v>1126</v>
      </c>
      <c r="E56" s="21">
        <f t="shared" si="41"/>
        <v>634</v>
      </c>
      <c r="F56" s="21">
        <f t="shared" si="41"/>
        <v>135274.5</v>
      </c>
      <c r="G56" s="21">
        <f t="shared" si="41"/>
        <v>123302.7</v>
      </c>
      <c r="H56" s="21">
        <f t="shared" si="41"/>
        <v>3901395</v>
      </c>
    </row>
    <row r="57" spans="1:8" s="14" customFormat="1" ht="12" customHeight="1">
      <c r="A57" s="209"/>
      <c r="B57" s="209"/>
      <c r="C57" s="207"/>
      <c r="D57" s="207"/>
      <c r="E57" s="207"/>
      <c r="F57" s="207"/>
      <c r="G57" s="207"/>
      <c r="H57" s="207"/>
    </row>
    <row r="58" spans="1:8" s="12" customFormat="1" ht="12" customHeight="1">
      <c r="A58" s="193" t="s">
        <v>54</v>
      </c>
      <c r="B58" s="193"/>
      <c r="C58" s="13">
        <f aca="true" t="shared" si="42" ref="C58:H58">SUM(C59:C82)</f>
        <v>20300</v>
      </c>
      <c r="D58" s="13">
        <f t="shared" si="42"/>
        <v>12223</v>
      </c>
      <c r="E58" s="13">
        <f t="shared" si="42"/>
        <v>8077</v>
      </c>
      <c r="F58" s="13">
        <f t="shared" si="42"/>
        <v>1395187</v>
      </c>
      <c r="G58" s="13">
        <f t="shared" si="42"/>
        <v>1265224.5</v>
      </c>
      <c r="H58" s="13">
        <f t="shared" si="42"/>
        <v>33125120</v>
      </c>
    </row>
    <row r="59" spans="1:8" s="14" customFormat="1" ht="12" customHeight="1">
      <c r="A59" s="194" t="s">
        <v>55</v>
      </c>
      <c r="B59" s="194"/>
      <c r="C59" s="16">
        <v>436</v>
      </c>
      <c r="D59" s="16">
        <v>285</v>
      </c>
      <c r="E59" s="16">
        <v>151</v>
      </c>
      <c r="F59" s="16">
        <v>33045.2</v>
      </c>
      <c r="G59" s="16">
        <v>29755.1</v>
      </c>
      <c r="H59" s="16">
        <v>860378</v>
      </c>
    </row>
    <row r="60" spans="1:8" s="14" customFormat="1" ht="12" customHeight="1">
      <c r="A60" s="194" t="s">
        <v>56</v>
      </c>
      <c r="B60" s="194"/>
      <c r="C60" s="16">
        <v>1498</v>
      </c>
      <c r="D60" s="16">
        <v>835</v>
      </c>
      <c r="E60" s="16">
        <v>663</v>
      </c>
      <c r="F60" s="16">
        <v>97068.7</v>
      </c>
      <c r="G60" s="16">
        <v>87806.1</v>
      </c>
      <c r="H60" s="16">
        <v>2128342</v>
      </c>
    </row>
    <row r="61" spans="1:8" s="14" customFormat="1" ht="12" customHeight="1">
      <c r="A61" s="194" t="s">
        <v>57</v>
      </c>
      <c r="B61" s="194"/>
      <c r="C61" s="16">
        <v>249</v>
      </c>
      <c r="D61" s="16">
        <v>157</v>
      </c>
      <c r="E61" s="16">
        <v>92</v>
      </c>
      <c r="F61" s="16">
        <v>22157.4</v>
      </c>
      <c r="G61" s="16">
        <v>20288.7</v>
      </c>
      <c r="H61" s="16">
        <v>763684</v>
      </c>
    </row>
    <row r="62" spans="1:8" s="14" customFormat="1" ht="12" customHeight="1">
      <c r="A62" s="194" t="s">
        <v>58</v>
      </c>
      <c r="B62" s="194"/>
      <c r="C62" s="16">
        <v>90</v>
      </c>
      <c r="D62" s="16">
        <v>62</v>
      </c>
      <c r="E62" s="16">
        <v>28</v>
      </c>
      <c r="F62" s="16">
        <v>5814.1</v>
      </c>
      <c r="G62" s="16">
        <v>5200.8</v>
      </c>
      <c r="H62" s="16">
        <v>99464</v>
      </c>
    </row>
    <row r="63" spans="1:8" s="14" customFormat="1" ht="12" customHeight="1">
      <c r="A63" s="194" t="s">
        <v>59</v>
      </c>
      <c r="B63" s="194"/>
      <c r="C63" s="16">
        <v>93</v>
      </c>
      <c r="D63" s="16">
        <v>59</v>
      </c>
      <c r="E63" s="16">
        <v>34</v>
      </c>
      <c r="F63" s="16">
        <v>5285.4</v>
      </c>
      <c r="G63" s="16">
        <v>4714.5</v>
      </c>
      <c r="H63" s="16">
        <v>74018</v>
      </c>
    </row>
    <row r="64" spans="1:8" s="14" customFormat="1" ht="12" customHeight="1">
      <c r="A64" s="195" t="s">
        <v>60</v>
      </c>
      <c r="B64" s="195"/>
      <c r="C64" s="16">
        <v>142</v>
      </c>
      <c r="D64" s="16">
        <v>88</v>
      </c>
      <c r="E64" s="16">
        <v>54</v>
      </c>
      <c r="F64" s="16">
        <v>9532.1</v>
      </c>
      <c r="G64" s="16">
        <v>8455.3</v>
      </c>
      <c r="H64" s="16">
        <v>157319</v>
      </c>
    </row>
    <row r="65" spans="1:8" s="14" customFormat="1" ht="12" customHeight="1">
      <c r="A65" s="194" t="s">
        <v>61</v>
      </c>
      <c r="B65" s="194"/>
      <c r="C65" s="16">
        <v>313</v>
      </c>
      <c r="D65" s="16">
        <v>191</v>
      </c>
      <c r="E65" s="16">
        <v>122</v>
      </c>
      <c r="F65" s="16">
        <v>20698.2</v>
      </c>
      <c r="G65" s="16">
        <v>18602.2</v>
      </c>
      <c r="H65" s="16">
        <v>403309</v>
      </c>
    </row>
    <row r="66" spans="1:8" s="14" customFormat="1" ht="12" customHeight="1">
      <c r="A66" s="194" t="s">
        <v>62</v>
      </c>
      <c r="B66" s="194"/>
      <c r="C66" s="16">
        <v>902</v>
      </c>
      <c r="D66" s="16">
        <v>588</v>
      </c>
      <c r="E66" s="16">
        <v>314</v>
      </c>
      <c r="F66" s="16">
        <v>73896.2</v>
      </c>
      <c r="G66" s="16">
        <v>67731</v>
      </c>
      <c r="H66" s="16">
        <v>2508192</v>
      </c>
    </row>
    <row r="67" spans="1:8" s="14" customFormat="1" ht="12" customHeight="1">
      <c r="A67" s="194" t="s">
        <v>63</v>
      </c>
      <c r="B67" s="194"/>
      <c r="C67" s="16">
        <v>3295</v>
      </c>
      <c r="D67" s="16">
        <v>1754</v>
      </c>
      <c r="E67" s="16">
        <v>1541</v>
      </c>
      <c r="F67" s="16">
        <v>190587.4</v>
      </c>
      <c r="G67" s="16">
        <v>173419.8</v>
      </c>
      <c r="H67" s="16">
        <v>3313557</v>
      </c>
    </row>
    <row r="68" spans="1:8" s="14" customFormat="1" ht="12" customHeight="1">
      <c r="A68" s="194" t="s">
        <v>64</v>
      </c>
      <c r="B68" s="194"/>
      <c r="C68" s="16">
        <v>1145</v>
      </c>
      <c r="D68" s="16">
        <v>710</v>
      </c>
      <c r="E68" s="16">
        <v>435</v>
      </c>
      <c r="F68" s="16">
        <v>79028.9</v>
      </c>
      <c r="G68" s="16">
        <v>71678.7</v>
      </c>
      <c r="H68" s="16">
        <v>1756529</v>
      </c>
    </row>
    <row r="69" spans="1:8" s="14" customFormat="1" ht="12" customHeight="1">
      <c r="A69" s="194" t="s">
        <v>65</v>
      </c>
      <c r="B69" s="194"/>
      <c r="C69" s="16">
        <v>387</v>
      </c>
      <c r="D69" s="16">
        <v>231</v>
      </c>
      <c r="E69" s="16">
        <v>156</v>
      </c>
      <c r="F69" s="16">
        <v>25980.7</v>
      </c>
      <c r="G69" s="16">
        <v>23405.5</v>
      </c>
      <c r="H69" s="16">
        <v>608849</v>
      </c>
    </row>
    <row r="70" spans="1:8" s="14" customFormat="1" ht="12" customHeight="1">
      <c r="A70" s="194" t="s">
        <v>66</v>
      </c>
      <c r="B70" s="194"/>
      <c r="C70" s="16">
        <v>632</v>
      </c>
      <c r="D70" s="16">
        <v>416</v>
      </c>
      <c r="E70" s="16">
        <v>216</v>
      </c>
      <c r="F70" s="16">
        <v>46509.3</v>
      </c>
      <c r="G70" s="16">
        <v>41710.6</v>
      </c>
      <c r="H70" s="16">
        <v>1043809</v>
      </c>
    </row>
    <row r="71" spans="1:8" s="14" customFormat="1" ht="12" customHeight="1">
      <c r="A71" s="194" t="s">
        <v>67</v>
      </c>
      <c r="B71" s="194"/>
      <c r="C71" s="16">
        <v>2951</v>
      </c>
      <c r="D71" s="16">
        <v>1663</v>
      </c>
      <c r="E71" s="16">
        <v>1288</v>
      </c>
      <c r="F71" s="16">
        <v>210196.6</v>
      </c>
      <c r="G71" s="16">
        <v>193122</v>
      </c>
      <c r="H71" s="16">
        <v>6146233</v>
      </c>
    </row>
    <row r="72" spans="1:8" s="14" customFormat="1" ht="12" customHeight="1">
      <c r="A72" s="194" t="s">
        <v>68</v>
      </c>
      <c r="B72" s="194"/>
      <c r="C72" s="16">
        <v>154</v>
      </c>
      <c r="D72" s="16">
        <v>83</v>
      </c>
      <c r="E72" s="16">
        <v>71</v>
      </c>
      <c r="F72" s="16">
        <v>10460.2</v>
      </c>
      <c r="G72" s="16">
        <v>9549.3</v>
      </c>
      <c r="H72" s="16">
        <v>294641</v>
      </c>
    </row>
    <row r="73" spans="1:8" s="14" customFormat="1" ht="12" customHeight="1">
      <c r="A73" s="194" t="s">
        <v>69</v>
      </c>
      <c r="B73" s="194"/>
      <c r="C73" s="16">
        <v>1738</v>
      </c>
      <c r="D73" s="16">
        <v>1082</v>
      </c>
      <c r="E73" s="16">
        <v>656</v>
      </c>
      <c r="F73" s="16">
        <v>122330</v>
      </c>
      <c r="G73" s="16">
        <v>110407.6</v>
      </c>
      <c r="H73" s="16">
        <v>2900617</v>
      </c>
    </row>
    <row r="74" spans="1:8" s="14" customFormat="1" ht="12" customHeight="1">
      <c r="A74" s="194" t="s">
        <v>70</v>
      </c>
      <c r="B74" s="194"/>
      <c r="C74" s="16">
        <v>311</v>
      </c>
      <c r="D74" s="16">
        <v>202</v>
      </c>
      <c r="E74" s="16">
        <v>109</v>
      </c>
      <c r="F74" s="16">
        <v>23985.6</v>
      </c>
      <c r="G74" s="16">
        <v>21842.7</v>
      </c>
      <c r="H74" s="16">
        <v>559864</v>
      </c>
    </row>
    <row r="75" spans="1:8" s="14" customFormat="1" ht="12" customHeight="1">
      <c r="A75" s="194" t="s">
        <v>71</v>
      </c>
      <c r="B75" s="194"/>
      <c r="C75" s="16">
        <v>99</v>
      </c>
      <c r="D75" s="16">
        <v>49</v>
      </c>
      <c r="E75" s="16">
        <v>50</v>
      </c>
      <c r="F75" s="16">
        <v>6946.4</v>
      </c>
      <c r="G75" s="16">
        <v>6469.2</v>
      </c>
      <c r="H75" s="16">
        <v>248094</v>
      </c>
    </row>
    <row r="76" spans="1:8" s="14" customFormat="1" ht="12" customHeight="1">
      <c r="A76" s="194" t="s">
        <v>72</v>
      </c>
      <c r="B76" s="194"/>
      <c r="C76" s="16">
        <v>1063</v>
      </c>
      <c r="D76" s="16">
        <v>644</v>
      </c>
      <c r="E76" s="16">
        <v>419</v>
      </c>
      <c r="F76" s="16">
        <v>77394.6</v>
      </c>
      <c r="G76" s="16">
        <v>70194.3</v>
      </c>
      <c r="H76" s="16">
        <v>1914274</v>
      </c>
    </row>
    <row r="77" spans="1:8" s="14" customFormat="1" ht="12" customHeight="1">
      <c r="A77" s="194" t="s">
        <v>73</v>
      </c>
      <c r="B77" s="194"/>
      <c r="C77" s="16">
        <v>616</v>
      </c>
      <c r="D77" s="16">
        <v>377</v>
      </c>
      <c r="E77" s="16">
        <v>239</v>
      </c>
      <c r="F77" s="16">
        <v>42184.4</v>
      </c>
      <c r="G77" s="16">
        <v>37989.9</v>
      </c>
      <c r="H77" s="16">
        <v>854927</v>
      </c>
    </row>
    <row r="78" spans="1:8" s="14" customFormat="1" ht="12" customHeight="1">
      <c r="A78" s="194" t="s">
        <v>74</v>
      </c>
      <c r="B78" s="194"/>
      <c r="C78" s="16">
        <v>1026</v>
      </c>
      <c r="D78" s="16">
        <v>652</v>
      </c>
      <c r="E78" s="16">
        <v>374</v>
      </c>
      <c r="F78" s="16">
        <v>67944.2</v>
      </c>
      <c r="G78" s="16">
        <v>60943.6</v>
      </c>
      <c r="H78" s="16">
        <v>1236466</v>
      </c>
    </row>
    <row r="79" spans="1:8" s="14" customFormat="1" ht="12" customHeight="1">
      <c r="A79" s="194" t="s">
        <v>75</v>
      </c>
      <c r="B79" s="194"/>
      <c r="C79" s="16">
        <v>123</v>
      </c>
      <c r="D79" s="16">
        <v>78</v>
      </c>
      <c r="E79" s="16">
        <v>45</v>
      </c>
      <c r="F79" s="16">
        <v>9814.7</v>
      </c>
      <c r="G79" s="16">
        <v>8889.2</v>
      </c>
      <c r="H79" s="16">
        <v>254444</v>
      </c>
    </row>
    <row r="80" spans="1:8" s="14" customFormat="1" ht="12" customHeight="1">
      <c r="A80" s="194" t="s">
        <v>76</v>
      </c>
      <c r="B80" s="194"/>
      <c r="C80" s="16">
        <v>1610</v>
      </c>
      <c r="D80" s="16">
        <v>1118</v>
      </c>
      <c r="E80" s="16">
        <v>492</v>
      </c>
      <c r="F80" s="16">
        <v>107359.1</v>
      </c>
      <c r="G80" s="16">
        <v>95309.2</v>
      </c>
      <c r="H80" s="16">
        <v>2020055</v>
      </c>
    </row>
    <row r="81" spans="1:8" s="14" customFormat="1" ht="12" customHeight="1">
      <c r="A81" s="194" t="s">
        <v>77</v>
      </c>
      <c r="B81" s="194"/>
      <c r="C81" s="16">
        <v>185</v>
      </c>
      <c r="D81" s="16">
        <v>132</v>
      </c>
      <c r="E81" s="16">
        <v>53</v>
      </c>
      <c r="F81" s="16">
        <v>17173.6</v>
      </c>
      <c r="G81" s="16">
        <v>15746</v>
      </c>
      <c r="H81" s="16">
        <v>659629</v>
      </c>
    </row>
    <row r="82" spans="1:8" s="14" customFormat="1" ht="12" customHeight="1">
      <c r="A82" s="191" t="s">
        <v>78</v>
      </c>
      <c r="B82" s="191"/>
      <c r="C82" s="21">
        <v>1242</v>
      </c>
      <c r="D82" s="21">
        <v>767</v>
      </c>
      <c r="E82" s="24">
        <v>475</v>
      </c>
      <c r="F82" s="21">
        <v>89794</v>
      </c>
      <c r="G82" s="21">
        <v>81993.2</v>
      </c>
      <c r="H82" s="21">
        <v>2318426</v>
      </c>
    </row>
    <row r="83" spans="1:8" s="14" customFormat="1" ht="12" customHeight="1">
      <c r="A83" s="209"/>
      <c r="B83" s="209"/>
      <c r="C83" s="207"/>
      <c r="D83" s="207"/>
      <c r="E83" s="207"/>
      <c r="F83" s="207"/>
      <c r="G83" s="207"/>
      <c r="H83" s="207"/>
    </row>
    <row r="84" spans="1:8" s="14" customFormat="1" ht="12" customHeight="1">
      <c r="A84" s="193" t="s">
        <v>79</v>
      </c>
      <c r="B84" s="193"/>
      <c r="C84" s="22">
        <f aca="true" t="shared" si="43" ref="C84:H84">SUM(C85:C154)</f>
        <v>54582</v>
      </c>
      <c r="D84" s="22">
        <f t="shared" si="43"/>
        <v>33669</v>
      </c>
      <c r="E84" s="22">
        <f t="shared" si="43"/>
        <v>20913</v>
      </c>
      <c r="F84" s="22">
        <f t="shared" si="43"/>
        <v>4075165.5000000005</v>
      </c>
      <c r="G84" s="22">
        <f t="shared" si="43"/>
        <v>3724246.5999999996</v>
      </c>
      <c r="H84" s="22">
        <f t="shared" si="43"/>
        <v>121310858</v>
      </c>
    </row>
    <row r="85" spans="1:8" s="14" customFormat="1" ht="12" customHeight="1">
      <c r="A85" s="194" t="s">
        <v>80</v>
      </c>
      <c r="B85" s="194"/>
      <c r="C85" s="16">
        <v>1607</v>
      </c>
      <c r="D85" s="16">
        <v>1030</v>
      </c>
      <c r="E85" s="16">
        <v>577</v>
      </c>
      <c r="F85" s="16">
        <v>105752.8</v>
      </c>
      <c r="G85" s="16">
        <v>95838.2</v>
      </c>
      <c r="H85" s="16">
        <v>2255555</v>
      </c>
    </row>
    <row r="86" spans="1:8" s="14" customFormat="1" ht="12" customHeight="1">
      <c r="A86" s="194" t="s">
        <v>81</v>
      </c>
      <c r="B86" s="194"/>
      <c r="C86" s="16">
        <v>556</v>
      </c>
      <c r="D86" s="16">
        <v>350</v>
      </c>
      <c r="E86" s="16">
        <v>206</v>
      </c>
      <c r="F86" s="16">
        <v>36717.4</v>
      </c>
      <c r="G86" s="16">
        <v>33184.4</v>
      </c>
      <c r="H86" s="16">
        <v>762451</v>
      </c>
    </row>
    <row r="87" spans="1:8" s="14" customFormat="1" ht="12" customHeight="1">
      <c r="A87" s="194" t="s">
        <v>82</v>
      </c>
      <c r="B87" s="194"/>
      <c r="C87" s="16">
        <v>123</v>
      </c>
      <c r="D87" s="16">
        <v>84</v>
      </c>
      <c r="E87" s="16">
        <v>39</v>
      </c>
      <c r="F87" s="16">
        <v>8972.5</v>
      </c>
      <c r="G87" s="16">
        <v>8002.2</v>
      </c>
      <c r="H87" s="16">
        <v>191264</v>
      </c>
    </row>
    <row r="88" spans="1:8" s="14" customFormat="1" ht="12" customHeight="1">
      <c r="A88" s="194" t="s">
        <v>83</v>
      </c>
      <c r="B88" s="194"/>
      <c r="C88" s="16">
        <v>373</v>
      </c>
      <c r="D88" s="16">
        <v>211</v>
      </c>
      <c r="E88" s="16">
        <v>162</v>
      </c>
      <c r="F88" s="16">
        <v>24123.9</v>
      </c>
      <c r="G88" s="16">
        <v>21351.7</v>
      </c>
      <c r="H88" s="16">
        <v>423774</v>
      </c>
    </row>
    <row r="89" spans="1:8" s="14" customFormat="1" ht="12" customHeight="1">
      <c r="A89" s="194" t="s">
        <v>84</v>
      </c>
      <c r="B89" s="194"/>
      <c r="C89" s="16">
        <v>138</v>
      </c>
      <c r="D89" s="16">
        <v>73</v>
      </c>
      <c r="E89" s="16">
        <v>65</v>
      </c>
      <c r="F89" s="16">
        <v>8991.2</v>
      </c>
      <c r="G89" s="16">
        <v>8152.1</v>
      </c>
      <c r="H89" s="16">
        <v>200589</v>
      </c>
    </row>
    <row r="90" spans="1:8" s="14" customFormat="1" ht="12" customHeight="1">
      <c r="A90" s="194" t="s">
        <v>85</v>
      </c>
      <c r="B90" s="194"/>
      <c r="C90" s="16">
        <v>664</v>
      </c>
      <c r="D90" s="16">
        <v>477</v>
      </c>
      <c r="E90" s="16">
        <v>187</v>
      </c>
      <c r="F90" s="16">
        <v>52577.1</v>
      </c>
      <c r="G90" s="16">
        <v>47018.5</v>
      </c>
      <c r="H90" s="16">
        <v>1616375</v>
      </c>
    </row>
    <row r="91" spans="1:8" s="14" customFormat="1" ht="12" customHeight="1">
      <c r="A91" s="194" t="s">
        <v>86</v>
      </c>
      <c r="B91" s="194"/>
      <c r="C91" s="16">
        <v>555</v>
      </c>
      <c r="D91" s="16">
        <v>389</v>
      </c>
      <c r="E91" s="16">
        <v>166</v>
      </c>
      <c r="F91" s="16">
        <v>39212.1</v>
      </c>
      <c r="G91" s="16">
        <v>34795.1</v>
      </c>
      <c r="H91" s="16">
        <v>617538</v>
      </c>
    </row>
    <row r="92" spans="1:8" s="14" customFormat="1" ht="12" customHeight="1">
      <c r="A92" s="194" t="s">
        <v>87</v>
      </c>
      <c r="B92" s="194"/>
      <c r="C92" s="16">
        <v>231</v>
      </c>
      <c r="D92" s="16">
        <v>143</v>
      </c>
      <c r="E92" s="16">
        <v>88</v>
      </c>
      <c r="F92" s="16">
        <v>14199.6</v>
      </c>
      <c r="G92" s="16">
        <v>12576.7</v>
      </c>
      <c r="H92" s="16">
        <v>234765</v>
      </c>
    </row>
    <row r="93" spans="1:8" s="14" customFormat="1" ht="12" customHeight="1">
      <c r="A93" s="194" t="s">
        <v>88</v>
      </c>
      <c r="B93" s="194"/>
      <c r="C93" s="16">
        <v>160</v>
      </c>
      <c r="D93" s="16">
        <v>104</v>
      </c>
      <c r="E93" s="16">
        <v>56</v>
      </c>
      <c r="F93" s="16">
        <v>9676.9</v>
      </c>
      <c r="G93" s="16">
        <v>8784</v>
      </c>
      <c r="H93" s="16">
        <v>146639</v>
      </c>
    </row>
    <row r="94" spans="1:8" s="14" customFormat="1" ht="12" customHeight="1">
      <c r="A94" s="194" t="s">
        <v>89</v>
      </c>
      <c r="B94" s="194"/>
      <c r="C94" s="16">
        <v>1011</v>
      </c>
      <c r="D94" s="16">
        <v>675</v>
      </c>
      <c r="E94" s="16">
        <v>336</v>
      </c>
      <c r="F94" s="16">
        <v>79400.4</v>
      </c>
      <c r="G94" s="16">
        <v>72285.5</v>
      </c>
      <c r="H94" s="16">
        <v>2232819</v>
      </c>
    </row>
    <row r="95" spans="1:8" s="14" customFormat="1" ht="12" customHeight="1">
      <c r="A95" s="194" t="s">
        <v>90</v>
      </c>
      <c r="B95" s="194"/>
      <c r="C95" s="16">
        <v>253</v>
      </c>
      <c r="D95" s="16">
        <v>171</v>
      </c>
      <c r="E95" s="16">
        <v>82</v>
      </c>
      <c r="F95" s="16">
        <v>15091</v>
      </c>
      <c r="G95" s="16">
        <v>13368.3</v>
      </c>
      <c r="H95" s="16">
        <v>201120</v>
      </c>
    </row>
    <row r="96" spans="1:8" s="14" customFormat="1" ht="12" customHeight="1">
      <c r="A96" s="194" t="s">
        <v>91</v>
      </c>
      <c r="B96" s="194"/>
      <c r="C96" s="25">
        <v>325</v>
      </c>
      <c r="D96" s="16">
        <v>186</v>
      </c>
      <c r="E96" s="16">
        <v>139</v>
      </c>
      <c r="F96" s="16">
        <v>24096.2</v>
      </c>
      <c r="G96" s="16">
        <v>22487.6</v>
      </c>
      <c r="H96" s="16">
        <v>757856</v>
      </c>
    </row>
    <row r="97" spans="1:8" s="14" customFormat="1" ht="12" customHeight="1">
      <c r="A97" s="194" t="s">
        <v>92</v>
      </c>
      <c r="B97" s="194"/>
      <c r="C97" s="25">
        <v>57</v>
      </c>
      <c r="D97" s="25">
        <v>24</v>
      </c>
      <c r="E97" s="25">
        <v>33</v>
      </c>
      <c r="F97" s="16">
        <v>2772.5</v>
      </c>
      <c r="G97" s="16">
        <v>2540</v>
      </c>
      <c r="H97" s="16">
        <v>26905</v>
      </c>
    </row>
    <row r="98" spans="1:8" s="14" customFormat="1" ht="12" customHeight="1">
      <c r="A98" s="194" t="s">
        <v>93</v>
      </c>
      <c r="B98" s="194"/>
      <c r="C98" s="16">
        <v>192</v>
      </c>
      <c r="D98" s="16">
        <v>117</v>
      </c>
      <c r="E98" s="16">
        <v>75</v>
      </c>
      <c r="F98" s="16">
        <v>14374.1</v>
      </c>
      <c r="G98" s="16">
        <v>13048.5</v>
      </c>
      <c r="H98" s="16">
        <v>332326</v>
      </c>
    </row>
    <row r="99" spans="1:8" s="14" customFormat="1" ht="12" customHeight="1">
      <c r="A99" s="194" t="s">
        <v>94</v>
      </c>
      <c r="B99" s="194"/>
      <c r="C99" s="16">
        <v>295</v>
      </c>
      <c r="D99" s="16">
        <v>171</v>
      </c>
      <c r="E99" s="16">
        <v>124</v>
      </c>
      <c r="F99" s="16">
        <v>22418.2</v>
      </c>
      <c r="G99" s="16">
        <v>20356.3</v>
      </c>
      <c r="H99" s="16">
        <v>609079</v>
      </c>
    </row>
    <row r="100" spans="1:8" s="14" customFormat="1" ht="12" customHeight="1">
      <c r="A100" s="194" t="s">
        <v>95</v>
      </c>
      <c r="B100" s="194"/>
      <c r="C100" s="25">
        <v>594</v>
      </c>
      <c r="D100" s="16">
        <v>409</v>
      </c>
      <c r="E100" s="16">
        <v>185</v>
      </c>
      <c r="F100" s="16">
        <v>44609.9</v>
      </c>
      <c r="G100" s="16">
        <v>40662.5</v>
      </c>
      <c r="H100" s="16">
        <v>1332912</v>
      </c>
    </row>
    <row r="101" spans="1:8" s="14" customFormat="1" ht="12" customHeight="1">
      <c r="A101" s="194" t="s">
        <v>96</v>
      </c>
      <c r="B101" s="194"/>
      <c r="C101" s="16">
        <v>739</v>
      </c>
      <c r="D101" s="16">
        <v>505</v>
      </c>
      <c r="E101" s="16">
        <v>234</v>
      </c>
      <c r="F101" s="16">
        <v>59196.4</v>
      </c>
      <c r="G101" s="16">
        <v>53653</v>
      </c>
      <c r="H101" s="16">
        <v>1533857</v>
      </c>
    </row>
    <row r="102" spans="1:8" s="14" customFormat="1" ht="12" customHeight="1">
      <c r="A102" s="194" t="s">
        <v>97</v>
      </c>
      <c r="B102" s="194"/>
      <c r="C102" s="16">
        <v>294</v>
      </c>
      <c r="D102" s="16">
        <v>182</v>
      </c>
      <c r="E102" s="16">
        <v>112</v>
      </c>
      <c r="F102" s="16">
        <v>18904.2</v>
      </c>
      <c r="G102" s="16">
        <v>16716.9</v>
      </c>
      <c r="H102" s="16">
        <v>261626</v>
      </c>
    </row>
    <row r="103" spans="1:8" s="14" customFormat="1" ht="12" customHeight="1">
      <c r="A103" s="194" t="s">
        <v>98</v>
      </c>
      <c r="B103" s="194"/>
      <c r="C103" s="16">
        <v>778</v>
      </c>
      <c r="D103" s="16">
        <v>501</v>
      </c>
      <c r="E103" s="16">
        <v>277</v>
      </c>
      <c r="F103" s="16">
        <v>54427.7</v>
      </c>
      <c r="G103" s="16">
        <v>49429.2</v>
      </c>
      <c r="H103" s="16">
        <v>1196222</v>
      </c>
    </row>
    <row r="104" spans="1:8" s="14" customFormat="1" ht="12" customHeight="1">
      <c r="A104" s="194" t="s">
        <v>99</v>
      </c>
      <c r="B104" s="194"/>
      <c r="C104" s="16">
        <v>1985</v>
      </c>
      <c r="D104" s="16">
        <v>1274</v>
      </c>
      <c r="E104" s="16">
        <v>711</v>
      </c>
      <c r="F104" s="16">
        <v>135783.4</v>
      </c>
      <c r="G104" s="16">
        <v>121866.8</v>
      </c>
      <c r="H104" s="16">
        <v>2817934</v>
      </c>
    </row>
    <row r="105" spans="1:8" s="14" customFormat="1" ht="12" customHeight="1">
      <c r="A105" s="194" t="s">
        <v>100</v>
      </c>
      <c r="B105" s="194"/>
      <c r="C105" s="25">
        <v>202</v>
      </c>
      <c r="D105" s="16">
        <v>135</v>
      </c>
      <c r="E105" s="25">
        <v>67</v>
      </c>
      <c r="F105" s="16">
        <v>21496.1</v>
      </c>
      <c r="G105" s="16">
        <v>19863</v>
      </c>
      <c r="H105" s="25">
        <v>1021583</v>
      </c>
    </row>
    <row r="106" spans="1:8" s="14" customFormat="1" ht="12" customHeight="1">
      <c r="A106" s="194" t="s">
        <v>101</v>
      </c>
      <c r="B106" s="194"/>
      <c r="C106" s="25">
        <v>43</v>
      </c>
      <c r="D106" s="25">
        <v>30</v>
      </c>
      <c r="E106" s="25">
        <v>13</v>
      </c>
      <c r="F106" s="16">
        <v>4458.7</v>
      </c>
      <c r="G106" s="16">
        <v>4154.9</v>
      </c>
      <c r="H106" s="16">
        <v>175553</v>
      </c>
    </row>
    <row r="107" spans="1:8" s="14" customFormat="1" ht="12" customHeight="1">
      <c r="A107" s="194" t="s">
        <v>102</v>
      </c>
      <c r="B107" s="194"/>
      <c r="C107" s="16">
        <v>289</v>
      </c>
      <c r="D107" s="16">
        <v>204</v>
      </c>
      <c r="E107" s="16">
        <v>85</v>
      </c>
      <c r="F107" s="16">
        <v>26151.2</v>
      </c>
      <c r="G107" s="16">
        <v>24210.3</v>
      </c>
      <c r="H107" s="16">
        <v>1098036</v>
      </c>
    </row>
    <row r="108" spans="1:8" s="14" customFormat="1" ht="12" customHeight="1">
      <c r="A108" s="194" t="s">
        <v>103</v>
      </c>
      <c r="B108" s="194"/>
      <c r="C108" s="25">
        <v>1503</v>
      </c>
      <c r="D108" s="16">
        <v>901</v>
      </c>
      <c r="E108" s="16">
        <v>602</v>
      </c>
      <c r="F108" s="16">
        <v>98522.4</v>
      </c>
      <c r="G108" s="16">
        <v>87758.2</v>
      </c>
      <c r="H108" s="16">
        <v>1793560</v>
      </c>
    </row>
    <row r="109" spans="1:8" s="14" customFormat="1" ht="12" customHeight="1">
      <c r="A109" s="194" t="s">
        <v>104</v>
      </c>
      <c r="B109" s="194"/>
      <c r="C109" s="16">
        <v>27</v>
      </c>
      <c r="D109" s="16">
        <v>14</v>
      </c>
      <c r="E109" s="25">
        <v>13</v>
      </c>
      <c r="F109" s="25">
        <v>1272.4</v>
      </c>
      <c r="G109" s="25">
        <v>1166.9</v>
      </c>
      <c r="H109" s="16">
        <v>10213</v>
      </c>
    </row>
    <row r="110" spans="1:8" s="14" customFormat="1" ht="12" customHeight="1">
      <c r="A110" s="194" t="s">
        <v>105</v>
      </c>
      <c r="B110" s="194"/>
      <c r="C110" s="16">
        <v>50</v>
      </c>
      <c r="D110" s="16">
        <v>26</v>
      </c>
      <c r="E110" s="16">
        <v>24</v>
      </c>
      <c r="F110" s="16">
        <v>2329.7</v>
      </c>
      <c r="G110" s="16">
        <v>2062.9</v>
      </c>
      <c r="H110" s="16">
        <v>17442</v>
      </c>
    </row>
    <row r="111" spans="1:8" s="14" customFormat="1" ht="12" customHeight="1">
      <c r="A111" s="194" t="s">
        <v>106</v>
      </c>
      <c r="B111" s="194"/>
      <c r="C111" s="16">
        <v>1607</v>
      </c>
      <c r="D111" s="16">
        <v>1010</v>
      </c>
      <c r="E111" s="16">
        <v>597</v>
      </c>
      <c r="F111" s="16">
        <v>180980.3</v>
      </c>
      <c r="G111" s="16">
        <v>170275.2</v>
      </c>
      <c r="H111" s="16">
        <v>9500734</v>
      </c>
    </row>
    <row r="112" spans="1:8" s="14" customFormat="1" ht="12" customHeight="1">
      <c r="A112" s="194" t="s">
        <v>107</v>
      </c>
      <c r="B112" s="194"/>
      <c r="C112" s="16">
        <v>763</v>
      </c>
      <c r="D112" s="16">
        <v>499</v>
      </c>
      <c r="E112" s="16">
        <v>264</v>
      </c>
      <c r="F112" s="16">
        <v>77148</v>
      </c>
      <c r="G112" s="16">
        <v>71833.3</v>
      </c>
      <c r="H112" s="16">
        <v>3353081</v>
      </c>
    </row>
    <row r="113" spans="1:8" s="14" customFormat="1" ht="12" customHeight="1">
      <c r="A113" s="194" t="s">
        <v>108</v>
      </c>
      <c r="B113" s="194"/>
      <c r="C113" s="16">
        <v>55</v>
      </c>
      <c r="D113" s="16">
        <v>32</v>
      </c>
      <c r="E113" s="16">
        <v>23</v>
      </c>
      <c r="F113" s="16">
        <v>3270</v>
      </c>
      <c r="G113" s="16">
        <v>2864</v>
      </c>
      <c r="H113" s="16">
        <v>60016</v>
      </c>
    </row>
    <row r="114" spans="1:8" s="14" customFormat="1" ht="12" customHeight="1">
      <c r="A114" s="194" t="s">
        <v>109</v>
      </c>
      <c r="B114" s="194"/>
      <c r="C114" s="16">
        <v>360</v>
      </c>
      <c r="D114" s="16">
        <v>214</v>
      </c>
      <c r="E114" s="16">
        <v>146</v>
      </c>
      <c r="F114" s="16">
        <v>22998.2</v>
      </c>
      <c r="G114" s="16">
        <v>20671.8</v>
      </c>
      <c r="H114" s="16">
        <v>369853</v>
      </c>
    </row>
    <row r="115" spans="1:8" s="14" customFormat="1" ht="12" customHeight="1">
      <c r="A115" s="194" t="s">
        <v>110</v>
      </c>
      <c r="B115" s="194"/>
      <c r="C115" s="16">
        <v>530</v>
      </c>
      <c r="D115" s="16">
        <v>377</v>
      </c>
      <c r="E115" s="25">
        <v>153</v>
      </c>
      <c r="F115" s="16">
        <v>60200.7</v>
      </c>
      <c r="G115" s="16">
        <v>56115.5</v>
      </c>
      <c r="H115" s="16">
        <v>3054279</v>
      </c>
    </row>
    <row r="116" spans="1:8" s="14" customFormat="1" ht="12" customHeight="1">
      <c r="A116" s="194" t="s">
        <v>111</v>
      </c>
      <c r="B116" s="194"/>
      <c r="C116" s="16">
        <v>219</v>
      </c>
      <c r="D116" s="16">
        <v>145</v>
      </c>
      <c r="E116" s="16">
        <v>74</v>
      </c>
      <c r="F116" s="16">
        <v>15844.1</v>
      </c>
      <c r="G116" s="16">
        <v>14283.7</v>
      </c>
      <c r="H116" s="16">
        <v>423700</v>
      </c>
    </row>
    <row r="117" spans="1:8" s="14" customFormat="1" ht="12" customHeight="1">
      <c r="A117" s="194" t="s">
        <v>112</v>
      </c>
      <c r="B117" s="194"/>
      <c r="C117" s="25">
        <v>167</v>
      </c>
      <c r="D117" s="25">
        <v>122</v>
      </c>
      <c r="E117" s="16">
        <v>45</v>
      </c>
      <c r="F117" s="16">
        <v>9797.4</v>
      </c>
      <c r="G117" s="16">
        <v>8710.9</v>
      </c>
      <c r="H117" s="16">
        <v>127419</v>
      </c>
    </row>
    <row r="118" spans="1:8" s="14" customFormat="1" ht="12" customHeight="1">
      <c r="A118" s="194" t="s">
        <v>113</v>
      </c>
      <c r="B118" s="194"/>
      <c r="C118" s="16">
        <v>500</v>
      </c>
      <c r="D118" s="16">
        <v>328</v>
      </c>
      <c r="E118" s="16">
        <v>172</v>
      </c>
      <c r="F118" s="16">
        <v>39386.1</v>
      </c>
      <c r="G118" s="16">
        <v>35711.5</v>
      </c>
      <c r="H118" s="16">
        <v>1029056</v>
      </c>
    </row>
    <row r="119" spans="1:8" s="14" customFormat="1" ht="12" customHeight="1">
      <c r="A119" s="194" t="s">
        <v>114</v>
      </c>
      <c r="B119" s="194"/>
      <c r="C119" s="25">
        <v>33</v>
      </c>
      <c r="D119" s="16">
        <v>20</v>
      </c>
      <c r="E119" s="16">
        <v>13</v>
      </c>
      <c r="F119" s="16">
        <v>2230.5</v>
      </c>
      <c r="G119" s="16">
        <v>2058.3</v>
      </c>
      <c r="H119" s="16">
        <v>49872</v>
      </c>
    </row>
    <row r="120" spans="1:8" s="14" customFormat="1" ht="12" customHeight="1">
      <c r="A120" s="194" t="s">
        <v>115</v>
      </c>
      <c r="B120" s="194"/>
      <c r="C120" s="16">
        <v>673</v>
      </c>
      <c r="D120" s="16">
        <v>442</v>
      </c>
      <c r="E120" s="16">
        <v>231</v>
      </c>
      <c r="F120" s="16">
        <v>39731.1</v>
      </c>
      <c r="G120" s="16">
        <v>35063.1</v>
      </c>
      <c r="H120" s="16">
        <v>565624</v>
      </c>
    </row>
    <row r="121" spans="1:8" s="14" customFormat="1" ht="12" customHeight="1">
      <c r="A121" s="194" t="s">
        <v>116</v>
      </c>
      <c r="B121" s="194"/>
      <c r="C121" s="16">
        <v>360</v>
      </c>
      <c r="D121" s="16">
        <v>250</v>
      </c>
      <c r="E121" s="16">
        <v>110</v>
      </c>
      <c r="F121" s="16">
        <v>26506.2</v>
      </c>
      <c r="G121" s="16">
        <v>23349.1</v>
      </c>
      <c r="H121" s="16">
        <v>551925</v>
      </c>
    </row>
    <row r="122" spans="1:8" s="14" customFormat="1" ht="12" customHeight="1">
      <c r="A122" s="194" t="s">
        <v>117</v>
      </c>
      <c r="B122" s="194"/>
      <c r="C122" s="16">
        <v>19249</v>
      </c>
      <c r="D122" s="16">
        <v>11120</v>
      </c>
      <c r="E122" s="16">
        <v>8129</v>
      </c>
      <c r="F122" s="16">
        <v>1401546.6</v>
      </c>
      <c r="G122" s="16">
        <v>1290488.8</v>
      </c>
      <c r="H122" s="16">
        <v>43614423</v>
      </c>
    </row>
    <row r="123" spans="1:8" s="14" customFormat="1" ht="12" customHeight="1">
      <c r="A123" s="194" t="s">
        <v>118</v>
      </c>
      <c r="B123" s="194"/>
      <c r="C123" s="16">
        <v>608</v>
      </c>
      <c r="D123" s="16">
        <v>362</v>
      </c>
      <c r="E123" s="16">
        <v>246</v>
      </c>
      <c r="F123" s="16">
        <v>43076.1</v>
      </c>
      <c r="G123" s="16">
        <v>39124.1</v>
      </c>
      <c r="H123" s="16">
        <v>1088346</v>
      </c>
    </row>
    <row r="124" spans="1:8" s="14" customFormat="1" ht="12" customHeight="1">
      <c r="A124" s="194" t="s">
        <v>119</v>
      </c>
      <c r="B124" s="194"/>
      <c r="C124" s="16">
        <v>523</v>
      </c>
      <c r="D124" s="16">
        <v>367</v>
      </c>
      <c r="E124" s="16">
        <v>156</v>
      </c>
      <c r="F124" s="16">
        <v>45085</v>
      </c>
      <c r="G124" s="16">
        <v>41366.4</v>
      </c>
      <c r="H124" s="16">
        <v>1527105</v>
      </c>
    </row>
    <row r="125" spans="1:8" s="14" customFormat="1" ht="12" customHeight="1">
      <c r="A125" s="194" t="s">
        <v>120</v>
      </c>
      <c r="B125" s="194"/>
      <c r="C125" s="16">
        <v>245</v>
      </c>
      <c r="D125" s="16">
        <v>142</v>
      </c>
      <c r="E125" s="16">
        <v>103</v>
      </c>
      <c r="F125" s="16">
        <v>19397.7</v>
      </c>
      <c r="G125" s="16">
        <v>18040.1</v>
      </c>
      <c r="H125" s="16">
        <v>713806</v>
      </c>
    </row>
    <row r="126" spans="1:8" s="14" customFormat="1" ht="12" customHeight="1">
      <c r="A126" s="194" t="s">
        <v>121</v>
      </c>
      <c r="B126" s="194"/>
      <c r="C126" s="16">
        <v>2308</v>
      </c>
      <c r="D126" s="16">
        <v>1336</v>
      </c>
      <c r="E126" s="16">
        <v>972</v>
      </c>
      <c r="F126" s="16">
        <v>171102.9</v>
      </c>
      <c r="G126" s="16">
        <v>157824.8</v>
      </c>
      <c r="H126" s="16">
        <v>5838653</v>
      </c>
    </row>
    <row r="127" spans="1:8" s="14" customFormat="1" ht="12" customHeight="1">
      <c r="A127" s="194" t="s">
        <v>122</v>
      </c>
      <c r="B127" s="194"/>
      <c r="C127" s="16">
        <v>480</v>
      </c>
      <c r="D127" s="16">
        <v>309</v>
      </c>
      <c r="E127" s="16">
        <v>171</v>
      </c>
      <c r="F127" s="16">
        <v>33098.6</v>
      </c>
      <c r="G127" s="16">
        <v>29950.6</v>
      </c>
      <c r="H127" s="16">
        <v>781984</v>
      </c>
    </row>
    <row r="128" spans="1:8" s="14" customFormat="1" ht="12" customHeight="1">
      <c r="A128" s="194" t="s">
        <v>123</v>
      </c>
      <c r="B128" s="194"/>
      <c r="C128" s="16">
        <v>654</v>
      </c>
      <c r="D128" s="16">
        <v>397</v>
      </c>
      <c r="E128" s="16">
        <v>257</v>
      </c>
      <c r="F128" s="16">
        <v>43605.2</v>
      </c>
      <c r="G128" s="16">
        <v>39505.6</v>
      </c>
      <c r="H128" s="16">
        <v>933855</v>
      </c>
    </row>
    <row r="129" spans="1:8" s="14" customFormat="1" ht="12" customHeight="1">
      <c r="A129" s="194" t="s">
        <v>124</v>
      </c>
      <c r="B129" s="194"/>
      <c r="C129" s="16">
        <v>450</v>
      </c>
      <c r="D129" s="16">
        <v>288</v>
      </c>
      <c r="E129" s="16">
        <v>162</v>
      </c>
      <c r="F129" s="16">
        <v>31253.8</v>
      </c>
      <c r="G129" s="16">
        <v>27970.9</v>
      </c>
      <c r="H129" s="16">
        <v>669721</v>
      </c>
    </row>
    <row r="130" spans="1:8" s="14" customFormat="1" ht="12" customHeight="1">
      <c r="A130" s="194" t="s">
        <v>125</v>
      </c>
      <c r="B130" s="194"/>
      <c r="C130" s="16">
        <v>115</v>
      </c>
      <c r="D130" s="16">
        <v>71</v>
      </c>
      <c r="E130" s="16">
        <v>44</v>
      </c>
      <c r="F130" s="16">
        <v>6287.2</v>
      </c>
      <c r="G130" s="16">
        <v>5545.2</v>
      </c>
      <c r="H130" s="16">
        <v>58895</v>
      </c>
    </row>
    <row r="131" spans="1:8" s="14" customFormat="1" ht="12" customHeight="1">
      <c r="A131" s="194" t="s">
        <v>126</v>
      </c>
      <c r="B131" s="194"/>
      <c r="C131" s="16">
        <v>373</v>
      </c>
      <c r="D131" s="16">
        <v>223</v>
      </c>
      <c r="E131" s="16">
        <v>150</v>
      </c>
      <c r="F131" s="16">
        <v>22647</v>
      </c>
      <c r="G131" s="16">
        <v>20403.1</v>
      </c>
      <c r="H131" s="16">
        <v>354165</v>
      </c>
    </row>
    <row r="132" spans="1:8" s="14" customFormat="1" ht="12" customHeight="1">
      <c r="A132" s="194" t="s">
        <v>127</v>
      </c>
      <c r="B132" s="194"/>
      <c r="C132" s="25">
        <v>291</v>
      </c>
      <c r="D132" s="25">
        <v>174</v>
      </c>
      <c r="E132" s="25">
        <v>117</v>
      </c>
      <c r="F132" s="16">
        <v>28331.6</v>
      </c>
      <c r="G132" s="16">
        <v>26748.2</v>
      </c>
      <c r="H132" s="16">
        <v>1386289</v>
      </c>
    </row>
    <row r="133" spans="1:8" s="14" customFormat="1" ht="12" customHeight="1">
      <c r="A133" s="194" t="s">
        <v>128</v>
      </c>
      <c r="B133" s="194"/>
      <c r="C133" s="16">
        <v>314</v>
      </c>
      <c r="D133" s="16">
        <v>201</v>
      </c>
      <c r="E133" s="16">
        <v>113</v>
      </c>
      <c r="F133" s="16">
        <v>28938.8</v>
      </c>
      <c r="G133" s="16">
        <v>26683.9</v>
      </c>
      <c r="H133" s="16">
        <v>1146974</v>
      </c>
    </row>
    <row r="134" spans="1:8" s="14" customFormat="1" ht="12" customHeight="1">
      <c r="A134" s="194" t="s">
        <v>129</v>
      </c>
      <c r="B134" s="194"/>
      <c r="C134" s="16">
        <v>153</v>
      </c>
      <c r="D134" s="16">
        <v>99</v>
      </c>
      <c r="E134" s="16">
        <v>54</v>
      </c>
      <c r="F134" s="16">
        <v>13844.1</v>
      </c>
      <c r="G134" s="16">
        <v>12743.8</v>
      </c>
      <c r="H134" s="16">
        <v>558621</v>
      </c>
    </row>
    <row r="135" spans="1:8" s="14" customFormat="1" ht="12" customHeight="1">
      <c r="A135" s="194" t="s">
        <v>130</v>
      </c>
      <c r="B135" s="194"/>
      <c r="C135" s="16">
        <v>354</v>
      </c>
      <c r="D135" s="16">
        <v>215</v>
      </c>
      <c r="E135" s="16">
        <v>139</v>
      </c>
      <c r="F135" s="16">
        <v>23394.8</v>
      </c>
      <c r="G135" s="16">
        <v>20805.8</v>
      </c>
      <c r="H135" s="16">
        <v>422435</v>
      </c>
    </row>
    <row r="136" spans="1:8" s="14" customFormat="1" ht="12" customHeight="1">
      <c r="A136" s="194" t="s">
        <v>131</v>
      </c>
      <c r="B136" s="194"/>
      <c r="C136" s="16">
        <v>480</v>
      </c>
      <c r="D136" s="16">
        <v>323</v>
      </c>
      <c r="E136" s="16">
        <v>157</v>
      </c>
      <c r="F136" s="16">
        <v>43386.5</v>
      </c>
      <c r="G136" s="16">
        <v>39618.1</v>
      </c>
      <c r="H136" s="16">
        <v>1474239</v>
      </c>
    </row>
    <row r="137" spans="1:8" s="14" customFormat="1" ht="12" customHeight="1">
      <c r="A137" s="194" t="s">
        <v>132</v>
      </c>
      <c r="B137" s="194"/>
      <c r="C137" s="16">
        <v>1250</v>
      </c>
      <c r="D137" s="16">
        <v>744</v>
      </c>
      <c r="E137" s="16">
        <v>506</v>
      </c>
      <c r="F137" s="16">
        <v>83628.7</v>
      </c>
      <c r="G137" s="16">
        <v>77125.2</v>
      </c>
      <c r="H137" s="16">
        <v>2535174</v>
      </c>
    </row>
    <row r="138" spans="1:8" s="14" customFormat="1" ht="12" customHeight="1">
      <c r="A138" s="194" t="s">
        <v>133</v>
      </c>
      <c r="B138" s="194"/>
      <c r="C138" s="16">
        <v>680</v>
      </c>
      <c r="D138" s="16">
        <v>474</v>
      </c>
      <c r="E138" s="16">
        <v>206</v>
      </c>
      <c r="F138" s="16">
        <v>58089.4</v>
      </c>
      <c r="G138" s="16">
        <v>52717.9</v>
      </c>
      <c r="H138" s="16">
        <v>1807375</v>
      </c>
    </row>
    <row r="139" spans="1:8" s="14" customFormat="1" ht="12" customHeight="1">
      <c r="A139" s="194" t="s">
        <v>134</v>
      </c>
      <c r="B139" s="194"/>
      <c r="C139" s="25">
        <v>366</v>
      </c>
      <c r="D139" s="25">
        <v>197</v>
      </c>
      <c r="E139" s="25">
        <v>169</v>
      </c>
      <c r="F139" s="16">
        <v>22964.1</v>
      </c>
      <c r="G139" s="16">
        <v>21007.8</v>
      </c>
      <c r="H139" s="16">
        <v>492397</v>
      </c>
    </row>
    <row r="140" spans="1:8" s="14" customFormat="1" ht="12" customHeight="1">
      <c r="A140" s="194" t="s">
        <v>135</v>
      </c>
      <c r="B140" s="194"/>
      <c r="C140" s="16">
        <v>559</v>
      </c>
      <c r="D140" s="16">
        <v>368</v>
      </c>
      <c r="E140" s="16">
        <v>191</v>
      </c>
      <c r="F140" s="16">
        <v>54782.6</v>
      </c>
      <c r="G140" s="16">
        <v>50864.9</v>
      </c>
      <c r="H140" s="16">
        <v>2388437</v>
      </c>
    </row>
    <row r="141" spans="1:8" s="14" customFormat="1" ht="12" customHeight="1">
      <c r="A141" s="194" t="s">
        <v>136</v>
      </c>
      <c r="B141" s="194"/>
      <c r="C141" s="16">
        <v>520</v>
      </c>
      <c r="D141" s="16">
        <v>339</v>
      </c>
      <c r="E141" s="16">
        <v>181</v>
      </c>
      <c r="F141" s="16">
        <v>37723.1</v>
      </c>
      <c r="G141" s="16">
        <v>33815.7</v>
      </c>
      <c r="H141" s="16">
        <v>839704</v>
      </c>
    </row>
    <row r="142" spans="1:8" s="14" customFormat="1" ht="12" customHeight="1">
      <c r="A142" s="194" t="s">
        <v>137</v>
      </c>
      <c r="B142" s="194"/>
      <c r="C142" s="16">
        <v>696</v>
      </c>
      <c r="D142" s="16">
        <v>464</v>
      </c>
      <c r="E142" s="16">
        <v>232</v>
      </c>
      <c r="F142" s="16">
        <v>41958.4</v>
      </c>
      <c r="G142" s="16">
        <v>37416</v>
      </c>
      <c r="H142" s="16">
        <v>557714</v>
      </c>
    </row>
    <row r="143" spans="1:8" s="14" customFormat="1" ht="12" customHeight="1">
      <c r="A143" s="194" t="s">
        <v>138</v>
      </c>
      <c r="B143" s="194"/>
      <c r="C143" s="16">
        <v>290</v>
      </c>
      <c r="D143" s="16">
        <v>176</v>
      </c>
      <c r="E143" s="16">
        <v>114</v>
      </c>
      <c r="F143" s="16">
        <v>22104.4</v>
      </c>
      <c r="G143" s="16">
        <v>20010.2</v>
      </c>
      <c r="H143" s="16">
        <v>541065</v>
      </c>
    </row>
    <row r="144" spans="1:8" s="14" customFormat="1" ht="12" customHeight="1">
      <c r="A144" s="194" t="s">
        <v>139</v>
      </c>
      <c r="B144" s="194"/>
      <c r="C144" s="16">
        <v>861</v>
      </c>
      <c r="D144" s="16">
        <v>520</v>
      </c>
      <c r="E144" s="25">
        <v>341</v>
      </c>
      <c r="F144" s="16">
        <v>65454.7</v>
      </c>
      <c r="G144" s="16">
        <v>60097.3</v>
      </c>
      <c r="H144" s="16">
        <v>2065653</v>
      </c>
    </row>
    <row r="145" spans="1:8" s="14" customFormat="1" ht="12" customHeight="1">
      <c r="A145" s="194" t="s">
        <v>140</v>
      </c>
      <c r="B145" s="194"/>
      <c r="C145" s="16">
        <v>264</v>
      </c>
      <c r="D145" s="16">
        <v>154</v>
      </c>
      <c r="E145" s="16">
        <v>110</v>
      </c>
      <c r="F145" s="16">
        <v>16367.8</v>
      </c>
      <c r="G145" s="16">
        <v>14613.6</v>
      </c>
      <c r="H145" s="16">
        <v>228023</v>
      </c>
    </row>
    <row r="146" spans="1:8" s="14" customFormat="1" ht="12" customHeight="1">
      <c r="A146" s="194" t="s">
        <v>141</v>
      </c>
      <c r="B146" s="194"/>
      <c r="C146" s="16">
        <v>204</v>
      </c>
      <c r="D146" s="16">
        <v>155</v>
      </c>
      <c r="E146" s="25">
        <v>49</v>
      </c>
      <c r="F146" s="16">
        <v>12611.2</v>
      </c>
      <c r="G146" s="16">
        <v>11158.9</v>
      </c>
      <c r="H146" s="16">
        <v>145536</v>
      </c>
    </row>
    <row r="147" spans="1:8" s="14" customFormat="1" ht="12" customHeight="1">
      <c r="A147" s="194" t="s">
        <v>142</v>
      </c>
      <c r="B147" s="194"/>
      <c r="C147" s="16">
        <v>767</v>
      </c>
      <c r="D147" s="16">
        <v>488</v>
      </c>
      <c r="E147" s="16">
        <v>279</v>
      </c>
      <c r="F147" s="16">
        <v>58209.5</v>
      </c>
      <c r="G147" s="16">
        <v>52971.8</v>
      </c>
      <c r="H147" s="16">
        <v>1621582</v>
      </c>
    </row>
    <row r="148" spans="1:8" s="14" customFormat="1" ht="12" customHeight="1">
      <c r="A148" s="194" t="s">
        <v>143</v>
      </c>
      <c r="B148" s="194"/>
      <c r="C148" s="16">
        <v>555</v>
      </c>
      <c r="D148" s="16">
        <v>349</v>
      </c>
      <c r="E148" s="16">
        <v>206</v>
      </c>
      <c r="F148" s="16">
        <v>48152.3</v>
      </c>
      <c r="G148" s="16">
        <v>44350.5</v>
      </c>
      <c r="H148" s="16">
        <v>1860553</v>
      </c>
    </row>
    <row r="149" spans="1:8" s="14" customFormat="1" ht="12" customHeight="1">
      <c r="A149" s="194" t="s">
        <v>144</v>
      </c>
      <c r="B149" s="194"/>
      <c r="C149" s="16">
        <v>1117</v>
      </c>
      <c r="D149" s="16">
        <v>778</v>
      </c>
      <c r="E149" s="16">
        <v>339</v>
      </c>
      <c r="F149" s="16">
        <v>75971.8</v>
      </c>
      <c r="G149" s="16">
        <v>66862</v>
      </c>
      <c r="H149" s="16">
        <v>1212483</v>
      </c>
    </row>
    <row r="150" spans="1:8" s="14" customFormat="1" ht="12" customHeight="1">
      <c r="A150" s="194" t="s">
        <v>145</v>
      </c>
      <c r="B150" s="194"/>
      <c r="C150" s="16">
        <v>265</v>
      </c>
      <c r="D150" s="16">
        <v>155</v>
      </c>
      <c r="E150" s="16">
        <v>110</v>
      </c>
      <c r="F150" s="16">
        <v>14226.8</v>
      </c>
      <c r="G150" s="16">
        <v>12749.3</v>
      </c>
      <c r="H150" s="16">
        <v>156988</v>
      </c>
    </row>
    <row r="151" spans="1:8" s="14" customFormat="1" ht="12" customHeight="1">
      <c r="A151" s="194" t="s">
        <v>146</v>
      </c>
      <c r="B151" s="194"/>
      <c r="C151" s="16">
        <v>196</v>
      </c>
      <c r="D151" s="16">
        <v>130</v>
      </c>
      <c r="E151" s="25">
        <v>66</v>
      </c>
      <c r="F151" s="16">
        <v>17587.5</v>
      </c>
      <c r="G151" s="16">
        <v>16316.4</v>
      </c>
      <c r="H151" s="16">
        <v>714009</v>
      </c>
    </row>
    <row r="152" spans="1:8" s="14" customFormat="1" ht="12" customHeight="1">
      <c r="A152" s="194" t="s">
        <v>147</v>
      </c>
      <c r="B152" s="194"/>
      <c r="C152" s="16">
        <v>736</v>
      </c>
      <c r="D152" s="16">
        <v>494</v>
      </c>
      <c r="E152" s="16">
        <v>242</v>
      </c>
      <c r="F152" s="16">
        <v>56963.7</v>
      </c>
      <c r="G152" s="16">
        <v>51675.4</v>
      </c>
      <c r="H152" s="16">
        <v>1590866</v>
      </c>
    </row>
    <row r="153" spans="1:8" s="14" customFormat="1" ht="12" customHeight="1">
      <c r="A153" s="194" t="s">
        <v>148</v>
      </c>
      <c r="B153" s="194"/>
      <c r="C153" s="16">
        <v>109</v>
      </c>
      <c r="D153" s="16">
        <v>73</v>
      </c>
      <c r="E153" s="25">
        <v>36</v>
      </c>
      <c r="F153" s="16">
        <v>10490.3</v>
      </c>
      <c r="G153" s="16">
        <v>9709.8</v>
      </c>
      <c r="H153" s="16">
        <v>451591</v>
      </c>
    </row>
    <row r="154" spans="1:8" s="14" customFormat="1" ht="12" customHeight="1">
      <c r="A154" s="191" t="s">
        <v>149</v>
      </c>
      <c r="B154" s="191"/>
      <c r="C154" s="21">
        <v>239</v>
      </c>
      <c r="D154" s="21">
        <v>159</v>
      </c>
      <c r="E154" s="21">
        <v>80</v>
      </c>
      <c r="F154" s="21">
        <v>19262.7</v>
      </c>
      <c r="G154" s="21">
        <v>17694.4</v>
      </c>
      <c r="H154" s="26">
        <v>578645</v>
      </c>
    </row>
    <row r="155" spans="1:8" s="14" customFormat="1" ht="12" customHeight="1">
      <c r="A155" s="209"/>
      <c r="B155" s="209"/>
      <c r="C155" s="207"/>
      <c r="D155" s="207"/>
      <c r="E155" s="207"/>
      <c r="F155" s="207"/>
      <c r="G155" s="207"/>
      <c r="H155" s="207"/>
    </row>
    <row r="156" spans="1:8" s="14" customFormat="1" ht="12" customHeight="1">
      <c r="A156" s="193" t="s">
        <v>150</v>
      </c>
      <c r="B156" s="193"/>
      <c r="C156" s="22">
        <f aca="true" t="shared" si="44" ref="C156:H156">SUM(C157:C196)</f>
        <v>25021</v>
      </c>
      <c r="D156" s="22">
        <f t="shared" si="44"/>
        <v>14635</v>
      </c>
      <c r="E156" s="22">
        <f t="shared" si="44"/>
        <v>10386</v>
      </c>
      <c r="F156" s="22">
        <f t="shared" si="44"/>
        <v>1612800.3</v>
      </c>
      <c r="G156" s="22">
        <f t="shared" si="44"/>
        <v>1458383.7000000002</v>
      </c>
      <c r="H156" s="22">
        <f t="shared" si="44"/>
        <v>35006793</v>
      </c>
    </row>
    <row r="157" spans="1:8" s="14" customFormat="1" ht="12" customHeight="1">
      <c r="A157" s="194" t="s">
        <v>151</v>
      </c>
      <c r="B157" s="194"/>
      <c r="C157" s="16">
        <v>2201</v>
      </c>
      <c r="D157" s="16">
        <v>1223</v>
      </c>
      <c r="E157" s="16">
        <v>978</v>
      </c>
      <c r="F157" s="16">
        <v>168832</v>
      </c>
      <c r="G157" s="16">
        <v>156080.3</v>
      </c>
      <c r="H157" s="16">
        <v>5980105</v>
      </c>
    </row>
    <row r="158" spans="1:8" s="14" customFormat="1" ht="12" customHeight="1">
      <c r="A158" s="194" t="s">
        <v>152</v>
      </c>
      <c r="B158" s="194"/>
      <c r="C158" s="16">
        <v>62</v>
      </c>
      <c r="D158" s="16">
        <v>30</v>
      </c>
      <c r="E158" s="16">
        <v>32</v>
      </c>
      <c r="F158" s="16">
        <v>2878.1</v>
      </c>
      <c r="G158" s="16">
        <v>2609.3</v>
      </c>
      <c r="H158" s="16">
        <v>19883</v>
      </c>
    </row>
    <row r="159" spans="1:8" s="14" customFormat="1" ht="12" customHeight="1">
      <c r="A159" s="194" t="s">
        <v>153</v>
      </c>
      <c r="B159" s="194"/>
      <c r="C159" s="16">
        <v>83</v>
      </c>
      <c r="D159" s="16">
        <v>49</v>
      </c>
      <c r="E159" s="16">
        <v>34</v>
      </c>
      <c r="F159" s="16">
        <v>4124.4</v>
      </c>
      <c r="G159" s="16">
        <v>3570.1</v>
      </c>
      <c r="H159" s="16">
        <v>35899</v>
      </c>
    </row>
    <row r="160" spans="1:8" s="14" customFormat="1" ht="12" customHeight="1">
      <c r="A160" s="194" t="s">
        <v>154</v>
      </c>
      <c r="B160" s="194"/>
      <c r="C160" s="16">
        <v>225</v>
      </c>
      <c r="D160" s="16">
        <v>123</v>
      </c>
      <c r="E160" s="16">
        <v>102</v>
      </c>
      <c r="F160" s="16">
        <v>18487</v>
      </c>
      <c r="G160" s="16">
        <v>17175.6</v>
      </c>
      <c r="H160" s="16">
        <v>673698</v>
      </c>
    </row>
    <row r="161" spans="1:8" s="14" customFormat="1" ht="12" customHeight="1">
      <c r="A161" s="194" t="s">
        <v>155</v>
      </c>
      <c r="B161" s="194"/>
      <c r="C161" s="16">
        <v>776</v>
      </c>
      <c r="D161" s="16">
        <v>409</v>
      </c>
      <c r="E161" s="16">
        <v>367</v>
      </c>
      <c r="F161" s="16">
        <v>50568.5</v>
      </c>
      <c r="G161" s="16">
        <v>46184.8</v>
      </c>
      <c r="H161" s="16">
        <v>1184293</v>
      </c>
    </row>
    <row r="162" spans="1:8" s="14" customFormat="1" ht="12" customHeight="1">
      <c r="A162" s="194" t="s">
        <v>156</v>
      </c>
      <c r="B162" s="194"/>
      <c r="C162" s="16">
        <v>51</v>
      </c>
      <c r="D162" s="16">
        <v>28</v>
      </c>
      <c r="E162" s="16">
        <v>23</v>
      </c>
      <c r="F162" s="16">
        <v>2742.6</v>
      </c>
      <c r="G162" s="16">
        <v>2423.4</v>
      </c>
      <c r="H162" s="16">
        <v>28011</v>
      </c>
    </row>
    <row r="163" spans="1:8" s="14" customFormat="1" ht="12" customHeight="1">
      <c r="A163" s="194" t="s">
        <v>157</v>
      </c>
      <c r="B163" s="194"/>
      <c r="C163" s="16">
        <v>270</v>
      </c>
      <c r="D163" s="16">
        <v>182</v>
      </c>
      <c r="E163" s="16">
        <v>88</v>
      </c>
      <c r="F163" s="16">
        <v>18172</v>
      </c>
      <c r="G163" s="16">
        <v>16071.2</v>
      </c>
      <c r="H163" s="16">
        <v>312810</v>
      </c>
    </row>
    <row r="164" spans="1:8" s="14" customFormat="1" ht="12" customHeight="1">
      <c r="A164" s="194" t="s">
        <v>158</v>
      </c>
      <c r="B164" s="194"/>
      <c r="C164" s="16">
        <v>322</v>
      </c>
      <c r="D164" s="16">
        <v>216</v>
      </c>
      <c r="E164" s="16">
        <v>106</v>
      </c>
      <c r="F164" s="16">
        <v>19490.5</v>
      </c>
      <c r="G164" s="16">
        <v>17391.1</v>
      </c>
      <c r="H164" s="16">
        <v>256166</v>
      </c>
    </row>
    <row r="165" spans="1:8" s="14" customFormat="1" ht="12" customHeight="1">
      <c r="A165" s="194" t="s">
        <v>159</v>
      </c>
      <c r="B165" s="194"/>
      <c r="C165" s="16">
        <v>9</v>
      </c>
      <c r="D165" s="16">
        <v>4</v>
      </c>
      <c r="E165" s="16">
        <v>5</v>
      </c>
      <c r="F165" s="25">
        <v>321.2</v>
      </c>
      <c r="G165" s="25">
        <v>305</v>
      </c>
      <c r="H165" s="25">
        <v>2241</v>
      </c>
    </row>
    <row r="166" spans="1:8" s="14" customFormat="1" ht="12" customHeight="1">
      <c r="A166" s="194" t="s">
        <v>160</v>
      </c>
      <c r="B166" s="194"/>
      <c r="C166" s="16">
        <v>520</v>
      </c>
      <c r="D166" s="16">
        <v>352</v>
      </c>
      <c r="E166" s="16">
        <v>168</v>
      </c>
      <c r="F166" s="16">
        <v>37955.9</v>
      </c>
      <c r="G166" s="16">
        <v>33948.9</v>
      </c>
      <c r="H166" s="16">
        <v>867570</v>
      </c>
    </row>
    <row r="167" spans="1:8" s="14" customFormat="1" ht="12" customHeight="1">
      <c r="A167" s="194" t="s">
        <v>161</v>
      </c>
      <c r="B167" s="194"/>
      <c r="C167" s="16">
        <v>36</v>
      </c>
      <c r="D167" s="16">
        <v>23</v>
      </c>
      <c r="E167" s="16">
        <v>13</v>
      </c>
      <c r="F167" s="16">
        <v>1988.6</v>
      </c>
      <c r="G167" s="16">
        <v>1711.2</v>
      </c>
      <c r="H167" s="16">
        <v>22166</v>
      </c>
    </row>
    <row r="168" spans="1:8" s="14" customFormat="1" ht="12" customHeight="1">
      <c r="A168" s="194" t="s">
        <v>162</v>
      </c>
      <c r="B168" s="194"/>
      <c r="C168" s="16">
        <v>139</v>
      </c>
      <c r="D168" s="16">
        <v>70</v>
      </c>
      <c r="E168" s="16">
        <v>69</v>
      </c>
      <c r="F168" s="16">
        <v>8556.9</v>
      </c>
      <c r="G168" s="16">
        <v>7820.2</v>
      </c>
      <c r="H168" s="16">
        <v>137662</v>
      </c>
    </row>
    <row r="169" spans="1:8" s="14" customFormat="1" ht="12" customHeight="1">
      <c r="A169" s="194" t="s">
        <v>163</v>
      </c>
      <c r="B169" s="194"/>
      <c r="C169" s="16">
        <v>482</v>
      </c>
      <c r="D169" s="16">
        <v>289</v>
      </c>
      <c r="E169" s="16">
        <v>193</v>
      </c>
      <c r="F169" s="16">
        <v>29908.7</v>
      </c>
      <c r="G169" s="16">
        <v>26376.7</v>
      </c>
      <c r="H169" s="16">
        <v>352591</v>
      </c>
    </row>
    <row r="170" spans="1:8" s="14" customFormat="1" ht="12" customHeight="1">
      <c r="A170" s="194" t="s">
        <v>164</v>
      </c>
      <c r="B170" s="194"/>
      <c r="C170" s="16">
        <v>1728</v>
      </c>
      <c r="D170" s="16">
        <v>1090</v>
      </c>
      <c r="E170" s="16">
        <v>638</v>
      </c>
      <c r="F170" s="16">
        <v>109791.3</v>
      </c>
      <c r="G170" s="16">
        <v>97421.8</v>
      </c>
      <c r="H170" s="16">
        <v>1714388</v>
      </c>
    </row>
    <row r="171" spans="1:8" s="14" customFormat="1" ht="12" customHeight="1">
      <c r="A171" s="194" t="s">
        <v>165</v>
      </c>
      <c r="B171" s="194"/>
      <c r="C171" s="25">
        <v>16</v>
      </c>
      <c r="D171" s="25">
        <v>6</v>
      </c>
      <c r="E171" s="25">
        <v>10</v>
      </c>
      <c r="F171" s="16">
        <v>745.4</v>
      </c>
      <c r="G171" s="16">
        <v>691.4</v>
      </c>
      <c r="H171" s="16">
        <v>6951</v>
      </c>
    </row>
    <row r="172" spans="1:8" s="14" customFormat="1" ht="12" customHeight="1">
      <c r="A172" s="194" t="s">
        <v>166</v>
      </c>
      <c r="B172" s="194"/>
      <c r="C172" s="16">
        <v>20</v>
      </c>
      <c r="D172" s="16">
        <v>9</v>
      </c>
      <c r="E172" s="16">
        <v>11</v>
      </c>
      <c r="F172" s="25">
        <v>984.7</v>
      </c>
      <c r="G172" s="25">
        <v>897.8</v>
      </c>
      <c r="H172" s="16">
        <v>8800</v>
      </c>
    </row>
    <row r="173" spans="1:8" s="14" customFormat="1" ht="12" customHeight="1">
      <c r="A173" s="194" t="s">
        <v>167</v>
      </c>
      <c r="B173" s="194"/>
      <c r="C173" s="16">
        <v>390</v>
      </c>
      <c r="D173" s="16">
        <v>227</v>
      </c>
      <c r="E173" s="16">
        <v>163</v>
      </c>
      <c r="F173" s="16">
        <v>22664.8</v>
      </c>
      <c r="G173" s="16">
        <v>20302.8</v>
      </c>
      <c r="H173" s="16">
        <v>332425</v>
      </c>
    </row>
    <row r="174" spans="1:8" s="14" customFormat="1" ht="12" customHeight="1">
      <c r="A174" s="194" t="s">
        <v>168</v>
      </c>
      <c r="B174" s="194"/>
      <c r="C174" s="16">
        <v>148</v>
      </c>
      <c r="D174" s="16">
        <v>86</v>
      </c>
      <c r="E174" s="16">
        <v>62</v>
      </c>
      <c r="F174" s="16">
        <v>7165.2</v>
      </c>
      <c r="G174" s="16">
        <v>6390.3</v>
      </c>
      <c r="H174" s="16">
        <v>86237</v>
      </c>
    </row>
    <row r="175" spans="1:8" s="14" customFormat="1" ht="12" customHeight="1">
      <c r="A175" s="194" t="s">
        <v>169</v>
      </c>
      <c r="B175" s="194"/>
      <c r="C175" s="16">
        <v>453</v>
      </c>
      <c r="D175" s="16">
        <v>306</v>
      </c>
      <c r="E175" s="16">
        <v>147</v>
      </c>
      <c r="F175" s="16">
        <v>26865.3</v>
      </c>
      <c r="G175" s="16">
        <v>23501.5</v>
      </c>
      <c r="H175" s="16">
        <v>369272</v>
      </c>
    </row>
    <row r="176" spans="1:8" s="14" customFormat="1" ht="12" customHeight="1">
      <c r="A176" s="194" t="s">
        <v>170</v>
      </c>
      <c r="B176" s="194"/>
      <c r="C176" s="16">
        <v>5952</v>
      </c>
      <c r="D176" s="16">
        <v>3401</v>
      </c>
      <c r="E176" s="16">
        <v>2551</v>
      </c>
      <c r="F176" s="16">
        <v>346587.6</v>
      </c>
      <c r="G176" s="16">
        <v>311013.3</v>
      </c>
      <c r="H176" s="16">
        <v>5983777</v>
      </c>
    </row>
    <row r="177" spans="1:8" s="14" customFormat="1" ht="12" customHeight="1">
      <c r="A177" s="194" t="s">
        <v>171</v>
      </c>
      <c r="B177" s="194"/>
      <c r="C177" s="16">
        <v>2693</v>
      </c>
      <c r="D177" s="16">
        <v>1766</v>
      </c>
      <c r="E177" s="16">
        <v>927</v>
      </c>
      <c r="F177" s="16">
        <v>175915.5</v>
      </c>
      <c r="G177" s="16">
        <v>157747.3</v>
      </c>
      <c r="H177" s="16">
        <v>3425688</v>
      </c>
    </row>
    <row r="178" spans="1:8" s="14" customFormat="1" ht="12" customHeight="1">
      <c r="A178" s="194" t="s">
        <v>172</v>
      </c>
      <c r="B178" s="194"/>
      <c r="C178" s="16">
        <v>696</v>
      </c>
      <c r="D178" s="16">
        <v>431</v>
      </c>
      <c r="E178" s="16">
        <v>265</v>
      </c>
      <c r="F178" s="16">
        <v>40940.7</v>
      </c>
      <c r="G178" s="16">
        <v>36469.6</v>
      </c>
      <c r="H178" s="16">
        <v>532057</v>
      </c>
    </row>
    <row r="179" spans="1:8" s="14" customFormat="1" ht="12" customHeight="1">
      <c r="A179" s="194" t="s">
        <v>173</v>
      </c>
      <c r="B179" s="194"/>
      <c r="C179" s="16">
        <v>88</v>
      </c>
      <c r="D179" s="16">
        <v>45</v>
      </c>
      <c r="E179" s="16">
        <v>43</v>
      </c>
      <c r="F179" s="16">
        <v>4204.5</v>
      </c>
      <c r="G179" s="16">
        <v>3720</v>
      </c>
      <c r="H179" s="25">
        <v>33137</v>
      </c>
    </row>
    <row r="180" spans="1:8" s="14" customFormat="1" ht="12" customHeight="1">
      <c r="A180" s="194" t="s">
        <v>174</v>
      </c>
      <c r="B180" s="194"/>
      <c r="C180" s="16">
        <v>2902</v>
      </c>
      <c r="D180" s="16">
        <v>1637</v>
      </c>
      <c r="E180" s="16">
        <v>1265</v>
      </c>
      <c r="F180" s="16">
        <v>198774.5</v>
      </c>
      <c r="G180" s="16">
        <v>182117.9</v>
      </c>
      <c r="H180" s="16">
        <v>5001267</v>
      </c>
    </row>
    <row r="181" spans="1:8" s="14" customFormat="1" ht="12" customHeight="1">
      <c r="A181" s="194" t="s">
        <v>175</v>
      </c>
      <c r="B181" s="194"/>
      <c r="C181" s="16">
        <v>27</v>
      </c>
      <c r="D181" s="16">
        <v>14</v>
      </c>
      <c r="E181" s="16">
        <v>13</v>
      </c>
      <c r="F181" s="16">
        <v>1377.7</v>
      </c>
      <c r="G181" s="16">
        <v>1238.5</v>
      </c>
      <c r="H181" s="16">
        <v>10455</v>
      </c>
    </row>
    <row r="182" spans="1:8" s="14" customFormat="1" ht="12" customHeight="1">
      <c r="A182" s="194" t="s">
        <v>176</v>
      </c>
      <c r="B182" s="194"/>
      <c r="C182" s="16">
        <v>1230</v>
      </c>
      <c r="D182" s="16">
        <v>631</v>
      </c>
      <c r="E182" s="16">
        <v>599</v>
      </c>
      <c r="F182" s="16">
        <v>82188.4</v>
      </c>
      <c r="G182" s="16">
        <v>76198.3</v>
      </c>
      <c r="H182" s="16">
        <v>2390939</v>
      </c>
    </row>
    <row r="183" spans="1:8" s="14" customFormat="1" ht="12" customHeight="1">
      <c r="A183" s="194" t="s">
        <v>177</v>
      </c>
      <c r="B183" s="194"/>
      <c r="C183" s="16">
        <v>120</v>
      </c>
      <c r="D183" s="16">
        <v>50</v>
      </c>
      <c r="E183" s="16">
        <v>70</v>
      </c>
      <c r="F183" s="16">
        <v>5665.9</v>
      </c>
      <c r="G183" s="16">
        <v>5042.5</v>
      </c>
      <c r="H183" s="16">
        <v>55919</v>
      </c>
    </row>
    <row r="184" spans="1:8" s="14" customFormat="1" ht="12" customHeight="1">
      <c r="A184" s="194" t="s">
        <v>178</v>
      </c>
      <c r="B184" s="194"/>
      <c r="C184" s="25">
        <v>334</v>
      </c>
      <c r="D184" s="25">
        <v>178</v>
      </c>
      <c r="E184" s="16">
        <v>156</v>
      </c>
      <c r="F184" s="16">
        <v>24581.6</v>
      </c>
      <c r="G184" s="16">
        <v>22688.3</v>
      </c>
      <c r="H184" s="16">
        <v>718369</v>
      </c>
    </row>
    <row r="185" spans="1:8" s="14" customFormat="1" ht="12" customHeight="1">
      <c r="A185" s="194" t="s">
        <v>179</v>
      </c>
      <c r="B185" s="194"/>
      <c r="C185" s="16">
        <v>51</v>
      </c>
      <c r="D185" s="16">
        <v>27</v>
      </c>
      <c r="E185" s="16">
        <v>24</v>
      </c>
      <c r="F185" s="16">
        <v>3034.7</v>
      </c>
      <c r="G185" s="16">
        <v>2747.6</v>
      </c>
      <c r="H185" s="16">
        <v>66567</v>
      </c>
    </row>
    <row r="186" spans="1:8" s="14" customFormat="1" ht="12" customHeight="1">
      <c r="A186" s="194" t="s">
        <v>180</v>
      </c>
      <c r="B186" s="194"/>
      <c r="C186" s="16">
        <v>186</v>
      </c>
      <c r="D186" s="25">
        <v>107</v>
      </c>
      <c r="E186" s="16">
        <v>79</v>
      </c>
      <c r="F186" s="16">
        <v>10706.2</v>
      </c>
      <c r="G186" s="16">
        <v>9614.5</v>
      </c>
      <c r="H186" s="16">
        <v>118399</v>
      </c>
    </row>
    <row r="187" spans="1:8" s="14" customFormat="1" ht="12" customHeight="1">
      <c r="A187" s="194" t="s">
        <v>181</v>
      </c>
      <c r="B187" s="194"/>
      <c r="C187" s="16">
        <v>283</v>
      </c>
      <c r="D187" s="16">
        <v>161</v>
      </c>
      <c r="E187" s="16">
        <v>122</v>
      </c>
      <c r="F187" s="16">
        <v>22480.1</v>
      </c>
      <c r="G187" s="16">
        <v>21029.8</v>
      </c>
      <c r="H187" s="16">
        <v>943490</v>
      </c>
    </row>
    <row r="188" spans="1:8" s="14" customFormat="1" ht="12" customHeight="1">
      <c r="A188" s="194" t="s">
        <v>182</v>
      </c>
      <c r="B188" s="194"/>
      <c r="C188" s="16">
        <v>317</v>
      </c>
      <c r="D188" s="16">
        <v>169</v>
      </c>
      <c r="E188" s="16">
        <v>148</v>
      </c>
      <c r="F188" s="16">
        <v>20150.5</v>
      </c>
      <c r="G188" s="16">
        <v>18350.3</v>
      </c>
      <c r="H188" s="16">
        <v>360927</v>
      </c>
    </row>
    <row r="189" spans="1:8" s="14" customFormat="1" ht="12" customHeight="1">
      <c r="A189" s="194" t="s">
        <v>183</v>
      </c>
      <c r="B189" s="194"/>
      <c r="C189" s="25">
        <v>60</v>
      </c>
      <c r="D189" s="25">
        <v>32</v>
      </c>
      <c r="E189" s="25">
        <v>28</v>
      </c>
      <c r="F189" s="16">
        <v>3379.8</v>
      </c>
      <c r="G189" s="16">
        <v>3001.5</v>
      </c>
      <c r="H189" s="16">
        <v>34553</v>
      </c>
    </row>
    <row r="190" spans="1:8" s="14" customFormat="1" ht="12" customHeight="1">
      <c r="A190" s="194" t="s">
        <v>184</v>
      </c>
      <c r="B190" s="194"/>
      <c r="C190" s="16">
        <v>42</v>
      </c>
      <c r="D190" s="16">
        <v>29</v>
      </c>
      <c r="E190" s="16">
        <v>13</v>
      </c>
      <c r="F190" s="25">
        <v>1953.2</v>
      </c>
      <c r="G190" s="25">
        <v>1766.4</v>
      </c>
      <c r="H190" s="16">
        <v>12606</v>
      </c>
    </row>
    <row r="191" spans="1:8" s="14" customFormat="1" ht="12" customHeight="1">
      <c r="A191" s="194" t="s">
        <v>185</v>
      </c>
      <c r="B191" s="194"/>
      <c r="C191" s="16">
        <v>290</v>
      </c>
      <c r="D191" s="16">
        <v>186</v>
      </c>
      <c r="E191" s="16">
        <v>104</v>
      </c>
      <c r="F191" s="16">
        <v>23168.5</v>
      </c>
      <c r="G191" s="16">
        <v>20997.2</v>
      </c>
      <c r="H191" s="16">
        <v>698113</v>
      </c>
    </row>
    <row r="192" spans="1:8" s="14" customFormat="1" ht="12" customHeight="1">
      <c r="A192" s="194" t="s">
        <v>186</v>
      </c>
      <c r="B192" s="194"/>
      <c r="C192" s="16">
        <v>946</v>
      </c>
      <c r="D192" s="16">
        <v>558</v>
      </c>
      <c r="E192" s="16">
        <v>388</v>
      </c>
      <c r="F192" s="16">
        <v>60268.4</v>
      </c>
      <c r="G192" s="16">
        <v>54380.5</v>
      </c>
      <c r="H192" s="16">
        <v>1262818</v>
      </c>
    </row>
    <row r="193" spans="1:8" s="14" customFormat="1" ht="12" customHeight="1">
      <c r="A193" s="194" t="s">
        <v>187</v>
      </c>
      <c r="B193" s="194"/>
      <c r="C193" s="16">
        <v>37</v>
      </c>
      <c r="D193" s="16">
        <v>20</v>
      </c>
      <c r="E193" s="16">
        <v>17</v>
      </c>
      <c r="F193" s="16">
        <v>1475.1</v>
      </c>
      <c r="G193" s="16">
        <v>1363.3</v>
      </c>
      <c r="H193" s="16">
        <v>9459</v>
      </c>
    </row>
    <row r="194" spans="1:8" s="14" customFormat="1" ht="12" customHeight="1">
      <c r="A194" s="194" t="s">
        <v>188</v>
      </c>
      <c r="B194" s="194"/>
      <c r="C194" s="16">
        <v>409</v>
      </c>
      <c r="D194" s="16">
        <v>239</v>
      </c>
      <c r="E194" s="16">
        <v>170</v>
      </c>
      <c r="F194" s="16">
        <v>28162.7</v>
      </c>
      <c r="G194" s="16">
        <v>24983.8</v>
      </c>
      <c r="H194" s="16">
        <v>513352</v>
      </c>
    </row>
    <row r="195" spans="1:8" s="14" customFormat="1" ht="12" customHeight="1">
      <c r="A195" s="194" t="s">
        <v>189</v>
      </c>
      <c r="B195" s="194"/>
      <c r="C195" s="16">
        <v>299</v>
      </c>
      <c r="D195" s="16">
        <v>162</v>
      </c>
      <c r="E195" s="16">
        <v>137</v>
      </c>
      <c r="F195" s="16">
        <v>18865.3</v>
      </c>
      <c r="G195" s="16">
        <v>17085.4</v>
      </c>
      <c r="H195" s="16">
        <v>361433</v>
      </c>
    </row>
    <row r="196" spans="1:8" s="14" customFormat="1" ht="12" customHeight="1">
      <c r="A196" s="191" t="s">
        <v>190</v>
      </c>
      <c r="B196" s="191"/>
      <c r="C196" s="21">
        <v>128</v>
      </c>
      <c r="D196" s="21">
        <v>70</v>
      </c>
      <c r="E196" s="21">
        <v>58</v>
      </c>
      <c r="F196" s="21">
        <v>6676.3</v>
      </c>
      <c r="G196" s="21">
        <v>5954.3</v>
      </c>
      <c r="H196" s="21">
        <v>82300</v>
      </c>
    </row>
    <row r="197" spans="1:8" s="14" customFormat="1" ht="12" customHeight="1">
      <c r="A197" s="209"/>
      <c r="B197" s="209"/>
      <c r="C197" s="207"/>
      <c r="D197" s="207"/>
      <c r="E197" s="207"/>
      <c r="F197" s="207"/>
      <c r="G197" s="207"/>
      <c r="H197" s="207"/>
    </row>
    <row r="198" spans="1:8" s="14" customFormat="1" ht="12" customHeight="1">
      <c r="A198" s="193" t="s">
        <v>191</v>
      </c>
      <c r="B198" s="193"/>
      <c r="C198" s="13">
        <f aca="true" t="shared" si="45" ref="C198:H198">SUM(C199:C209)</f>
        <v>2337</v>
      </c>
      <c r="D198" s="13">
        <f t="shared" si="45"/>
        <v>1451</v>
      </c>
      <c r="E198" s="13">
        <f t="shared" si="45"/>
        <v>886</v>
      </c>
      <c r="F198" s="13">
        <f t="shared" si="45"/>
        <v>130659.4</v>
      </c>
      <c r="G198" s="13">
        <f t="shared" si="45"/>
        <v>114852.9</v>
      </c>
      <c r="H198" s="13">
        <f t="shared" si="45"/>
        <v>1530542</v>
      </c>
    </row>
    <row r="199" spans="1:8" s="14" customFormat="1" ht="12" customHeight="1">
      <c r="A199" s="194" t="s">
        <v>192</v>
      </c>
      <c r="B199" s="194"/>
      <c r="C199" s="16">
        <v>224</v>
      </c>
      <c r="D199" s="25">
        <v>143</v>
      </c>
      <c r="E199" s="16">
        <v>81</v>
      </c>
      <c r="F199" s="16">
        <v>13421.1</v>
      </c>
      <c r="G199" s="16">
        <v>11922.3</v>
      </c>
      <c r="H199" s="16">
        <v>187815</v>
      </c>
    </row>
    <row r="200" spans="1:8" s="14" customFormat="1" ht="12" customHeight="1">
      <c r="A200" s="194" t="s">
        <v>193</v>
      </c>
      <c r="B200" s="194"/>
      <c r="C200" s="16">
        <v>123</v>
      </c>
      <c r="D200" s="16">
        <v>80</v>
      </c>
      <c r="E200" s="16">
        <v>43</v>
      </c>
      <c r="F200" s="16">
        <v>7170.7</v>
      </c>
      <c r="G200" s="16">
        <v>6195.3</v>
      </c>
      <c r="H200" s="16">
        <v>81137</v>
      </c>
    </row>
    <row r="201" spans="1:8" s="14" customFormat="1" ht="12" customHeight="1">
      <c r="A201" s="194" t="s">
        <v>194</v>
      </c>
      <c r="B201" s="194"/>
      <c r="C201" s="16">
        <v>28</v>
      </c>
      <c r="D201" s="16">
        <v>15</v>
      </c>
      <c r="E201" s="16">
        <v>13</v>
      </c>
      <c r="F201" s="16">
        <v>1173.4</v>
      </c>
      <c r="G201" s="16">
        <v>1083.3</v>
      </c>
      <c r="H201" s="16">
        <v>11683</v>
      </c>
    </row>
    <row r="202" spans="1:8" s="14" customFormat="1" ht="12" customHeight="1">
      <c r="A202" s="194" t="s">
        <v>195</v>
      </c>
      <c r="B202" s="194"/>
      <c r="C202" s="16">
        <v>25</v>
      </c>
      <c r="D202" s="16">
        <v>18</v>
      </c>
      <c r="E202" s="16">
        <v>7</v>
      </c>
      <c r="F202" s="25">
        <v>994.5</v>
      </c>
      <c r="G202" s="25">
        <v>929.5</v>
      </c>
      <c r="H202" s="16">
        <v>7464</v>
      </c>
    </row>
    <row r="203" spans="1:8" s="14" customFormat="1" ht="12" customHeight="1">
      <c r="A203" s="194" t="s">
        <v>196</v>
      </c>
      <c r="B203" s="194"/>
      <c r="C203" s="16">
        <v>215</v>
      </c>
      <c r="D203" s="16">
        <v>119</v>
      </c>
      <c r="E203" s="16">
        <v>96</v>
      </c>
      <c r="F203" s="16">
        <v>11210.6</v>
      </c>
      <c r="G203" s="16">
        <v>9799.8</v>
      </c>
      <c r="H203" s="16">
        <v>122816</v>
      </c>
    </row>
    <row r="204" spans="1:8" s="14" customFormat="1" ht="12" customHeight="1">
      <c r="A204" s="194" t="s">
        <v>197</v>
      </c>
      <c r="B204" s="194"/>
      <c r="C204" s="16">
        <v>27</v>
      </c>
      <c r="D204" s="16">
        <v>15</v>
      </c>
      <c r="E204" s="16">
        <v>12</v>
      </c>
      <c r="F204" s="16">
        <v>1590.3</v>
      </c>
      <c r="G204" s="16">
        <v>1427.4</v>
      </c>
      <c r="H204" s="16">
        <v>24809</v>
      </c>
    </row>
    <row r="205" spans="1:8" s="14" customFormat="1" ht="12" customHeight="1">
      <c r="A205" s="194" t="s">
        <v>198</v>
      </c>
      <c r="B205" s="194"/>
      <c r="C205" s="16">
        <v>189</v>
      </c>
      <c r="D205" s="16">
        <v>109</v>
      </c>
      <c r="E205" s="16">
        <v>80</v>
      </c>
      <c r="F205" s="16">
        <v>10500.9</v>
      </c>
      <c r="G205" s="16">
        <v>9344.9</v>
      </c>
      <c r="H205" s="16">
        <v>138224</v>
      </c>
    </row>
    <row r="206" spans="1:8" s="14" customFormat="1" ht="12" customHeight="1">
      <c r="A206" s="194" t="s">
        <v>199</v>
      </c>
      <c r="B206" s="194"/>
      <c r="C206" s="16">
        <v>290</v>
      </c>
      <c r="D206" s="16">
        <v>179</v>
      </c>
      <c r="E206" s="16">
        <v>111</v>
      </c>
      <c r="F206" s="16">
        <v>17047.1</v>
      </c>
      <c r="G206" s="16">
        <v>14799.3</v>
      </c>
      <c r="H206" s="16">
        <v>213647</v>
      </c>
    </row>
    <row r="207" spans="1:8" s="14" customFormat="1" ht="12" customHeight="1">
      <c r="A207" s="194" t="s">
        <v>200</v>
      </c>
      <c r="B207" s="194"/>
      <c r="C207" s="16">
        <v>239</v>
      </c>
      <c r="D207" s="16">
        <v>137</v>
      </c>
      <c r="E207" s="16">
        <v>102</v>
      </c>
      <c r="F207" s="16">
        <v>13431.2</v>
      </c>
      <c r="G207" s="16">
        <v>11670.5</v>
      </c>
      <c r="H207" s="16">
        <v>174902</v>
      </c>
    </row>
    <row r="208" spans="1:8" s="14" customFormat="1" ht="12" customHeight="1">
      <c r="A208" s="194" t="s">
        <v>201</v>
      </c>
      <c r="B208" s="194"/>
      <c r="C208" s="25">
        <v>22</v>
      </c>
      <c r="D208" s="25">
        <v>15</v>
      </c>
      <c r="E208" s="25">
        <v>7</v>
      </c>
      <c r="F208" s="16">
        <v>1202.9</v>
      </c>
      <c r="G208" s="16">
        <v>1073.5</v>
      </c>
      <c r="H208" s="16">
        <v>10375</v>
      </c>
    </row>
    <row r="209" spans="1:8" s="14" customFormat="1" ht="12" customHeight="1">
      <c r="A209" s="191" t="s">
        <v>202</v>
      </c>
      <c r="B209" s="191"/>
      <c r="C209" s="21">
        <v>955</v>
      </c>
      <c r="D209" s="21">
        <v>621</v>
      </c>
      <c r="E209" s="21">
        <v>334</v>
      </c>
      <c r="F209" s="21">
        <v>52916.7</v>
      </c>
      <c r="G209" s="21">
        <v>46607.1</v>
      </c>
      <c r="H209" s="21">
        <v>557670</v>
      </c>
    </row>
    <row r="210" spans="1:8" s="14" customFormat="1" ht="12" customHeight="1">
      <c r="A210" s="209"/>
      <c r="B210" s="209"/>
      <c r="C210" s="207"/>
      <c r="D210" s="207"/>
      <c r="E210" s="207"/>
      <c r="F210" s="207"/>
      <c r="G210" s="207"/>
      <c r="H210" s="207"/>
    </row>
    <row r="211" spans="1:8" s="14" customFormat="1" ht="12" customHeight="1">
      <c r="A211" s="193" t="s">
        <v>203</v>
      </c>
      <c r="B211" s="193"/>
      <c r="C211" s="13">
        <f aca="true" t="shared" si="46" ref="C211:H211">SUM(C212:C229)</f>
        <v>20018</v>
      </c>
      <c r="D211" s="13">
        <f t="shared" si="46"/>
        <v>12231</v>
      </c>
      <c r="E211" s="13">
        <f t="shared" si="46"/>
        <v>7787</v>
      </c>
      <c r="F211" s="13">
        <f t="shared" si="46"/>
        <v>1292930.2000000002</v>
      </c>
      <c r="G211" s="13">
        <f t="shared" si="46"/>
        <v>1163925.6</v>
      </c>
      <c r="H211" s="13">
        <f t="shared" si="46"/>
        <v>23286915</v>
      </c>
    </row>
    <row r="212" spans="1:8" s="14" customFormat="1" ht="12" customHeight="1">
      <c r="A212" s="194" t="s">
        <v>204</v>
      </c>
      <c r="B212" s="194"/>
      <c r="C212" s="16">
        <v>1701</v>
      </c>
      <c r="D212" s="16">
        <v>1056</v>
      </c>
      <c r="E212" s="16">
        <v>645</v>
      </c>
      <c r="F212" s="16">
        <v>112763.8</v>
      </c>
      <c r="G212" s="16">
        <v>101375.7</v>
      </c>
      <c r="H212" s="16">
        <v>2098539</v>
      </c>
    </row>
    <row r="213" spans="1:8" s="14" customFormat="1" ht="12" customHeight="1">
      <c r="A213" s="194" t="s">
        <v>205</v>
      </c>
      <c r="B213" s="194"/>
      <c r="C213" s="16">
        <v>7381</v>
      </c>
      <c r="D213" s="16">
        <v>4275</v>
      </c>
      <c r="E213" s="16">
        <v>3106</v>
      </c>
      <c r="F213" s="16">
        <v>475305.9</v>
      </c>
      <c r="G213" s="16">
        <v>431365.7</v>
      </c>
      <c r="H213" s="16">
        <v>9251874</v>
      </c>
    </row>
    <row r="214" spans="1:8" s="14" customFormat="1" ht="12" customHeight="1">
      <c r="A214" s="194" t="s">
        <v>206</v>
      </c>
      <c r="B214" s="194"/>
      <c r="C214" s="16">
        <v>849</v>
      </c>
      <c r="D214" s="16">
        <v>582</v>
      </c>
      <c r="E214" s="16">
        <v>267</v>
      </c>
      <c r="F214" s="16">
        <v>49845.3</v>
      </c>
      <c r="G214" s="16">
        <v>44130.4</v>
      </c>
      <c r="H214" s="16">
        <v>583427</v>
      </c>
    </row>
    <row r="215" spans="1:8" s="14" customFormat="1" ht="12" customHeight="1">
      <c r="A215" s="194" t="s">
        <v>207</v>
      </c>
      <c r="B215" s="194"/>
      <c r="C215" s="16">
        <v>1033</v>
      </c>
      <c r="D215" s="16">
        <v>675</v>
      </c>
      <c r="E215" s="16">
        <v>358</v>
      </c>
      <c r="F215" s="16">
        <v>71621</v>
      </c>
      <c r="G215" s="16">
        <v>64201.6</v>
      </c>
      <c r="H215" s="16">
        <v>1380543</v>
      </c>
    </row>
    <row r="216" spans="1:8" s="14" customFormat="1" ht="12" customHeight="1">
      <c r="A216" s="194" t="s">
        <v>208</v>
      </c>
      <c r="B216" s="194"/>
      <c r="C216" s="16">
        <v>3442</v>
      </c>
      <c r="D216" s="16">
        <v>2091</v>
      </c>
      <c r="E216" s="16">
        <v>1351</v>
      </c>
      <c r="F216" s="16">
        <v>218207.3</v>
      </c>
      <c r="G216" s="16">
        <v>195550.8</v>
      </c>
      <c r="H216" s="16">
        <v>3632005</v>
      </c>
    </row>
    <row r="217" spans="1:8" s="14" customFormat="1" ht="12" customHeight="1">
      <c r="A217" s="194" t="s">
        <v>209</v>
      </c>
      <c r="B217" s="194"/>
      <c r="C217" s="16">
        <v>270</v>
      </c>
      <c r="D217" s="16">
        <v>165</v>
      </c>
      <c r="E217" s="16">
        <v>105</v>
      </c>
      <c r="F217" s="16">
        <v>17176</v>
      </c>
      <c r="G217" s="16">
        <v>15154.9</v>
      </c>
      <c r="H217" s="16">
        <v>214655</v>
      </c>
    </row>
    <row r="218" spans="1:8" s="14" customFormat="1" ht="12" customHeight="1">
      <c r="A218" s="194" t="s">
        <v>210</v>
      </c>
      <c r="B218" s="194"/>
      <c r="C218" s="16">
        <v>304</v>
      </c>
      <c r="D218" s="16">
        <v>190</v>
      </c>
      <c r="E218" s="16">
        <v>114</v>
      </c>
      <c r="F218" s="16">
        <v>20068.4</v>
      </c>
      <c r="G218" s="16">
        <v>18035.4</v>
      </c>
      <c r="H218" s="16">
        <v>348545</v>
      </c>
    </row>
    <row r="219" spans="1:8" s="14" customFormat="1" ht="12" customHeight="1">
      <c r="A219" s="194" t="s">
        <v>211</v>
      </c>
      <c r="B219" s="194"/>
      <c r="C219" s="16">
        <v>361</v>
      </c>
      <c r="D219" s="16">
        <v>223</v>
      </c>
      <c r="E219" s="16">
        <v>138</v>
      </c>
      <c r="F219" s="16">
        <v>23819</v>
      </c>
      <c r="G219" s="16">
        <v>21642.4</v>
      </c>
      <c r="H219" s="16">
        <v>552330</v>
      </c>
    </row>
    <row r="220" spans="1:8" s="14" customFormat="1" ht="12" customHeight="1">
      <c r="A220" s="194" t="s">
        <v>212</v>
      </c>
      <c r="B220" s="194"/>
      <c r="C220" s="16">
        <v>188</v>
      </c>
      <c r="D220" s="16">
        <v>112</v>
      </c>
      <c r="E220" s="16">
        <v>76</v>
      </c>
      <c r="F220" s="16">
        <v>9874.6</v>
      </c>
      <c r="G220" s="16">
        <v>8848.4</v>
      </c>
      <c r="H220" s="16">
        <v>85923</v>
      </c>
    </row>
    <row r="221" spans="1:8" s="14" customFormat="1" ht="12" customHeight="1">
      <c r="A221" s="194" t="s">
        <v>213</v>
      </c>
      <c r="B221" s="194"/>
      <c r="C221" s="25">
        <v>539</v>
      </c>
      <c r="D221" s="16">
        <v>322</v>
      </c>
      <c r="E221" s="16">
        <v>217</v>
      </c>
      <c r="F221" s="16">
        <v>36668.9</v>
      </c>
      <c r="G221" s="16">
        <v>32921.3</v>
      </c>
      <c r="H221" s="16">
        <v>634563</v>
      </c>
    </row>
    <row r="222" spans="1:8" s="14" customFormat="1" ht="12" customHeight="1">
      <c r="A222" s="194" t="s">
        <v>214</v>
      </c>
      <c r="B222" s="194"/>
      <c r="C222" s="25">
        <v>165</v>
      </c>
      <c r="D222" s="25">
        <v>97</v>
      </c>
      <c r="E222" s="25">
        <v>68</v>
      </c>
      <c r="F222" s="16">
        <v>9908.9</v>
      </c>
      <c r="G222" s="16">
        <v>8849</v>
      </c>
      <c r="H222" s="16">
        <v>116611</v>
      </c>
    </row>
    <row r="223" spans="1:8" s="14" customFormat="1" ht="12" customHeight="1">
      <c r="A223" s="194" t="s">
        <v>215</v>
      </c>
      <c r="B223" s="194"/>
      <c r="C223" s="16">
        <v>43</v>
      </c>
      <c r="D223" s="16">
        <v>33</v>
      </c>
      <c r="E223" s="16">
        <v>10</v>
      </c>
      <c r="F223" s="25">
        <v>2559.8</v>
      </c>
      <c r="G223" s="16">
        <v>2298.1</v>
      </c>
      <c r="H223" s="16">
        <v>29182</v>
      </c>
    </row>
    <row r="224" spans="1:8" s="14" customFormat="1" ht="12" customHeight="1">
      <c r="A224" s="194" t="s">
        <v>216</v>
      </c>
      <c r="B224" s="194"/>
      <c r="C224" s="16">
        <v>1047</v>
      </c>
      <c r="D224" s="16">
        <v>673</v>
      </c>
      <c r="E224" s="16">
        <v>374</v>
      </c>
      <c r="F224" s="16">
        <v>67352.1</v>
      </c>
      <c r="G224" s="16">
        <v>60520.4</v>
      </c>
      <c r="H224" s="16">
        <v>1137266</v>
      </c>
    </row>
    <row r="225" spans="1:8" s="14" customFormat="1" ht="12" customHeight="1">
      <c r="A225" s="194" t="s">
        <v>217</v>
      </c>
      <c r="B225" s="194"/>
      <c r="C225" s="25">
        <v>252</v>
      </c>
      <c r="D225" s="25">
        <v>145</v>
      </c>
      <c r="E225" s="16">
        <v>107</v>
      </c>
      <c r="F225" s="16">
        <v>16644.2</v>
      </c>
      <c r="G225" s="16">
        <v>14949.2</v>
      </c>
      <c r="H225" s="16">
        <v>270429</v>
      </c>
    </row>
    <row r="226" spans="1:8" s="14" customFormat="1" ht="12" customHeight="1">
      <c r="A226" s="194" t="s">
        <v>218</v>
      </c>
      <c r="B226" s="194"/>
      <c r="C226" s="16">
        <v>253</v>
      </c>
      <c r="D226" s="16">
        <v>171</v>
      </c>
      <c r="E226" s="16">
        <v>82</v>
      </c>
      <c r="F226" s="16">
        <v>15295.7</v>
      </c>
      <c r="G226" s="16">
        <v>13584.2</v>
      </c>
      <c r="H226" s="16">
        <v>170894</v>
      </c>
    </row>
    <row r="227" spans="1:8" s="14" customFormat="1" ht="12" customHeight="1">
      <c r="A227" s="194" t="s">
        <v>219</v>
      </c>
      <c r="B227" s="194"/>
      <c r="C227" s="16">
        <v>888</v>
      </c>
      <c r="D227" s="16">
        <v>598</v>
      </c>
      <c r="E227" s="16">
        <v>290</v>
      </c>
      <c r="F227" s="16">
        <v>56722.3</v>
      </c>
      <c r="G227" s="16">
        <v>50261.1</v>
      </c>
      <c r="H227" s="16">
        <v>812147</v>
      </c>
    </row>
    <row r="228" spans="1:8" s="14" customFormat="1" ht="12" customHeight="1">
      <c r="A228" s="194" t="s">
        <v>220</v>
      </c>
      <c r="B228" s="194"/>
      <c r="C228" s="16">
        <v>97</v>
      </c>
      <c r="D228" s="16">
        <v>56</v>
      </c>
      <c r="E228" s="16">
        <v>41</v>
      </c>
      <c r="F228" s="16">
        <v>5263.9</v>
      </c>
      <c r="G228" s="16">
        <v>4739.5</v>
      </c>
      <c r="H228" s="16">
        <v>57298</v>
      </c>
    </row>
    <row r="229" spans="1:8" s="14" customFormat="1" ht="12" customHeight="1">
      <c r="A229" s="191" t="s">
        <v>221</v>
      </c>
      <c r="B229" s="191"/>
      <c r="C229" s="21">
        <v>1205</v>
      </c>
      <c r="D229" s="21">
        <v>767</v>
      </c>
      <c r="E229" s="21">
        <v>438</v>
      </c>
      <c r="F229" s="21">
        <v>83833.1</v>
      </c>
      <c r="G229" s="21">
        <v>75497.5</v>
      </c>
      <c r="H229" s="21">
        <v>1910684</v>
      </c>
    </row>
    <row r="230" spans="1:8" s="14" customFormat="1" ht="12" customHeight="1">
      <c r="A230" s="209"/>
      <c r="B230" s="209"/>
      <c r="C230" s="207"/>
      <c r="D230" s="207"/>
      <c r="E230" s="207"/>
      <c r="F230" s="207"/>
      <c r="G230" s="207"/>
      <c r="H230" s="207"/>
    </row>
    <row r="231" spans="1:8" s="14" customFormat="1" ht="12" customHeight="1">
      <c r="A231" s="193" t="s">
        <v>222</v>
      </c>
      <c r="B231" s="193"/>
      <c r="C231" s="13">
        <f aca="true" t="shared" si="47" ref="C231:H231">SUM(C232:C237)</f>
        <v>4899</v>
      </c>
      <c r="D231" s="13">
        <f t="shared" si="47"/>
        <v>2902</v>
      </c>
      <c r="E231" s="13">
        <f t="shared" si="47"/>
        <v>1997</v>
      </c>
      <c r="F231" s="13">
        <f t="shared" si="47"/>
        <v>292030.8</v>
      </c>
      <c r="G231" s="13">
        <f t="shared" si="47"/>
        <v>258267.7</v>
      </c>
      <c r="H231" s="13">
        <f t="shared" si="47"/>
        <v>3663074</v>
      </c>
    </row>
    <row r="232" spans="1:8" s="14" customFormat="1" ht="12" customHeight="1">
      <c r="A232" s="194" t="s">
        <v>223</v>
      </c>
      <c r="B232" s="194"/>
      <c r="C232" s="16">
        <v>2422</v>
      </c>
      <c r="D232" s="16">
        <v>1338</v>
      </c>
      <c r="E232" s="16">
        <v>1084</v>
      </c>
      <c r="F232" s="16">
        <v>139473.3</v>
      </c>
      <c r="G232" s="16">
        <v>123583.1</v>
      </c>
      <c r="H232" s="16">
        <v>1604938</v>
      </c>
    </row>
    <row r="233" spans="1:8" s="14" customFormat="1" ht="12" customHeight="1">
      <c r="A233" s="194" t="s">
        <v>224</v>
      </c>
      <c r="B233" s="194"/>
      <c r="C233" s="16">
        <v>961</v>
      </c>
      <c r="D233" s="16">
        <v>648</v>
      </c>
      <c r="E233" s="16">
        <v>313</v>
      </c>
      <c r="F233" s="16">
        <v>63931.2</v>
      </c>
      <c r="G233" s="16">
        <v>56573.8</v>
      </c>
      <c r="H233" s="16">
        <v>979007</v>
      </c>
    </row>
    <row r="234" spans="1:8" s="14" customFormat="1" ht="12" customHeight="1">
      <c r="A234" s="194" t="s">
        <v>225</v>
      </c>
      <c r="B234" s="194"/>
      <c r="C234" s="16">
        <v>249</v>
      </c>
      <c r="D234" s="16">
        <v>140</v>
      </c>
      <c r="E234" s="16">
        <v>109</v>
      </c>
      <c r="F234" s="16">
        <v>13164.3</v>
      </c>
      <c r="G234" s="16">
        <v>11608.8</v>
      </c>
      <c r="H234" s="16">
        <v>116623</v>
      </c>
    </row>
    <row r="235" spans="1:8" s="14" customFormat="1" ht="12" customHeight="1">
      <c r="A235" s="194" t="s">
        <v>226</v>
      </c>
      <c r="B235" s="194"/>
      <c r="C235" s="16">
        <v>224</v>
      </c>
      <c r="D235" s="16">
        <v>145</v>
      </c>
      <c r="E235" s="16">
        <v>79</v>
      </c>
      <c r="F235" s="16">
        <v>13210.2</v>
      </c>
      <c r="G235" s="16">
        <v>11739</v>
      </c>
      <c r="H235" s="16">
        <v>173108</v>
      </c>
    </row>
    <row r="236" spans="1:8" s="14" customFormat="1" ht="12" customHeight="1">
      <c r="A236" s="194" t="s">
        <v>227</v>
      </c>
      <c r="B236" s="194"/>
      <c r="C236" s="16">
        <v>651</v>
      </c>
      <c r="D236" s="16">
        <v>397</v>
      </c>
      <c r="E236" s="16">
        <v>254</v>
      </c>
      <c r="F236" s="16">
        <v>39257.3</v>
      </c>
      <c r="G236" s="16">
        <v>34620.2</v>
      </c>
      <c r="H236" s="16">
        <v>543622</v>
      </c>
    </row>
    <row r="237" spans="1:8" s="14" customFormat="1" ht="12" customHeight="1">
      <c r="A237" s="191" t="s">
        <v>228</v>
      </c>
      <c r="B237" s="191"/>
      <c r="C237" s="21">
        <v>392</v>
      </c>
      <c r="D237" s="21">
        <v>234</v>
      </c>
      <c r="E237" s="21">
        <v>158</v>
      </c>
      <c r="F237" s="21">
        <v>22994.5</v>
      </c>
      <c r="G237" s="21">
        <v>20142.8</v>
      </c>
      <c r="H237" s="21">
        <v>245776</v>
      </c>
    </row>
    <row r="238" spans="1:8" s="14" customFormat="1" ht="12" customHeight="1">
      <c r="A238" s="209"/>
      <c r="B238" s="209"/>
      <c r="C238" s="207"/>
      <c r="D238" s="207"/>
      <c r="E238" s="207"/>
      <c r="F238" s="207"/>
      <c r="G238" s="207"/>
      <c r="H238" s="207"/>
    </row>
    <row r="239" spans="1:8" s="14" customFormat="1" ht="12" customHeight="1">
      <c r="A239" s="193" t="s">
        <v>229</v>
      </c>
      <c r="B239" s="193"/>
      <c r="C239" s="13">
        <f aca="true" t="shared" si="48" ref="C239:H239">SUM(C240:C248)</f>
        <v>2428</v>
      </c>
      <c r="D239" s="13">
        <f t="shared" si="48"/>
        <v>1316</v>
      </c>
      <c r="E239" s="13">
        <f t="shared" si="48"/>
        <v>1112</v>
      </c>
      <c r="F239" s="13">
        <f t="shared" si="48"/>
        <v>133228.30000000002</v>
      </c>
      <c r="G239" s="13">
        <f t="shared" si="48"/>
        <v>117858.09999999999</v>
      </c>
      <c r="H239" s="13">
        <f t="shared" si="48"/>
        <v>1571821</v>
      </c>
    </row>
    <row r="240" spans="1:8" s="14" customFormat="1" ht="12" customHeight="1">
      <c r="A240" s="194" t="s">
        <v>230</v>
      </c>
      <c r="B240" s="194"/>
      <c r="C240" s="16">
        <v>750</v>
      </c>
      <c r="D240" s="16">
        <v>401</v>
      </c>
      <c r="E240" s="16">
        <v>349</v>
      </c>
      <c r="F240" s="16">
        <v>41280.7</v>
      </c>
      <c r="G240" s="16">
        <v>36432.7</v>
      </c>
      <c r="H240" s="16">
        <v>530555</v>
      </c>
    </row>
    <row r="241" spans="1:8" s="14" customFormat="1" ht="12" customHeight="1">
      <c r="A241" s="194" t="s">
        <v>231</v>
      </c>
      <c r="B241" s="194"/>
      <c r="C241" s="16">
        <v>242</v>
      </c>
      <c r="D241" s="16">
        <v>123</v>
      </c>
      <c r="E241" s="16">
        <v>119</v>
      </c>
      <c r="F241" s="16">
        <v>12216.6</v>
      </c>
      <c r="G241" s="16">
        <v>10812</v>
      </c>
      <c r="H241" s="16">
        <v>128092</v>
      </c>
    </row>
    <row r="242" spans="1:8" s="14" customFormat="1" ht="12" customHeight="1">
      <c r="A242" s="194" t="s">
        <v>232</v>
      </c>
      <c r="B242" s="194"/>
      <c r="C242" s="16">
        <v>31</v>
      </c>
      <c r="D242" s="16">
        <v>23</v>
      </c>
      <c r="E242" s="16">
        <v>8</v>
      </c>
      <c r="F242" s="16">
        <v>1562.9</v>
      </c>
      <c r="G242" s="16">
        <v>1387.7</v>
      </c>
      <c r="H242" s="16">
        <v>11032</v>
      </c>
    </row>
    <row r="243" spans="1:8" s="14" customFormat="1" ht="12" customHeight="1">
      <c r="A243" s="194" t="s">
        <v>233</v>
      </c>
      <c r="B243" s="194"/>
      <c r="C243" s="16">
        <v>20</v>
      </c>
      <c r="D243" s="16">
        <v>8</v>
      </c>
      <c r="E243" s="16">
        <v>12</v>
      </c>
      <c r="F243" s="16">
        <v>980.4</v>
      </c>
      <c r="G243" s="25">
        <v>880</v>
      </c>
      <c r="H243" s="16">
        <v>7765</v>
      </c>
    </row>
    <row r="244" spans="1:8" s="14" customFormat="1" ht="12" customHeight="1">
      <c r="A244" s="194" t="s">
        <v>234</v>
      </c>
      <c r="B244" s="194"/>
      <c r="C244" s="16">
        <v>134</v>
      </c>
      <c r="D244" s="16">
        <v>68</v>
      </c>
      <c r="E244" s="16">
        <v>66</v>
      </c>
      <c r="F244" s="16">
        <v>7745.9</v>
      </c>
      <c r="G244" s="16">
        <v>6757.8</v>
      </c>
      <c r="H244" s="16">
        <v>96678</v>
      </c>
    </row>
    <row r="245" spans="1:8" s="14" customFormat="1" ht="12" customHeight="1">
      <c r="A245" s="194" t="s">
        <v>235</v>
      </c>
      <c r="B245" s="194"/>
      <c r="C245" s="16">
        <v>561</v>
      </c>
      <c r="D245" s="16">
        <v>311</v>
      </c>
      <c r="E245" s="16">
        <v>250</v>
      </c>
      <c r="F245" s="16">
        <v>32196.8</v>
      </c>
      <c r="G245" s="16">
        <v>28635.9</v>
      </c>
      <c r="H245" s="16">
        <v>392163</v>
      </c>
    </row>
    <row r="246" spans="1:8" s="14" customFormat="1" ht="12" customHeight="1">
      <c r="A246" s="194" t="s">
        <v>236</v>
      </c>
      <c r="B246" s="194"/>
      <c r="C246" s="16">
        <v>394</v>
      </c>
      <c r="D246" s="16">
        <v>221</v>
      </c>
      <c r="E246" s="16">
        <v>173</v>
      </c>
      <c r="F246" s="16">
        <v>20649</v>
      </c>
      <c r="G246" s="16">
        <v>18306.9</v>
      </c>
      <c r="H246" s="16">
        <v>207786</v>
      </c>
    </row>
    <row r="247" spans="1:8" s="14" customFormat="1" ht="12" customHeight="1">
      <c r="A247" s="194" t="s">
        <v>237</v>
      </c>
      <c r="B247" s="194"/>
      <c r="C247" s="16">
        <v>147</v>
      </c>
      <c r="D247" s="16">
        <v>80</v>
      </c>
      <c r="E247" s="16">
        <v>67</v>
      </c>
      <c r="F247" s="16">
        <v>8357.8</v>
      </c>
      <c r="G247" s="16">
        <v>7422.9</v>
      </c>
      <c r="H247" s="16">
        <v>93153</v>
      </c>
    </row>
    <row r="248" spans="1:8" s="14" customFormat="1" ht="12" customHeight="1">
      <c r="A248" s="191" t="s">
        <v>238</v>
      </c>
      <c r="B248" s="191"/>
      <c r="C248" s="21">
        <v>149</v>
      </c>
      <c r="D248" s="21">
        <v>81</v>
      </c>
      <c r="E248" s="21">
        <v>68</v>
      </c>
      <c r="F248" s="21">
        <v>8238.2</v>
      </c>
      <c r="G248" s="21">
        <v>7222.2</v>
      </c>
      <c r="H248" s="21">
        <v>104597</v>
      </c>
    </row>
    <row r="249" spans="1:8" s="14" customFormat="1" ht="12" customHeight="1">
      <c r="A249" s="209"/>
      <c r="B249" s="209"/>
      <c r="C249" s="207"/>
      <c r="D249" s="207"/>
      <c r="E249" s="207"/>
      <c r="F249" s="207"/>
      <c r="G249" s="207"/>
      <c r="H249" s="207"/>
    </row>
    <row r="250" spans="1:8" s="14" customFormat="1" ht="12" customHeight="1">
      <c r="A250" s="193" t="s">
        <v>239</v>
      </c>
      <c r="B250" s="193"/>
      <c r="C250" s="13">
        <f aca="true" t="shared" si="49" ref="C250:H250">SUM(C251:C268)</f>
        <v>4182</v>
      </c>
      <c r="D250" s="13">
        <f t="shared" si="49"/>
        <v>2398</v>
      </c>
      <c r="E250" s="13">
        <f t="shared" si="49"/>
        <v>1784</v>
      </c>
      <c r="F250" s="13">
        <f t="shared" si="49"/>
        <v>241120.7</v>
      </c>
      <c r="G250" s="13">
        <f t="shared" si="49"/>
        <v>215148.40000000002</v>
      </c>
      <c r="H250" s="13">
        <f t="shared" si="49"/>
        <v>3352640</v>
      </c>
    </row>
    <row r="251" spans="1:8" s="14" customFormat="1" ht="12" customHeight="1">
      <c r="A251" s="194" t="s">
        <v>240</v>
      </c>
      <c r="B251" s="194"/>
      <c r="C251" s="16">
        <v>727</v>
      </c>
      <c r="D251" s="16">
        <v>444</v>
      </c>
      <c r="E251" s="16">
        <v>283</v>
      </c>
      <c r="F251" s="16">
        <v>43554.4</v>
      </c>
      <c r="G251" s="16">
        <v>39131.9</v>
      </c>
      <c r="H251" s="16">
        <v>642326</v>
      </c>
    </row>
    <row r="252" spans="1:8" s="14" customFormat="1" ht="12" customHeight="1">
      <c r="A252" s="194" t="s">
        <v>241</v>
      </c>
      <c r="B252" s="194"/>
      <c r="C252" s="16">
        <v>63</v>
      </c>
      <c r="D252" s="16">
        <v>26</v>
      </c>
      <c r="E252" s="16">
        <v>37</v>
      </c>
      <c r="F252" s="16">
        <v>3230</v>
      </c>
      <c r="G252" s="16">
        <v>2987.6</v>
      </c>
      <c r="H252" s="16">
        <v>33633</v>
      </c>
    </row>
    <row r="253" spans="1:8" s="14" customFormat="1" ht="12" customHeight="1">
      <c r="A253" s="194" t="s">
        <v>242</v>
      </c>
      <c r="B253" s="194"/>
      <c r="C253" s="16">
        <v>44</v>
      </c>
      <c r="D253" s="16">
        <v>17</v>
      </c>
      <c r="E253" s="16">
        <v>27</v>
      </c>
      <c r="F253" s="16">
        <v>2290.6</v>
      </c>
      <c r="G253" s="16">
        <v>2121.7</v>
      </c>
      <c r="H253" s="16">
        <v>48527</v>
      </c>
    </row>
    <row r="254" spans="1:8" s="14" customFormat="1" ht="12" customHeight="1">
      <c r="A254" s="194" t="s">
        <v>243</v>
      </c>
      <c r="B254" s="194"/>
      <c r="C254" s="16">
        <v>403</v>
      </c>
      <c r="D254" s="16">
        <v>208</v>
      </c>
      <c r="E254" s="16">
        <v>195</v>
      </c>
      <c r="F254" s="16">
        <v>22831.1</v>
      </c>
      <c r="G254" s="16">
        <v>20576.7</v>
      </c>
      <c r="H254" s="16">
        <v>357736</v>
      </c>
    </row>
    <row r="255" spans="1:8" s="14" customFormat="1" ht="12" customHeight="1">
      <c r="A255" s="194" t="s">
        <v>244</v>
      </c>
      <c r="B255" s="194"/>
      <c r="C255" s="16">
        <v>20</v>
      </c>
      <c r="D255" s="16">
        <v>6</v>
      </c>
      <c r="E255" s="16">
        <v>14</v>
      </c>
      <c r="F255" s="16">
        <v>982.1</v>
      </c>
      <c r="G255" s="16">
        <v>895.8</v>
      </c>
      <c r="H255" s="16">
        <v>11305</v>
      </c>
    </row>
    <row r="256" spans="1:8" s="14" customFormat="1" ht="12" customHeight="1">
      <c r="A256" s="194" t="s">
        <v>245</v>
      </c>
      <c r="B256" s="194"/>
      <c r="C256" s="16">
        <v>25</v>
      </c>
      <c r="D256" s="25">
        <v>14</v>
      </c>
      <c r="E256" s="16">
        <v>11</v>
      </c>
      <c r="F256" s="16">
        <v>1345.2</v>
      </c>
      <c r="G256" s="16">
        <v>1236.1</v>
      </c>
      <c r="H256" s="16">
        <v>15541</v>
      </c>
    </row>
    <row r="257" spans="1:8" s="14" customFormat="1" ht="12" customHeight="1">
      <c r="A257" s="194" t="s">
        <v>246</v>
      </c>
      <c r="B257" s="194"/>
      <c r="C257" s="16">
        <v>48</v>
      </c>
      <c r="D257" s="16">
        <v>22</v>
      </c>
      <c r="E257" s="16">
        <v>26</v>
      </c>
      <c r="F257" s="16">
        <v>2258</v>
      </c>
      <c r="G257" s="16">
        <v>2040.1</v>
      </c>
      <c r="H257" s="16">
        <v>20880</v>
      </c>
    </row>
    <row r="258" spans="1:8" s="14" customFormat="1" ht="12" customHeight="1">
      <c r="A258" s="194" t="s">
        <v>247</v>
      </c>
      <c r="B258" s="194"/>
      <c r="C258" s="16">
        <v>177</v>
      </c>
      <c r="D258" s="16">
        <v>94</v>
      </c>
      <c r="E258" s="16">
        <v>83</v>
      </c>
      <c r="F258" s="16">
        <v>9615</v>
      </c>
      <c r="G258" s="16">
        <v>8533.8</v>
      </c>
      <c r="H258" s="16">
        <v>91759</v>
      </c>
    </row>
    <row r="259" spans="1:8" s="14" customFormat="1" ht="12" customHeight="1">
      <c r="A259" s="194" t="s">
        <v>248</v>
      </c>
      <c r="B259" s="194"/>
      <c r="C259" s="16">
        <v>77</v>
      </c>
      <c r="D259" s="16">
        <v>53</v>
      </c>
      <c r="E259" s="16">
        <v>24</v>
      </c>
      <c r="F259" s="16">
        <v>5768.9</v>
      </c>
      <c r="G259" s="16">
        <v>5261.1</v>
      </c>
      <c r="H259" s="16">
        <v>212756</v>
      </c>
    </row>
    <row r="260" spans="1:8" s="14" customFormat="1" ht="12" customHeight="1">
      <c r="A260" s="194" t="s">
        <v>249</v>
      </c>
      <c r="B260" s="194"/>
      <c r="C260" s="16">
        <v>825</v>
      </c>
      <c r="D260" s="16">
        <v>491</v>
      </c>
      <c r="E260" s="16">
        <v>334</v>
      </c>
      <c r="F260" s="16">
        <v>47699.8</v>
      </c>
      <c r="G260" s="16">
        <v>42376.6</v>
      </c>
      <c r="H260" s="16">
        <v>655027</v>
      </c>
    </row>
    <row r="261" spans="1:8" s="14" customFormat="1" ht="12" customHeight="1">
      <c r="A261" s="194" t="s">
        <v>250</v>
      </c>
      <c r="B261" s="194"/>
      <c r="C261" s="16">
        <v>410</v>
      </c>
      <c r="D261" s="16">
        <v>227</v>
      </c>
      <c r="E261" s="16">
        <v>183</v>
      </c>
      <c r="F261" s="16">
        <v>22329.6</v>
      </c>
      <c r="G261" s="16">
        <v>19806.5</v>
      </c>
      <c r="H261" s="16">
        <v>223491</v>
      </c>
    </row>
    <row r="262" spans="1:8" s="14" customFormat="1" ht="12" customHeight="1">
      <c r="A262" s="194" t="s">
        <v>251</v>
      </c>
      <c r="B262" s="194"/>
      <c r="C262" s="16">
        <v>121</v>
      </c>
      <c r="D262" s="16">
        <v>73</v>
      </c>
      <c r="E262" s="16">
        <v>48</v>
      </c>
      <c r="F262" s="16">
        <v>6824.4</v>
      </c>
      <c r="G262" s="16">
        <v>5905</v>
      </c>
      <c r="H262" s="16">
        <v>59628</v>
      </c>
    </row>
    <row r="263" spans="1:8" s="14" customFormat="1" ht="12" customHeight="1">
      <c r="A263" s="194" t="s">
        <v>252</v>
      </c>
      <c r="B263" s="194"/>
      <c r="C263" s="16">
        <v>55</v>
      </c>
      <c r="D263" s="16">
        <v>28</v>
      </c>
      <c r="E263" s="16">
        <v>27</v>
      </c>
      <c r="F263" s="16">
        <v>3365.1</v>
      </c>
      <c r="G263" s="16">
        <v>3087.2</v>
      </c>
      <c r="H263" s="16">
        <v>64000</v>
      </c>
    </row>
    <row r="264" spans="1:8" s="14" customFormat="1" ht="12" customHeight="1">
      <c r="A264" s="194" t="s">
        <v>253</v>
      </c>
      <c r="B264" s="194"/>
      <c r="C264" s="16">
        <v>156</v>
      </c>
      <c r="D264" s="16">
        <v>84</v>
      </c>
      <c r="E264" s="16">
        <v>72</v>
      </c>
      <c r="F264" s="16">
        <v>9287</v>
      </c>
      <c r="G264" s="16">
        <v>8151.3</v>
      </c>
      <c r="H264" s="16">
        <v>100822</v>
      </c>
    </row>
    <row r="265" spans="1:8" s="14" customFormat="1" ht="12" customHeight="1">
      <c r="A265" s="194" t="s">
        <v>254</v>
      </c>
      <c r="B265" s="194"/>
      <c r="C265" s="16">
        <v>330</v>
      </c>
      <c r="D265" s="16">
        <v>207</v>
      </c>
      <c r="E265" s="16">
        <v>123</v>
      </c>
      <c r="F265" s="16">
        <v>19414.6</v>
      </c>
      <c r="G265" s="16">
        <v>17115.1</v>
      </c>
      <c r="H265" s="16">
        <v>207714</v>
      </c>
    </row>
    <row r="266" spans="1:8" s="14" customFormat="1" ht="12" customHeight="1">
      <c r="A266" s="194" t="s">
        <v>255</v>
      </c>
      <c r="B266" s="194"/>
      <c r="C266" s="16">
        <v>190</v>
      </c>
      <c r="D266" s="16">
        <v>115</v>
      </c>
      <c r="E266" s="16">
        <v>75</v>
      </c>
      <c r="F266" s="16">
        <v>10473.6</v>
      </c>
      <c r="G266" s="16">
        <v>9334</v>
      </c>
      <c r="H266" s="16">
        <v>107031</v>
      </c>
    </row>
    <row r="267" spans="1:8" s="14" customFormat="1" ht="12" customHeight="1">
      <c r="A267" s="194" t="s">
        <v>256</v>
      </c>
      <c r="B267" s="194"/>
      <c r="C267" s="16">
        <v>475</v>
      </c>
      <c r="D267" s="16">
        <v>270</v>
      </c>
      <c r="E267" s="16">
        <v>205</v>
      </c>
      <c r="F267" s="16">
        <v>28112</v>
      </c>
      <c r="G267" s="16">
        <v>25046.4</v>
      </c>
      <c r="H267" s="16">
        <v>488059</v>
      </c>
    </row>
    <row r="268" spans="1:8" s="14" customFormat="1" ht="12" customHeight="1">
      <c r="A268" s="191" t="s">
        <v>257</v>
      </c>
      <c r="B268" s="191"/>
      <c r="C268" s="21">
        <v>36</v>
      </c>
      <c r="D268" s="21">
        <v>19</v>
      </c>
      <c r="E268" s="21">
        <v>17</v>
      </c>
      <c r="F268" s="21">
        <v>1739.3</v>
      </c>
      <c r="G268" s="21">
        <v>1541.5</v>
      </c>
      <c r="H268" s="21">
        <v>12405</v>
      </c>
    </row>
    <row r="269" spans="1:8" s="14" customFormat="1" ht="12" customHeight="1">
      <c r="A269" s="209"/>
      <c r="B269" s="209"/>
      <c r="C269" s="207"/>
      <c r="D269" s="207"/>
      <c r="E269" s="207"/>
      <c r="F269" s="207"/>
      <c r="G269" s="207"/>
      <c r="H269" s="207"/>
    </row>
    <row r="270" spans="1:8" s="14" customFormat="1" ht="12" customHeight="1">
      <c r="A270" s="193" t="s">
        <v>258</v>
      </c>
      <c r="B270" s="193"/>
      <c r="C270" s="22">
        <f aca="true" t="shared" si="50" ref="C270:H270">SUM(C271:C278)</f>
        <v>133767</v>
      </c>
      <c r="D270" s="22">
        <f t="shared" si="50"/>
        <v>80825</v>
      </c>
      <c r="E270" s="22">
        <f t="shared" si="50"/>
        <v>52942</v>
      </c>
      <c r="F270" s="22">
        <f t="shared" si="50"/>
        <v>9173122.200000001</v>
      </c>
      <c r="G270" s="22">
        <f t="shared" si="50"/>
        <v>8317907.500000001</v>
      </c>
      <c r="H270" s="22">
        <f t="shared" si="50"/>
        <v>222847763</v>
      </c>
    </row>
    <row r="271" spans="1:8" s="14" customFormat="1" ht="12" customHeight="1">
      <c r="A271" s="194" t="s">
        <v>259</v>
      </c>
      <c r="B271" s="194"/>
      <c r="C271" s="19">
        <f aca="true" t="shared" si="51" ref="C271:H271">SUM(C59:C82)</f>
        <v>20300</v>
      </c>
      <c r="D271" s="19">
        <f t="shared" si="51"/>
        <v>12223</v>
      </c>
      <c r="E271" s="19">
        <f t="shared" si="51"/>
        <v>8077</v>
      </c>
      <c r="F271" s="19">
        <f t="shared" si="51"/>
        <v>1395187</v>
      </c>
      <c r="G271" s="19">
        <f t="shared" si="51"/>
        <v>1265224.5</v>
      </c>
      <c r="H271" s="19">
        <f t="shared" si="51"/>
        <v>33125120</v>
      </c>
    </row>
    <row r="272" spans="1:8" s="14" customFormat="1" ht="12" customHeight="1">
      <c r="A272" s="194" t="s">
        <v>260</v>
      </c>
      <c r="B272" s="194"/>
      <c r="C272" s="16">
        <f aca="true" t="shared" si="52" ref="C272:H272">SUM(C85:C154)</f>
        <v>54582</v>
      </c>
      <c r="D272" s="16">
        <f t="shared" si="52"/>
        <v>33669</v>
      </c>
      <c r="E272" s="16">
        <f t="shared" si="52"/>
        <v>20913</v>
      </c>
      <c r="F272" s="16">
        <f t="shared" si="52"/>
        <v>4075165.5000000005</v>
      </c>
      <c r="G272" s="16">
        <f t="shared" si="52"/>
        <v>3724246.5999999996</v>
      </c>
      <c r="H272" s="16">
        <f t="shared" si="52"/>
        <v>121310858</v>
      </c>
    </row>
    <row r="273" spans="1:8" s="14" customFormat="1" ht="12" customHeight="1">
      <c r="A273" s="194" t="s">
        <v>261</v>
      </c>
      <c r="B273" s="194"/>
      <c r="C273" s="16">
        <f aca="true" t="shared" si="53" ref="C273:H273">SUM(C157:C196)</f>
        <v>25021</v>
      </c>
      <c r="D273" s="16">
        <f t="shared" si="53"/>
        <v>14635</v>
      </c>
      <c r="E273" s="16">
        <f t="shared" si="53"/>
        <v>10386</v>
      </c>
      <c r="F273" s="16">
        <f t="shared" si="53"/>
        <v>1612800.3</v>
      </c>
      <c r="G273" s="16">
        <f t="shared" si="53"/>
        <v>1458383.7000000002</v>
      </c>
      <c r="H273" s="16">
        <f t="shared" si="53"/>
        <v>35006793</v>
      </c>
    </row>
    <row r="274" spans="1:8" s="14" customFormat="1" ht="12" customHeight="1">
      <c r="A274" s="194" t="s">
        <v>262</v>
      </c>
      <c r="B274" s="194"/>
      <c r="C274" s="16">
        <f aca="true" t="shared" si="54" ref="C274:H274">SUM(C199:C209)</f>
        <v>2337</v>
      </c>
      <c r="D274" s="16">
        <f t="shared" si="54"/>
        <v>1451</v>
      </c>
      <c r="E274" s="16">
        <f t="shared" si="54"/>
        <v>886</v>
      </c>
      <c r="F274" s="16">
        <f t="shared" si="54"/>
        <v>130659.4</v>
      </c>
      <c r="G274" s="16">
        <f t="shared" si="54"/>
        <v>114852.9</v>
      </c>
      <c r="H274" s="16">
        <f t="shared" si="54"/>
        <v>1530542</v>
      </c>
    </row>
    <row r="275" spans="1:8" s="14" customFormat="1" ht="12" customHeight="1">
      <c r="A275" s="194" t="s">
        <v>263</v>
      </c>
      <c r="B275" s="194"/>
      <c r="C275" s="16">
        <f aca="true" t="shared" si="55" ref="C275:H275">SUM(C212:C229)</f>
        <v>20018</v>
      </c>
      <c r="D275" s="16">
        <f t="shared" si="55"/>
        <v>12231</v>
      </c>
      <c r="E275" s="16">
        <f t="shared" si="55"/>
        <v>7787</v>
      </c>
      <c r="F275" s="16">
        <f t="shared" si="55"/>
        <v>1292930.2000000002</v>
      </c>
      <c r="G275" s="16">
        <f t="shared" si="55"/>
        <v>1163925.6</v>
      </c>
      <c r="H275" s="16">
        <f t="shared" si="55"/>
        <v>23286915</v>
      </c>
    </row>
    <row r="276" spans="1:8" s="14" customFormat="1" ht="12" customHeight="1">
      <c r="A276" s="194" t="s">
        <v>264</v>
      </c>
      <c r="B276" s="194"/>
      <c r="C276" s="16">
        <f aca="true" t="shared" si="56" ref="C276:H276">SUM(C232:C237)</f>
        <v>4899</v>
      </c>
      <c r="D276" s="16">
        <f t="shared" si="56"/>
        <v>2902</v>
      </c>
      <c r="E276" s="16">
        <f t="shared" si="56"/>
        <v>1997</v>
      </c>
      <c r="F276" s="16">
        <f t="shared" si="56"/>
        <v>292030.8</v>
      </c>
      <c r="G276" s="16">
        <f t="shared" si="56"/>
        <v>258267.7</v>
      </c>
      <c r="H276" s="16">
        <f t="shared" si="56"/>
        <v>3663074</v>
      </c>
    </row>
    <row r="277" spans="1:8" s="14" customFormat="1" ht="12" customHeight="1">
      <c r="A277" s="194" t="s">
        <v>265</v>
      </c>
      <c r="B277" s="194"/>
      <c r="C277" s="16">
        <f aca="true" t="shared" si="57" ref="C277:H277">SUM(C240:C248)</f>
        <v>2428</v>
      </c>
      <c r="D277" s="16">
        <f t="shared" si="57"/>
        <v>1316</v>
      </c>
      <c r="E277" s="16">
        <f t="shared" si="57"/>
        <v>1112</v>
      </c>
      <c r="F277" s="16">
        <f t="shared" si="57"/>
        <v>133228.30000000002</v>
      </c>
      <c r="G277" s="16">
        <f t="shared" si="57"/>
        <v>117858.09999999999</v>
      </c>
      <c r="H277" s="16">
        <f t="shared" si="57"/>
        <v>1571821</v>
      </c>
    </row>
    <row r="278" spans="1:8" s="14" customFormat="1" ht="12" customHeight="1">
      <c r="A278" s="191" t="s">
        <v>266</v>
      </c>
      <c r="B278" s="191"/>
      <c r="C278" s="21">
        <f aca="true" t="shared" si="58" ref="C278:H278">SUM(C251:C268)</f>
        <v>4182</v>
      </c>
      <c r="D278" s="21">
        <f t="shared" si="58"/>
        <v>2398</v>
      </c>
      <c r="E278" s="21">
        <f t="shared" si="58"/>
        <v>1784</v>
      </c>
      <c r="F278" s="21">
        <f t="shared" si="58"/>
        <v>241120.7</v>
      </c>
      <c r="G278" s="21">
        <f t="shared" si="58"/>
        <v>215148.40000000002</v>
      </c>
      <c r="H278" s="21">
        <f t="shared" si="58"/>
        <v>3352640</v>
      </c>
    </row>
    <row r="279" spans="1:8" s="14" customFormat="1" ht="12" customHeight="1">
      <c r="A279" s="209"/>
      <c r="B279" s="209"/>
      <c r="C279" s="207"/>
      <c r="D279" s="207"/>
      <c r="E279" s="207"/>
      <c r="F279" s="207"/>
      <c r="G279" s="207"/>
      <c r="H279" s="207"/>
    </row>
    <row r="280" spans="1:8" s="14" customFormat="1" ht="12" customHeight="1">
      <c r="A280" s="193" t="s">
        <v>267</v>
      </c>
      <c r="B280" s="193"/>
      <c r="C280" s="13">
        <f aca="true" t="shared" si="59" ref="C280:H280">SUM(C281:C284)</f>
        <v>115465</v>
      </c>
      <c r="D280" s="13">
        <f t="shared" si="59"/>
        <v>70367</v>
      </c>
      <c r="E280" s="13">
        <f t="shared" si="59"/>
        <v>45098</v>
      </c>
      <c r="F280" s="13">
        <f t="shared" si="59"/>
        <v>8112269.900000002</v>
      </c>
      <c r="G280" s="13">
        <f t="shared" si="59"/>
        <v>7372337</v>
      </c>
      <c r="H280" s="13">
        <f t="shared" si="59"/>
        <v>208123268</v>
      </c>
    </row>
    <row r="281" spans="1:8" s="14" customFormat="1" ht="12" customHeight="1">
      <c r="A281" s="194" t="s">
        <v>263</v>
      </c>
      <c r="B281" s="194"/>
      <c r="C281" s="16">
        <f aca="true" t="shared" si="60" ref="C281:H281">C212+C213+C214+C215+C216+C217+C218+C219+C221+C224+C225+C227+C229+C233+C164+C226</f>
        <v>20808</v>
      </c>
      <c r="D281" s="16">
        <f t="shared" si="60"/>
        <v>12797</v>
      </c>
      <c r="E281" s="16">
        <f t="shared" si="60"/>
        <v>8011</v>
      </c>
      <c r="F281" s="16">
        <f t="shared" si="60"/>
        <v>1348744.7000000002</v>
      </c>
      <c r="G281" s="16">
        <f t="shared" si="60"/>
        <v>1213155.5000000002</v>
      </c>
      <c r="H281" s="16">
        <f t="shared" si="60"/>
        <v>24233074</v>
      </c>
    </row>
    <row r="282" spans="1:8" s="14" customFormat="1" ht="12" customHeight="1">
      <c r="A282" s="194" t="s">
        <v>268</v>
      </c>
      <c r="B282" s="194"/>
      <c r="C282" s="16">
        <f aca="true" t="shared" si="61" ref="C282:H282">C59+C60+C61+C65+C66+C67+C68+C69+C70+C71+C73+C74+C76+C77+C78+C79+C80+C81+C82+C98</f>
        <v>19914</v>
      </c>
      <c r="D282" s="16">
        <f t="shared" si="61"/>
        <v>11999</v>
      </c>
      <c r="E282" s="16">
        <f t="shared" si="61"/>
        <v>7915</v>
      </c>
      <c r="F282" s="16">
        <f t="shared" si="61"/>
        <v>1371522.9000000001</v>
      </c>
      <c r="G282" s="16">
        <f t="shared" si="61"/>
        <v>1243883.9</v>
      </c>
      <c r="H282" s="16">
        <f t="shared" si="61"/>
        <v>32583910</v>
      </c>
    </row>
    <row r="283" spans="1:8" s="14" customFormat="1" ht="12" customHeight="1">
      <c r="A283" s="194" t="s">
        <v>261</v>
      </c>
      <c r="B283" s="194"/>
      <c r="C283" s="16">
        <f aca="true" t="shared" si="62" ref="C283:H283">C157+C160+C163+C166+C170+C176+C177+C180+C182+C184+C187+C191+C192+C194+C199+C206+C209+C169+C173+C175+C178</f>
        <v>23473</v>
      </c>
      <c r="D283" s="16">
        <f t="shared" si="62"/>
        <v>13923</v>
      </c>
      <c r="E283" s="16">
        <f t="shared" si="62"/>
        <v>9550</v>
      </c>
      <c r="F283" s="16">
        <f t="shared" si="62"/>
        <v>1519129.9000000001</v>
      </c>
      <c r="G283" s="16">
        <f t="shared" si="62"/>
        <v>1371833.5000000002</v>
      </c>
      <c r="H283" s="16">
        <f t="shared" si="62"/>
        <v>33031861</v>
      </c>
    </row>
    <row r="284" spans="1:8" s="14" customFormat="1" ht="12" customHeight="1">
      <c r="A284" s="191" t="s">
        <v>260</v>
      </c>
      <c r="B284" s="191"/>
      <c r="C284" s="21">
        <f aca="true" t="shared" si="63" ref="C284:H284">+C85+C86+C87+C90+C91+C92+C96+C94+C100+C99+C104+C101+C106+C103+C107+C105+C108+C114+C112+C111+C115+C116+C117+C118+C119+C120+C121+C123+C122+C124+C125+C127+C126+C129+C128+C132+C134+C133+C136+C135+C137+C138+C139+C140+C141+C143+C144+C147+C146+C148+C149+C151+C152+C153+C154</f>
        <v>51270</v>
      </c>
      <c r="D284" s="21">
        <f t="shared" si="63"/>
        <v>31648</v>
      </c>
      <c r="E284" s="21">
        <f t="shared" si="63"/>
        <v>19622</v>
      </c>
      <c r="F284" s="21">
        <f t="shared" si="63"/>
        <v>3872872.400000001</v>
      </c>
      <c r="G284" s="21">
        <f t="shared" si="63"/>
        <v>3543464.099999999</v>
      </c>
      <c r="H284" s="21">
        <f t="shared" si="63"/>
        <v>118274423</v>
      </c>
    </row>
    <row r="285" spans="1:8" s="27" customFormat="1" ht="5.25" customHeight="1">
      <c r="A285" s="147"/>
      <c r="B285" s="147"/>
      <c r="C285" s="147"/>
      <c r="D285" s="147"/>
      <c r="E285" s="147"/>
      <c r="F285" s="147"/>
      <c r="G285" s="147"/>
      <c r="H285" s="147"/>
    </row>
    <row r="286" spans="1:8" s="28" customFormat="1" ht="12.75" customHeight="1">
      <c r="A286" s="196" t="s">
        <v>269</v>
      </c>
      <c r="B286" s="196"/>
      <c r="C286" s="196"/>
      <c r="D286" s="196"/>
      <c r="E286" s="196"/>
      <c r="F286" s="196"/>
      <c r="G286" s="196"/>
      <c r="H286" s="196"/>
    </row>
    <row r="287" spans="1:8" s="29" customFormat="1" ht="11.25" customHeight="1">
      <c r="A287" s="103" t="s">
        <v>337</v>
      </c>
      <c r="B287" s="103"/>
      <c r="C287" s="103"/>
      <c r="D287" s="103"/>
      <c r="E287" s="103"/>
      <c r="F287" s="103"/>
      <c r="G287" s="103"/>
      <c r="H287" s="103"/>
    </row>
    <row r="288" spans="1:8" s="30" customFormat="1" ht="5.25" customHeight="1">
      <c r="A288" s="144"/>
      <c r="B288" s="144"/>
      <c r="C288" s="144"/>
      <c r="D288" s="144"/>
      <c r="E288" s="144"/>
      <c r="F288" s="144"/>
      <c r="G288" s="144"/>
      <c r="H288" s="144"/>
    </row>
    <row r="289" spans="1:8" s="31" customFormat="1" ht="9.75" customHeight="1">
      <c r="A289" s="144" t="s">
        <v>270</v>
      </c>
      <c r="B289" s="144"/>
      <c r="C289" s="144"/>
      <c r="D289" s="144"/>
      <c r="E289" s="144"/>
      <c r="F289" s="144"/>
      <c r="G289" s="144"/>
      <c r="H289" s="144"/>
    </row>
    <row r="290" spans="1:8" s="32" customFormat="1" ht="5.25" customHeight="1">
      <c r="A290" s="145"/>
      <c r="B290" s="145"/>
      <c r="C290" s="145"/>
      <c r="D290" s="145"/>
      <c r="E290" s="145"/>
      <c r="F290" s="145"/>
      <c r="G290" s="145"/>
      <c r="H290" s="145"/>
    </row>
    <row r="291" spans="1:8" s="33" customFormat="1" ht="11.25" customHeight="1">
      <c r="A291" s="187" t="s">
        <v>371</v>
      </c>
      <c r="B291" s="187"/>
      <c r="C291" s="187"/>
      <c r="D291" s="187"/>
      <c r="E291" s="187"/>
      <c r="F291" s="187"/>
      <c r="G291" s="187"/>
      <c r="H291" s="187"/>
    </row>
    <row r="292" spans="1:8" s="33" customFormat="1" ht="11.25" customHeight="1">
      <c r="A292" s="187" t="s">
        <v>326</v>
      </c>
      <c r="B292" s="187"/>
      <c r="C292" s="187"/>
      <c r="D292" s="187"/>
      <c r="E292" s="187"/>
      <c r="F292" s="187"/>
      <c r="G292" s="187"/>
      <c r="H292" s="187"/>
    </row>
  </sheetData>
  <sheetProtection/>
  <mergeCells count="280">
    <mergeCell ref="A37:B37"/>
    <mergeCell ref="A41:B41"/>
    <mergeCell ref="A22:B22"/>
    <mergeCell ref="A11:B11"/>
    <mergeCell ref="A292:H292"/>
    <mergeCell ref="A288:H288"/>
    <mergeCell ref="A289:H289"/>
    <mergeCell ref="A290:H290"/>
    <mergeCell ref="A291:H291"/>
    <mergeCell ref="A284:B284"/>
    <mergeCell ref="A285:H285"/>
    <mergeCell ref="A286:H286"/>
    <mergeCell ref="A287:H287"/>
    <mergeCell ref="A280:B280"/>
    <mergeCell ref="A281:B281"/>
    <mergeCell ref="A282:B282"/>
    <mergeCell ref="A283:B283"/>
    <mergeCell ref="A276:B276"/>
    <mergeCell ref="A277:B277"/>
    <mergeCell ref="A278:B278"/>
    <mergeCell ref="A279:B279"/>
    <mergeCell ref="A272:B272"/>
    <mergeCell ref="A273:B273"/>
    <mergeCell ref="A274:B274"/>
    <mergeCell ref="A275:B275"/>
    <mergeCell ref="A268:B268"/>
    <mergeCell ref="A270:B270"/>
    <mergeCell ref="A271:B271"/>
    <mergeCell ref="A269:B269"/>
    <mergeCell ref="A264:B264"/>
    <mergeCell ref="A265:B265"/>
    <mergeCell ref="A266:B266"/>
    <mergeCell ref="A267:B267"/>
    <mergeCell ref="A260:B260"/>
    <mergeCell ref="A261:B261"/>
    <mergeCell ref="A262:B262"/>
    <mergeCell ref="A263:B263"/>
    <mergeCell ref="A256:B256"/>
    <mergeCell ref="A257:B257"/>
    <mergeCell ref="A258:B258"/>
    <mergeCell ref="A259:B259"/>
    <mergeCell ref="A252:B252"/>
    <mergeCell ref="A253:B253"/>
    <mergeCell ref="A254:B254"/>
    <mergeCell ref="A255:B255"/>
    <mergeCell ref="A248:B248"/>
    <mergeCell ref="A250:B250"/>
    <mergeCell ref="A251:B251"/>
    <mergeCell ref="A244:B244"/>
    <mergeCell ref="A245:B245"/>
    <mergeCell ref="A246:B246"/>
    <mergeCell ref="A247:B247"/>
    <mergeCell ref="A249:B249"/>
    <mergeCell ref="A240:B240"/>
    <mergeCell ref="A241:B241"/>
    <mergeCell ref="A242:B242"/>
    <mergeCell ref="A243:B243"/>
    <mergeCell ref="A236:B236"/>
    <mergeCell ref="A237:B237"/>
    <mergeCell ref="A239:B239"/>
    <mergeCell ref="A238:B238"/>
    <mergeCell ref="A232:B232"/>
    <mergeCell ref="A233:B233"/>
    <mergeCell ref="A234:B234"/>
    <mergeCell ref="A235:B235"/>
    <mergeCell ref="A228:B228"/>
    <mergeCell ref="A229:B229"/>
    <mergeCell ref="A231:B231"/>
    <mergeCell ref="A230:B230"/>
    <mergeCell ref="A224:B224"/>
    <mergeCell ref="A225:B225"/>
    <mergeCell ref="A226:B226"/>
    <mergeCell ref="A227:B227"/>
    <mergeCell ref="A220:B220"/>
    <mergeCell ref="A221:B221"/>
    <mergeCell ref="A222:B222"/>
    <mergeCell ref="A223:B223"/>
    <mergeCell ref="A216:B216"/>
    <mergeCell ref="A217:B217"/>
    <mergeCell ref="A218:B218"/>
    <mergeCell ref="A219:B219"/>
    <mergeCell ref="A212:B212"/>
    <mergeCell ref="A213:B213"/>
    <mergeCell ref="A214:B214"/>
    <mergeCell ref="A215:B215"/>
    <mergeCell ref="A208:B208"/>
    <mergeCell ref="A209:B209"/>
    <mergeCell ref="A211:B211"/>
    <mergeCell ref="A204:B204"/>
    <mergeCell ref="A205:B205"/>
    <mergeCell ref="A206:B206"/>
    <mergeCell ref="A207:B207"/>
    <mergeCell ref="A210:B210"/>
    <mergeCell ref="A200:B200"/>
    <mergeCell ref="A201:B201"/>
    <mergeCell ref="A202:B202"/>
    <mergeCell ref="A203:B203"/>
    <mergeCell ref="A196:B196"/>
    <mergeCell ref="A198:B198"/>
    <mergeCell ref="A199:B199"/>
    <mergeCell ref="A197:B197"/>
    <mergeCell ref="A192:B192"/>
    <mergeCell ref="A193:B193"/>
    <mergeCell ref="A194:B194"/>
    <mergeCell ref="A195:B195"/>
    <mergeCell ref="A188:B188"/>
    <mergeCell ref="A189:B189"/>
    <mergeCell ref="A190:B190"/>
    <mergeCell ref="A191:B191"/>
    <mergeCell ref="A184:B184"/>
    <mergeCell ref="A185:B185"/>
    <mergeCell ref="A186:B186"/>
    <mergeCell ref="A187:B187"/>
    <mergeCell ref="A180:B180"/>
    <mergeCell ref="A181:B181"/>
    <mergeCell ref="A182:B182"/>
    <mergeCell ref="A183:B183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68:B168"/>
    <mergeCell ref="A169:B169"/>
    <mergeCell ref="A170:B170"/>
    <mergeCell ref="A171:B171"/>
    <mergeCell ref="A164:B164"/>
    <mergeCell ref="A165:B165"/>
    <mergeCell ref="A166:B166"/>
    <mergeCell ref="A167:B167"/>
    <mergeCell ref="A160:B160"/>
    <mergeCell ref="A161:B161"/>
    <mergeCell ref="A162:B162"/>
    <mergeCell ref="A163:B163"/>
    <mergeCell ref="A156:B156"/>
    <mergeCell ref="A157:B157"/>
    <mergeCell ref="A158:B158"/>
    <mergeCell ref="A159:B159"/>
    <mergeCell ref="A152:B152"/>
    <mergeCell ref="A153:B153"/>
    <mergeCell ref="A154:B154"/>
    <mergeCell ref="A148:B148"/>
    <mergeCell ref="A149:B149"/>
    <mergeCell ref="A150:B150"/>
    <mergeCell ref="A151:B151"/>
    <mergeCell ref="A155:B155"/>
    <mergeCell ref="A144:B144"/>
    <mergeCell ref="A145:B145"/>
    <mergeCell ref="A146:B146"/>
    <mergeCell ref="A147:B147"/>
    <mergeCell ref="A140:B140"/>
    <mergeCell ref="A141:B141"/>
    <mergeCell ref="A142:B142"/>
    <mergeCell ref="A143:B143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76:B76"/>
    <mergeCell ref="A77:B77"/>
    <mergeCell ref="A78:B78"/>
    <mergeCell ref="A79:B79"/>
    <mergeCell ref="A83:B83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8:B58"/>
    <mergeCell ref="A59:B59"/>
    <mergeCell ref="A53:B53"/>
    <mergeCell ref="A54:B54"/>
    <mergeCell ref="A55:B55"/>
    <mergeCell ref="A57:B57"/>
    <mergeCell ref="A52:B52"/>
    <mergeCell ref="F8:G8"/>
    <mergeCell ref="A42:B42"/>
    <mergeCell ref="A43:B43"/>
    <mergeCell ref="A44:B44"/>
    <mergeCell ref="A48:B48"/>
    <mergeCell ref="A38:B38"/>
    <mergeCell ref="A39:B39"/>
    <mergeCell ref="A40:B40"/>
    <mergeCell ref="A9:B9"/>
    <mergeCell ref="A8:B8"/>
    <mergeCell ref="A29:B29"/>
    <mergeCell ref="A32:B32"/>
    <mergeCell ref="A33:B33"/>
    <mergeCell ref="A23:B23"/>
    <mergeCell ref="A24:B24"/>
    <mergeCell ref="A25:B25"/>
    <mergeCell ref="A26:B26"/>
    <mergeCell ref="A13:B13"/>
    <mergeCell ref="A17:B17"/>
    <mergeCell ref="A21:B21"/>
    <mergeCell ref="A10:B10"/>
    <mergeCell ref="A12:B12"/>
    <mergeCell ref="A1:H1"/>
    <mergeCell ref="A2:H2"/>
    <mergeCell ref="A4:H4"/>
    <mergeCell ref="C5:E5"/>
    <mergeCell ref="F5:G5"/>
    <mergeCell ref="A5:B5"/>
    <mergeCell ref="F7:G7"/>
    <mergeCell ref="C7:E7"/>
    <mergeCell ref="A7:B7"/>
    <mergeCell ref="A3:H3"/>
    <mergeCell ref="A6:B6"/>
    <mergeCell ref="C6:E6"/>
    <mergeCell ref="F6:G6"/>
  </mergeCells>
  <conditionalFormatting sqref="A10:H10 A250:H268 C249:H249 A239:H248 C238:H238 A231:H237 C230:H230 A211:H229 C210:H210 A198:H209 C197:H197 A156:H196 C155:H155 A84:H154 C83:H83 A58:H82 C57:H57 A53:H56 C52:H52 A38:H40 C37:H37 A42:H51 C41:H41 A23:H36 C22:H22 A12:H21 C11:H11">
    <cfRule type="cellIs" priority="1" dxfId="0" operator="between" stopIfTrue="1">
      <formula>1</formula>
      <formula>3</formula>
    </cfRule>
  </conditionalFormatting>
  <printOptions/>
  <pageMargins left="0" right="0" top="0" bottom="0" header="0" footer="0"/>
  <pageSetup horizontalDpi="1200" verticalDpi="12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8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8" width="12.7109375" style="1" customWidth="1"/>
    <col min="9" max="16384" width="9.140625" style="1" customWidth="1"/>
  </cols>
  <sheetData>
    <row r="1" spans="1:8" s="34" customFormat="1" ht="12.75" customHeight="1">
      <c r="A1" s="178"/>
      <c r="B1" s="178"/>
      <c r="C1" s="178"/>
      <c r="D1" s="178"/>
      <c r="E1" s="178"/>
      <c r="F1" s="178"/>
      <c r="G1" s="178"/>
      <c r="H1" s="178"/>
    </row>
    <row r="2" spans="1:8" s="206" customFormat="1" ht="30" customHeight="1">
      <c r="A2" s="204" t="s">
        <v>271</v>
      </c>
      <c r="B2" s="204"/>
      <c r="C2" s="204"/>
      <c r="D2" s="204"/>
      <c r="E2" s="204"/>
      <c r="F2" s="204"/>
      <c r="G2" s="204"/>
      <c r="H2" s="204"/>
    </row>
    <row r="3" spans="1:8" s="34" customFormat="1" ht="12.75" customHeight="1">
      <c r="A3" s="188"/>
      <c r="B3" s="188"/>
      <c r="C3" s="188"/>
      <c r="D3" s="188"/>
      <c r="E3" s="188"/>
      <c r="F3" s="188"/>
      <c r="G3" s="188"/>
      <c r="H3" s="188"/>
    </row>
    <row r="4" spans="1:8" s="34" customFormat="1" ht="12.75" customHeight="1">
      <c r="A4" s="179"/>
      <c r="B4" s="179"/>
      <c r="C4" s="179"/>
      <c r="D4" s="179"/>
      <c r="E4" s="179"/>
      <c r="F4" s="179"/>
      <c r="G4" s="179"/>
      <c r="H4" s="179"/>
    </row>
    <row r="5" spans="1:8" s="3" customFormat="1" ht="12" customHeight="1">
      <c r="A5" s="173"/>
      <c r="B5" s="174"/>
      <c r="C5" s="157" t="s">
        <v>1</v>
      </c>
      <c r="D5" s="180"/>
      <c r="E5" s="181"/>
      <c r="F5" s="157" t="s">
        <v>2</v>
      </c>
      <c r="G5" s="181"/>
      <c r="H5" s="4" t="s">
        <v>3</v>
      </c>
    </row>
    <row r="6" spans="1:8" s="3" customFormat="1" ht="12" customHeight="1">
      <c r="A6" s="159"/>
      <c r="B6" s="159"/>
      <c r="C6" s="182"/>
      <c r="D6" s="183"/>
      <c r="E6" s="184"/>
      <c r="F6" s="185"/>
      <c r="G6" s="186"/>
      <c r="H6" s="6" t="s">
        <v>4</v>
      </c>
    </row>
    <row r="7" spans="1:8" s="3" customFormat="1" ht="12" customHeight="1">
      <c r="A7" s="172"/>
      <c r="B7" s="172"/>
      <c r="C7" s="172"/>
      <c r="D7" s="172"/>
      <c r="E7" s="172"/>
      <c r="F7" s="172"/>
      <c r="G7" s="172"/>
      <c r="H7" s="72"/>
    </row>
    <row r="8" spans="1:8" s="3" customFormat="1" ht="12" customHeight="1">
      <c r="A8" s="172"/>
      <c r="B8" s="172"/>
      <c r="D8" s="7" t="s">
        <v>5</v>
      </c>
      <c r="E8" s="7" t="s">
        <v>6</v>
      </c>
      <c r="F8" s="171"/>
      <c r="G8" s="171"/>
      <c r="H8" s="73"/>
    </row>
    <row r="9" spans="1:8" s="3" customFormat="1" ht="12" customHeight="1">
      <c r="A9" s="114"/>
      <c r="B9" s="114"/>
      <c r="C9" s="8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/>
    </row>
    <row r="10" spans="1:8" s="14" customFormat="1" ht="12" customHeight="1">
      <c r="A10" s="115" t="s">
        <v>12</v>
      </c>
      <c r="B10" s="115"/>
      <c r="C10" s="11">
        <v>141127</v>
      </c>
      <c r="D10" s="11">
        <v>85828</v>
      </c>
      <c r="E10" s="11">
        <v>55299</v>
      </c>
      <c r="F10" s="11">
        <v>9536741.3</v>
      </c>
      <c r="G10" s="11">
        <v>8691343.600000001</v>
      </c>
      <c r="H10" s="11">
        <v>244557945</v>
      </c>
    </row>
    <row r="11" spans="1:8" s="14" customFormat="1" ht="12" customHeight="1">
      <c r="A11" s="205"/>
      <c r="B11" s="205"/>
      <c r="C11" s="37"/>
      <c r="D11" s="37"/>
      <c r="E11" s="37"/>
      <c r="F11" s="37"/>
      <c r="G11" s="37"/>
      <c r="H11" s="37"/>
    </row>
    <row r="12" spans="1:8" s="14" customFormat="1" ht="12" customHeight="1">
      <c r="A12" s="193" t="s">
        <v>13</v>
      </c>
      <c r="B12" s="193"/>
      <c r="C12" s="22">
        <v>12780</v>
      </c>
      <c r="D12" s="22">
        <v>7493</v>
      </c>
      <c r="E12" s="22">
        <v>5287</v>
      </c>
      <c r="F12" s="22">
        <v>738047.1000000001</v>
      </c>
      <c r="G12" s="22">
        <v>659076.9</v>
      </c>
      <c r="H12" s="22">
        <v>10659502</v>
      </c>
    </row>
    <row r="13" spans="1:8" s="14" customFormat="1" ht="12" customHeight="1">
      <c r="A13" s="194" t="s">
        <v>14</v>
      </c>
      <c r="B13" s="194"/>
      <c r="C13" s="16">
        <v>4448</v>
      </c>
      <c r="D13" s="16">
        <v>2603</v>
      </c>
      <c r="E13" s="16">
        <v>1845</v>
      </c>
      <c r="F13" s="16">
        <v>257842.90000000002</v>
      </c>
      <c r="G13" s="16">
        <v>231579</v>
      </c>
      <c r="H13" s="16">
        <v>4110191</v>
      </c>
    </row>
    <row r="14" spans="1:8" s="14" customFormat="1" ht="12" customHeight="1">
      <c r="A14" s="35"/>
      <c r="B14" s="36" t="s">
        <v>15</v>
      </c>
      <c r="C14" s="16">
        <v>1607</v>
      </c>
      <c r="D14" s="16">
        <v>971</v>
      </c>
      <c r="E14" s="16">
        <v>636</v>
      </c>
      <c r="F14" s="16">
        <v>96917.8</v>
      </c>
      <c r="G14" s="16">
        <v>87342.9</v>
      </c>
      <c r="H14" s="16">
        <v>1780806</v>
      </c>
    </row>
    <row r="15" spans="1:8" s="14" customFormat="1" ht="12" customHeight="1">
      <c r="A15" s="35"/>
      <c r="B15" s="36" t="s">
        <v>16</v>
      </c>
      <c r="C15" s="16">
        <v>1464</v>
      </c>
      <c r="D15" s="16">
        <v>838</v>
      </c>
      <c r="E15" s="16">
        <v>626</v>
      </c>
      <c r="F15" s="16">
        <v>82078.6</v>
      </c>
      <c r="G15" s="16">
        <v>73540</v>
      </c>
      <c r="H15" s="16">
        <v>1182398</v>
      </c>
    </row>
    <row r="16" spans="1:8" s="14" customFormat="1" ht="12" customHeight="1">
      <c r="A16" s="37"/>
      <c r="B16" s="37" t="s">
        <v>17</v>
      </c>
      <c r="C16" s="16">
        <v>1377</v>
      </c>
      <c r="D16" s="16">
        <v>794</v>
      </c>
      <c r="E16" s="16">
        <v>583</v>
      </c>
      <c r="F16" s="16">
        <v>78846.5</v>
      </c>
      <c r="G16" s="16">
        <v>70696.1</v>
      </c>
      <c r="H16" s="16">
        <v>1146987</v>
      </c>
    </row>
    <row r="17" spans="1:8" s="14" customFormat="1" ht="12" customHeight="1">
      <c r="A17" s="194" t="s">
        <v>18</v>
      </c>
      <c r="B17" s="194"/>
      <c r="C17" s="16">
        <v>2599</v>
      </c>
      <c r="D17" s="16">
        <v>1412</v>
      </c>
      <c r="E17" s="16">
        <v>1187</v>
      </c>
      <c r="F17" s="16">
        <v>141772.7</v>
      </c>
      <c r="G17" s="16">
        <v>126241.09999999999</v>
      </c>
      <c r="H17" s="16">
        <v>1881264</v>
      </c>
    </row>
    <row r="18" spans="1:8" s="14" customFormat="1" ht="12" customHeight="1">
      <c r="A18" s="35"/>
      <c r="B18" s="36" t="s">
        <v>19</v>
      </c>
      <c r="C18" s="16">
        <v>864</v>
      </c>
      <c r="D18" s="16">
        <v>461</v>
      </c>
      <c r="E18" s="16">
        <v>403</v>
      </c>
      <c r="F18" s="16">
        <v>44968.5</v>
      </c>
      <c r="G18" s="16">
        <v>39986.799999999996</v>
      </c>
      <c r="H18" s="16">
        <v>539814</v>
      </c>
    </row>
    <row r="19" spans="1:8" s="14" customFormat="1" ht="12" customHeight="1">
      <c r="A19" s="35"/>
      <c r="B19" s="36" t="s">
        <v>20</v>
      </c>
      <c r="C19" s="16">
        <v>834</v>
      </c>
      <c r="D19" s="16">
        <v>457</v>
      </c>
      <c r="E19" s="16">
        <v>377</v>
      </c>
      <c r="F19" s="16">
        <v>45283.5</v>
      </c>
      <c r="G19" s="16">
        <v>40169.6</v>
      </c>
      <c r="H19" s="16">
        <v>625528</v>
      </c>
    </row>
    <row r="20" spans="1:8" s="14" customFormat="1" ht="12" customHeight="1">
      <c r="A20" s="35"/>
      <c r="B20" s="36" t="s">
        <v>21</v>
      </c>
      <c r="C20" s="16">
        <v>901</v>
      </c>
      <c r="D20" s="16">
        <v>494</v>
      </c>
      <c r="E20" s="16">
        <v>407</v>
      </c>
      <c r="F20" s="16">
        <v>51520.7</v>
      </c>
      <c r="G20" s="16">
        <v>46084.7</v>
      </c>
      <c r="H20" s="16">
        <v>715922</v>
      </c>
    </row>
    <row r="21" spans="1:8" s="14" customFormat="1" ht="12" customHeight="1">
      <c r="A21" s="191" t="s">
        <v>22</v>
      </c>
      <c r="B21" s="191"/>
      <c r="C21" s="38">
        <v>5733</v>
      </c>
      <c r="D21" s="38">
        <v>3478</v>
      </c>
      <c r="E21" s="38">
        <v>2255</v>
      </c>
      <c r="F21" s="38">
        <v>338431.50000000006</v>
      </c>
      <c r="G21" s="38">
        <v>301256.80000000005</v>
      </c>
      <c r="H21" s="38">
        <v>4668047</v>
      </c>
    </row>
    <row r="22" spans="1:8" s="14" customFormat="1" ht="12" customHeight="1">
      <c r="A22" s="205"/>
      <c r="B22" s="205"/>
      <c r="C22" s="49"/>
      <c r="D22" s="49"/>
      <c r="E22" s="49"/>
      <c r="F22" s="49"/>
      <c r="G22" s="49"/>
      <c r="H22" s="49"/>
    </row>
    <row r="23" spans="1:8" s="14" customFormat="1" ht="12" customHeight="1">
      <c r="A23" s="193" t="s">
        <v>23</v>
      </c>
      <c r="B23" s="193"/>
      <c r="C23" s="22">
        <v>28988</v>
      </c>
      <c r="D23" s="22">
        <v>17077</v>
      </c>
      <c r="E23" s="22">
        <v>11911</v>
      </c>
      <c r="F23" s="22">
        <v>1838922.7000000002</v>
      </c>
      <c r="G23" s="22">
        <v>1670408.7000000002</v>
      </c>
      <c r="H23" s="22">
        <v>42613045</v>
      </c>
    </row>
    <row r="24" spans="1:8" s="14" customFormat="1" ht="12" customHeight="1">
      <c r="A24" s="194" t="s">
        <v>24</v>
      </c>
      <c r="B24" s="194"/>
      <c r="C24" s="16">
        <v>17843</v>
      </c>
      <c r="D24" s="16">
        <v>10283</v>
      </c>
      <c r="E24" s="16">
        <v>7560</v>
      </c>
      <c r="F24" s="16">
        <v>1172478.2000000002</v>
      </c>
      <c r="G24" s="16">
        <v>1073076.1</v>
      </c>
      <c r="H24" s="16">
        <v>31220076</v>
      </c>
    </row>
    <row r="25" spans="1:8" s="14" customFormat="1" ht="12" customHeight="1">
      <c r="A25" s="194" t="s">
        <v>25</v>
      </c>
      <c r="B25" s="194"/>
      <c r="C25" s="16">
        <v>1879</v>
      </c>
      <c r="D25" s="16">
        <v>1096</v>
      </c>
      <c r="E25" s="16">
        <v>783</v>
      </c>
      <c r="F25" s="16">
        <v>112114.5</v>
      </c>
      <c r="G25" s="16">
        <v>101279.8</v>
      </c>
      <c r="H25" s="16">
        <v>1837122</v>
      </c>
    </row>
    <row r="26" spans="1:8" s="14" customFormat="1" ht="12" customHeight="1">
      <c r="A26" s="194" t="s">
        <v>26</v>
      </c>
      <c r="B26" s="194"/>
      <c r="C26" s="16">
        <v>4849</v>
      </c>
      <c r="D26" s="16">
        <v>3050</v>
      </c>
      <c r="E26" s="16">
        <v>1799</v>
      </c>
      <c r="F26" s="16">
        <v>297440.8</v>
      </c>
      <c r="G26" s="16">
        <v>266458.4</v>
      </c>
      <c r="H26" s="16">
        <v>5294980</v>
      </c>
    </row>
    <row r="27" spans="1:8" s="14" customFormat="1" ht="12" customHeight="1">
      <c r="A27" s="35"/>
      <c r="B27" s="36" t="s">
        <v>27</v>
      </c>
      <c r="C27" s="16">
        <v>428</v>
      </c>
      <c r="D27" s="16">
        <v>243</v>
      </c>
      <c r="E27" s="16">
        <v>185</v>
      </c>
      <c r="F27" s="16">
        <v>21194.5</v>
      </c>
      <c r="G27" s="16">
        <v>18835</v>
      </c>
      <c r="H27" s="16">
        <v>250393</v>
      </c>
    </row>
    <row r="28" spans="1:8" s="14" customFormat="1" ht="12" customHeight="1">
      <c r="A28" s="37"/>
      <c r="B28" s="37" t="s">
        <v>28</v>
      </c>
      <c r="C28" s="16">
        <v>4421</v>
      </c>
      <c r="D28" s="16">
        <v>2807</v>
      </c>
      <c r="E28" s="16">
        <v>1614</v>
      </c>
      <c r="F28" s="16">
        <v>276246.3</v>
      </c>
      <c r="G28" s="16">
        <v>247623.40000000002</v>
      </c>
      <c r="H28" s="16">
        <v>5044587</v>
      </c>
    </row>
    <row r="29" spans="1:8" s="14" customFormat="1" ht="12" customHeight="1">
      <c r="A29" s="194" t="s">
        <v>29</v>
      </c>
      <c r="B29" s="194"/>
      <c r="C29" s="16">
        <v>1570</v>
      </c>
      <c r="D29" s="16">
        <v>955</v>
      </c>
      <c r="E29" s="16">
        <v>615</v>
      </c>
      <c r="F29" s="16">
        <v>103577.59999999999</v>
      </c>
      <c r="G29" s="16">
        <v>93449.4</v>
      </c>
      <c r="H29" s="16">
        <v>2324433</v>
      </c>
    </row>
    <row r="30" spans="1:8" s="14" customFormat="1" ht="12" customHeight="1">
      <c r="A30" s="35"/>
      <c r="B30" s="36" t="s">
        <v>30</v>
      </c>
      <c r="C30" s="16">
        <v>534</v>
      </c>
      <c r="D30" s="16">
        <v>304</v>
      </c>
      <c r="E30" s="16">
        <v>230</v>
      </c>
      <c r="F30" s="16">
        <v>29832.7</v>
      </c>
      <c r="G30" s="16">
        <v>26912.2</v>
      </c>
      <c r="H30" s="16">
        <v>457752</v>
      </c>
    </row>
    <row r="31" spans="1:8" s="14" customFormat="1" ht="12" customHeight="1">
      <c r="A31" s="37"/>
      <c r="B31" s="37" t="s">
        <v>31</v>
      </c>
      <c r="C31" s="16">
        <v>1036</v>
      </c>
      <c r="D31" s="16">
        <v>651</v>
      </c>
      <c r="E31" s="16">
        <v>385</v>
      </c>
      <c r="F31" s="16">
        <v>73744.9</v>
      </c>
      <c r="G31" s="16">
        <v>66537.2</v>
      </c>
      <c r="H31" s="16">
        <v>1866681</v>
      </c>
    </row>
    <row r="32" spans="1:8" s="14" customFormat="1" ht="12" customHeight="1">
      <c r="A32" s="194" t="s">
        <v>32</v>
      </c>
      <c r="B32" s="194"/>
      <c r="C32" s="16">
        <v>373</v>
      </c>
      <c r="D32" s="16">
        <v>190</v>
      </c>
      <c r="E32" s="16">
        <v>183</v>
      </c>
      <c r="F32" s="16">
        <v>16706.7</v>
      </c>
      <c r="G32" s="16">
        <v>15148.099999999999</v>
      </c>
      <c r="H32" s="16">
        <v>178757</v>
      </c>
    </row>
    <row r="33" spans="1:8" s="14" customFormat="1" ht="12" customHeight="1">
      <c r="A33" s="194" t="s">
        <v>33</v>
      </c>
      <c r="B33" s="194"/>
      <c r="C33" s="16">
        <v>2474</v>
      </c>
      <c r="D33" s="16">
        <v>1503</v>
      </c>
      <c r="E33" s="16">
        <v>971</v>
      </c>
      <c r="F33" s="16">
        <v>136604.9</v>
      </c>
      <c r="G33" s="16">
        <v>120996.9</v>
      </c>
      <c r="H33" s="16">
        <v>1757677</v>
      </c>
    </row>
    <row r="34" spans="1:8" s="14" customFormat="1" ht="12" customHeight="1">
      <c r="A34" s="35"/>
      <c r="B34" s="36" t="s">
        <v>34</v>
      </c>
      <c r="C34" s="16">
        <v>248</v>
      </c>
      <c r="D34" s="16">
        <v>138</v>
      </c>
      <c r="E34" s="16">
        <v>110</v>
      </c>
      <c r="F34" s="16">
        <v>13102.2</v>
      </c>
      <c r="G34" s="16">
        <v>11554.1</v>
      </c>
      <c r="H34" s="16">
        <v>169190</v>
      </c>
    </row>
    <row r="35" spans="1:8" s="14" customFormat="1" ht="12" customHeight="1">
      <c r="A35" s="35"/>
      <c r="B35" s="37" t="s">
        <v>35</v>
      </c>
      <c r="C35" s="16">
        <v>120</v>
      </c>
      <c r="D35" s="16">
        <v>74</v>
      </c>
      <c r="E35" s="16">
        <v>46</v>
      </c>
      <c r="F35" s="16">
        <v>5720.2</v>
      </c>
      <c r="G35" s="16">
        <v>5232</v>
      </c>
      <c r="H35" s="16">
        <v>71544</v>
      </c>
    </row>
    <row r="36" spans="1:8" s="14" customFormat="1" ht="12" customHeight="1">
      <c r="A36" s="35"/>
      <c r="B36" s="35" t="s">
        <v>36</v>
      </c>
      <c r="C36" s="38">
        <v>2106</v>
      </c>
      <c r="D36" s="38">
        <v>1291</v>
      </c>
      <c r="E36" s="38">
        <v>815</v>
      </c>
      <c r="F36" s="38">
        <v>117782.5</v>
      </c>
      <c r="G36" s="38">
        <v>104210.79999999999</v>
      </c>
      <c r="H36" s="38">
        <v>1516943</v>
      </c>
    </row>
    <row r="37" spans="1:8" s="14" customFormat="1" ht="12" customHeight="1">
      <c r="A37" s="205"/>
      <c r="B37" s="205"/>
      <c r="C37" s="49"/>
      <c r="D37" s="49"/>
      <c r="E37" s="49"/>
      <c r="F37" s="49"/>
      <c r="G37" s="49"/>
      <c r="H37" s="49"/>
    </row>
    <row r="38" spans="1:8" s="14" customFormat="1" ht="12" customHeight="1">
      <c r="A38" s="193" t="s">
        <v>37</v>
      </c>
      <c r="B38" s="193"/>
      <c r="C38" s="22">
        <v>20354</v>
      </c>
      <c r="D38" s="22">
        <v>12551</v>
      </c>
      <c r="E38" s="22">
        <v>7803</v>
      </c>
      <c r="F38" s="22">
        <v>1307749.5999999999</v>
      </c>
      <c r="G38" s="22">
        <v>1183938.8</v>
      </c>
      <c r="H38" s="22">
        <v>25878693</v>
      </c>
    </row>
    <row r="39" spans="1:8" s="14" customFormat="1" ht="12" customHeight="1">
      <c r="A39" s="194" t="s">
        <v>38</v>
      </c>
      <c r="B39" s="194"/>
      <c r="C39" s="16">
        <v>17801</v>
      </c>
      <c r="D39" s="16">
        <v>10828</v>
      </c>
      <c r="E39" s="16">
        <v>6973</v>
      </c>
      <c r="F39" s="16">
        <v>1151728.7</v>
      </c>
      <c r="G39" s="16">
        <v>1044169.1</v>
      </c>
      <c r="H39" s="16">
        <v>23331553</v>
      </c>
    </row>
    <row r="40" spans="1:8" s="14" customFormat="1" ht="12" customHeight="1">
      <c r="A40" s="197" t="s">
        <v>39</v>
      </c>
      <c r="B40" s="197"/>
      <c r="C40" s="38">
        <v>2553</v>
      </c>
      <c r="D40" s="38">
        <v>1723</v>
      </c>
      <c r="E40" s="38">
        <v>830</v>
      </c>
      <c r="F40" s="38">
        <v>156020.9</v>
      </c>
      <c r="G40" s="38">
        <v>139769.7</v>
      </c>
      <c r="H40" s="38">
        <v>2547140</v>
      </c>
    </row>
    <row r="41" spans="1:8" s="14" customFormat="1" ht="12" customHeight="1">
      <c r="A41" s="205"/>
      <c r="B41" s="205"/>
      <c r="C41" s="49"/>
      <c r="D41" s="49"/>
      <c r="E41" s="49"/>
      <c r="F41" s="49"/>
      <c r="G41" s="49"/>
      <c r="H41" s="49"/>
    </row>
    <row r="42" spans="1:8" s="14" customFormat="1" ht="12" customHeight="1">
      <c r="A42" s="193" t="s">
        <v>40</v>
      </c>
      <c r="B42" s="193"/>
      <c r="C42" s="22">
        <v>55962</v>
      </c>
      <c r="D42" s="22">
        <v>34748</v>
      </c>
      <c r="E42" s="22">
        <v>21214</v>
      </c>
      <c r="F42" s="22">
        <v>4083571.9000000004</v>
      </c>
      <c r="G42" s="22">
        <v>3746761.4</v>
      </c>
      <c r="H42" s="22">
        <v>124864506</v>
      </c>
    </row>
    <row r="43" spans="1:8" s="14" customFormat="1" ht="12" customHeight="1">
      <c r="A43" s="194" t="s">
        <v>41</v>
      </c>
      <c r="B43" s="194"/>
      <c r="C43" s="16">
        <v>36224</v>
      </c>
      <c r="D43" s="16">
        <v>22033</v>
      </c>
      <c r="E43" s="16">
        <v>14191</v>
      </c>
      <c r="F43" s="16">
        <v>2716421.4</v>
      </c>
      <c r="G43" s="16">
        <v>2508447.4</v>
      </c>
      <c r="H43" s="16">
        <v>91744285</v>
      </c>
    </row>
    <row r="44" spans="1:8" s="14" customFormat="1" ht="12" customHeight="1">
      <c r="A44" s="194" t="s">
        <v>42</v>
      </c>
      <c r="B44" s="194"/>
      <c r="C44" s="16">
        <v>10393</v>
      </c>
      <c r="D44" s="16">
        <v>6901</v>
      </c>
      <c r="E44" s="16">
        <v>3492</v>
      </c>
      <c r="F44" s="16">
        <v>723544.8000000002</v>
      </c>
      <c r="G44" s="16">
        <v>653486.0999999999</v>
      </c>
      <c r="H44" s="16">
        <v>16829087</v>
      </c>
    </row>
    <row r="45" spans="1:8" s="14" customFormat="1" ht="12" customHeight="1">
      <c r="A45" s="35"/>
      <c r="B45" s="36" t="s">
        <v>43</v>
      </c>
      <c r="C45" s="16">
        <v>5096</v>
      </c>
      <c r="D45" s="16">
        <v>3441</v>
      </c>
      <c r="E45" s="16">
        <v>1655</v>
      </c>
      <c r="F45" s="16">
        <v>341631.30000000005</v>
      </c>
      <c r="G45" s="16">
        <v>306811.1</v>
      </c>
      <c r="H45" s="16">
        <v>6811043</v>
      </c>
    </row>
    <row r="46" spans="1:8" s="14" customFormat="1" ht="12" customHeight="1">
      <c r="A46" s="35"/>
      <c r="B46" s="36" t="s">
        <v>44</v>
      </c>
      <c r="C46" s="16">
        <v>4884</v>
      </c>
      <c r="D46" s="16">
        <v>3227</v>
      </c>
      <c r="E46" s="16">
        <v>1657</v>
      </c>
      <c r="F46" s="16">
        <v>360770.10000000003</v>
      </c>
      <c r="G46" s="16">
        <v>327585.99999999994</v>
      </c>
      <c r="H46" s="16">
        <v>9773241</v>
      </c>
    </row>
    <row r="47" spans="1:8" s="14" customFormat="1" ht="12" customHeight="1">
      <c r="A47" s="37"/>
      <c r="B47" s="37" t="s">
        <v>45</v>
      </c>
      <c r="C47" s="16">
        <v>413</v>
      </c>
      <c r="D47" s="16">
        <v>233</v>
      </c>
      <c r="E47" s="16">
        <v>180</v>
      </c>
      <c r="F47" s="16">
        <v>21143.4</v>
      </c>
      <c r="G47" s="16">
        <v>19089</v>
      </c>
      <c r="H47" s="16">
        <v>244803</v>
      </c>
    </row>
    <row r="48" spans="1:8" s="14" customFormat="1" ht="12" customHeight="1">
      <c r="A48" s="194" t="s">
        <v>46</v>
      </c>
      <c r="B48" s="194"/>
      <c r="C48" s="16">
        <v>9345</v>
      </c>
      <c r="D48" s="16">
        <v>5814</v>
      </c>
      <c r="E48" s="16">
        <v>3531</v>
      </c>
      <c r="F48" s="16">
        <v>643605.7000000001</v>
      </c>
      <c r="G48" s="16">
        <v>584827.8999999999</v>
      </c>
      <c r="H48" s="16">
        <v>16291134</v>
      </c>
    </row>
    <row r="49" spans="1:8" s="14" customFormat="1" ht="12" customHeight="1">
      <c r="A49" s="35"/>
      <c r="B49" s="36" t="s">
        <v>47</v>
      </c>
      <c r="C49" s="16">
        <v>1169</v>
      </c>
      <c r="D49" s="16">
        <v>733</v>
      </c>
      <c r="E49" s="16">
        <v>436</v>
      </c>
      <c r="F49" s="16">
        <v>79498.9</v>
      </c>
      <c r="G49" s="16">
        <v>72357.19999999998</v>
      </c>
      <c r="H49" s="16">
        <v>1957076</v>
      </c>
    </row>
    <row r="50" spans="1:8" s="14" customFormat="1" ht="12" customHeight="1">
      <c r="A50" s="35"/>
      <c r="B50" s="36" t="s">
        <v>48</v>
      </c>
      <c r="C50" s="16">
        <v>2553</v>
      </c>
      <c r="D50" s="16">
        <v>1553</v>
      </c>
      <c r="E50" s="16">
        <v>1000</v>
      </c>
      <c r="F50" s="16">
        <v>164565.80000000002</v>
      </c>
      <c r="G50" s="16">
        <v>147954.8</v>
      </c>
      <c r="H50" s="16">
        <v>3238629</v>
      </c>
    </row>
    <row r="51" spans="1:8" s="14" customFormat="1" ht="12" customHeight="1">
      <c r="A51" s="35"/>
      <c r="B51" s="35" t="s">
        <v>49</v>
      </c>
      <c r="C51" s="38">
        <v>5623</v>
      </c>
      <c r="D51" s="38">
        <v>3528</v>
      </c>
      <c r="E51" s="38">
        <v>2095</v>
      </c>
      <c r="F51" s="38">
        <v>399541.00000000006</v>
      </c>
      <c r="G51" s="38">
        <v>364515.89999999997</v>
      </c>
      <c r="H51" s="38">
        <v>11095429</v>
      </c>
    </row>
    <row r="52" spans="1:8" s="14" customFormat="1" ht="12" customHeight="1">
      <c r="A52" s="205"/>
      <c r="B52" s="205"/>
      <c r="C52" s="37"/>
      <c r="D52" s="37"/>
      <c r="E52" s="37"/>
      <c r="F52" s="37"/>
      <c r="G52" s="37"/>
      <c r="H52" s="37"/>
    </row>
    <row r="53" spans="1:8" s="14" customFormat="1" ht="12" customHeight="1">
      <c r="A53" s="193" t="s">
        <v>50</v>
      </c>
      <c r="B53" s="193"/>
      <c r="C53" s="22">
        <v>23043</v>
      </c>
      <c r="D53" s="22">
        <v>13959</v>
      </c>
      <c r="E53" s="22">
        <v>9084</v>
      </c>
      <c r="F53" s="22">
        <v>1568449.9999999998</v>
      </c>
      <c r="G53" s="22">
        <v>1431157.7999999998</v>
      </c>
      <c r="H53" s="22">
        <v>40542199</v>
      </c>
    </row>
    <row r="54" spans="1:8" s="14" customFormat="1" ht="12" customHeight="1">
      <c r="A54" s="194" t="s">
        <v>51</v>
      </c>
      <c r="B54" s="194"/>
      <c r="C54" s="16">
        <v>8105</v>
      </c>
      <c r="D54" s="16">
        <v>4647</v>
      </c>
      <c r="E54" s="16">
        <v>3458</v>
      </c>
      <c r="F54" s="16">
        <v>506496.6</v>
      </c>
      <c r="G54" s="16">
        <v>462037.8</v>
      </c>
      <c r="H54" s="16">
        <v>11180497</v>
      </c>
    </row>
    <row r="55" spans="1:8" s="14" customFormat="1" ht="12" customHeight="1">
      <c r="A55" s="194" t="s">
        <v>52</v>
      </c>
      <c r="B55" s="194"/>
      <c r="C55" s="16">
        <v>13124</v>
      </c>
      <c r="D55" s="16">
        <v>8150</v>
      </c>
      <c r="E55" s="16">
        <v>4974</v>
      </c>
      <c r="F55" s="16">
        <v>929821.9999999999</v>
      </c>
      <c r="G55" s="16">
        <v>848265.6</v>
      </c>
      <c r="H55" s="16">
        <v>25771175</v>
      </c>
    </row>
    <row r="56" spans="1:8" s="14" customFormat="1" ht="12" customHeight="1">
      <c r="A56" s="197" t="s">
        <v>53</v>
      </c>
      <c r="B56" s="197"/>
      <c r="C56" s="38">
        <v>1814</v>
      </c>
      <c r="D56" s="38">
        <v>1162</v>
      </c>
      <c r="E56" s="38">
        <v>652</v>
      </c>
      <c r="F56" s="38">
        <v>132131.4</v>
      </c>
      <c r="G56" s="38">
        <v>120854.40000000001</v>
      </c>
      <c r="H56" s="38">
        <v>3590527</v>
      </c>
    </row>
    <row r="57" spans="1:8" s="14" customFormat="1" ht="12" customHeight="1">
      <c r="A57" s="205"/>
      <c r="B57" s="205"/>
      <c r="C57" s="37"/>
      <c r="D57" s="37"/>
      <c r="E57" s="37"/>
      <c r="F57" s="37"/>
      <c r="G57" s="37"/>
      <c r="H57" s="37"/>
    </row>
    <row r="58" spans="1:8" s="14" customFormat="1" ht="12" customHeight="1">
      <c r="A58" s="193" t="s">
        <v>54</v>
      </c>
      <c r="B58" s="193"/>
      <c r="C58" s="22">
        <v>21055</v>
      </c>
      <c r="D58" s="22">
        <v>12747</v>
      </c>
      <c r="E58" s="22">
        <v>8308</v>
      </c>
      <c r="F58" s="22">
        <v>1424115.7</v>
      </c>
      <c r="G58" s="22">
        <v>1298888.2</v>
      </c>
      <c r="H58" s="22">
        <v>36264363</v>
      </c>
    </row>
    <row r="59" spans="1:8" s="14" customFormat="1" ht="12" customHeight="1">
      <c r="A59" s="194" t="s">
        <v>55</v>
      </c>
      <c r="B59" s="194"/>
      <c r="C59" s="19">
        <v>462</v>
      </c>
      <c r="D59" s="19">
        <v>303</v>
      </c>
      <c r="E59" s="19">
        <v>159</v>
      </c>
      <c r="F59" s="19">
        <v>33172</v>
      </c>
      <c r="G59" s="19">
        <v>30053.3</v>
      </c>
      <c r="H59" s="19">
        <v>847513</v>
      </c>
    </row>
    <row r="60" spans="1:8" s="14" customFormat="1" ht="12" customHeight="1">
      <c r="A60" s="194" t="s">
        <v>56</v>
      </c>
      <c r="B60" s="194"/>
      <c r="C60" s="16">
        <v>1603</v>
      </c>
      <c r="D60" s="16">
        <v>910</v>
      </c>
      <c r="E60" s="16">
        <v>693</v>
      </c>
      <c r="F60" s="16">
        <v>99134</v>
      </c>
      <c r="G60" s="16">
        <v>89979.7</v>
      </c>
      <c r="H60" s="16">
        <v>2108315</v>
      </c>
    </row>
    <row r="61" spans="1:8" s="14" customFormat="1" ht="12" customHeight="1">
      <c r="A61" s="194" t="s">
        <v>57</v>
      </c>
      <c r="B61" s="194"/>
      <c r="C61" s="16">
        <v>254</v>
      </c>
      <c r="D61" s="16">
        <v>154</v>
      </c>
      <c r="E61" s="16">
        <v>100</v>
      </c>
      <c r="F61" s="16">
        <v>22765.8</v>
      </c>
      <c r="G61" s="16">
        <v>20994.6</v>
      </c>
      <c r="H61" s="16">
        <v>859247</v>
      </c>
    </row>
    <row r="62" spans="1:8" s="14" customFormat="1" ht="12" customHeight="1">
      <c r="A62" s="194" t="s">
        <v>58</v>
      </c>
      <c r="B62" s="194"/>
      <c r="C62" s="16">
        <v>93</v>
      </c>
      <c r="D62" s="16">
        <v>62</v>
      </c>
      <c r="E62" s="16">
        <v>31</v>
      </c>
      <c r="F62" s="16">
        <v>5875.9</v>
      </c>
      <c r="G62" s="16">
        <v>5288.7</v>
      </c>
      <c r="H62" s="16">
        <v>98028</v>
      </c>
    </row>
    <row r="63" spans="1:8" s="14" customFormat="1" ht="12" customHeight="1">
      <c r="A63" s="194" t="s">
        <v>59</v>
      </c>
      <c r="B63" s="194"/>
      <c r="C63" s="16">
        <v>104</v>
      </c>
      <c r="D63" s="16">
        <v>63</v>
      </c>
      <c r="E63" s="16">
        <v>41</v>
      </c>
      <c r="F63" s="16">
        <v>5778.4</v>
      </c>
      <c r="G63" s="16">
        <v>5216</v>
      </c>
      <c r="H63" s="16">
        <v>80891</v>
      </c>
    </row>
    <row r="64" spans="1:8" s="14" customFormat="1" ht="12" customHeight="1">
      <c r="A64" s="195" t="s">
        <v>60</v>
      </c>
      <c r="B64" s="195"/>
      <c r="C64" s="16">
        <v>158</v>
      </c>
      <c r="D64" s="16">
        <v>100</v>
      </c>
      <c r="E64" s="16">
        <v>58</v>
      </c>
      <c r="F64" s="16">
        <v>10038.2</v>
      </c>
      <c r="G64" s="16">
        <v>8957.1</v>
      </c>
      <c r="H64" s="16">
        <v>166639</v>
      </c>
    </row>
    <row r="65" spans="1:8" s="14" customFormat="1" ht="12" customHeight="1">
      <c r="A65" s="194" t="s">
        <v>61</v>
      </c>
      <c r="B65" s="194"/>
      <c r="C65" s="16">
        <v>329</v>
      </c>
      <c r="D65" s="16">
        <v>186</v>
      </c>
      <c r="E65" s="16">
        <v>143</v>
      </c>
      <c r="F65" s="16">
        <v>20410</v>
      </c>
      <c r="G65" s="16">
        <v>18517.3</v>
      </c>
      <c r="H65" s="16">
        <v>415140</v>
      </c>
    </row>
    <row r="66" spans="1:8" s="14" customFormat="1" ht="12" customHeight="1">
      <c r="A66" s="194" t="s">
        <v>62</v>
      </c>
      <c r="B66" s="194"/>
      <c r="C66" s="16">
        <v>916</v>
      </c>
      <c r="D66" s="16">
        <v>589</v>
      </c>
      <c r="E66" s="16">
        <v>327</v>
      </c>
      <c r="F66" s="16">
        <v>71705.1</v>
      </c>
      <c r="G66" s="16">
        <v>65963.6</v>
      </c>
      <c r="H66" s="16">
        <v>2323664</v>
      </c>
    </row>
    <row r="67" spans="1:8" s="14" customFormat="1" ht="12" customHeight="1">
      <c r="A67" s="194" t="s">
        <v>63</v>
      </c>
      <c r="B67" s="194"/>
      <c r="C67" s="16">
        <v>3440</v>
      </c>
      <c r="D67" s="16">
        <v>1830</v>
      </c>
      <c r="E67" s="16">
        <v>1610</v>
      </c>
      <c r="F67" s="16">
        <v>191802.6</v>
      </c>
      <c r="G67" s="16">
        <v>175364.6</v>
      </c>
      <c r="H67" s="16">
        <v>3385445</v>
      </c>
    </row>
    <row r="68" spans="1:8" s="14" customFormat="1" ht="12" customHeight="1">
      <c r="A68" s="194" t="s">
        <v>64</v>
      </c>
      <c r="B68" s="194"/>
      <c r="C68" s="16">
        <v>1191</v>
      </c>
      <c r="D68" s="16">
        <v>732</v>
      </c>
      <c r="E68" s="16">
        <v>459</v>
      </c>
      <c r="F68" s="16">
        <v>79529</v>
      </c>
      <c r="G68" s="16">
        <v>72200.1</v>
      </c>
      <c r="H68" s="16">
        <v>1756810</v>
      </c>
    </row>
    <row r="69" spans="1:8" s="14" customFormat="1" ht="12" customHeight="1">
      <c r="A69" s="194" t="s">
        <v>65</v>
      </c>
      <c r="B69" s="194"/>
      <c r="C69" s="16">
        <v>400</v>
      </c>
      <c r="D69" s="16">
        <v>257</v>
      </c>
      <c r="E69" s="16">
        <v>143</v>
      </c>
      <c r="F69" s="16">
        <v>26957.3</v>
      </c>
      <c r="G69" s="16">
        <v>24511</v>
      </c>
      <c r="H69" s="16">
        <v>706271</v>
      </c>
    </row>
    <row r="70" spans="1:8" s="14" customFormat="1" ht="12" customHeight="1">
      <c r="A70" s="194" t="s">
        <v>66</v>
      </c>
      <c r="B70" s="194"/>
      <c r="C70" s="16">
        <v>651</v>
      </c>
      <c r="D70" s="16">
        <v>432</v>
      </c>
      <c r="E70" s="16">
        <v>219</v>
      </c>
      <c r="F70" s="16">
        <v>45206.1</v>
      </c>
      <c r="G70" s="16">
        <v>40616.5</v>
      </c>
      <c r="H70" s="16">
        <v>966123</v>
      </c>
    </row>
    <row r="71" spans="1:8" s="14" customFormat="1" ht="12" customHeight="1">
      <c r="A71" s="194" t="s">
        <v>67</v>
      </c>
      <c r="B71" s="194"/>
      <c r="C71" s="16">
        <v>3065</v>
      </c>
      <c r="D71" s="16">
        <v>1744</v>
      </c>
      <c r="E71" s="16">
        <v>1321</v>
      </c>
      <c r="F71" s="16">
        <v>228905.4</v>
      </c>
      <c r="G71" s="16">
        <v>212159.4</v>
      </c>
      <c r="H71" s="16">
        <v>8147126</v>
      </c>
    </row>
    <row r="72" spans="1:8" s="14" customFormat="1" ht="12" customHeight="1">
      <c r="A72" s="194" t="s">
        <v>68</v>
      </c>
      <c r="B72" s="194"/>
      <c r="C72" s="16">
        <v>152</v>
      </c>
      <c r="D72" s="16">
        <v>85</v>
      </c>
      <c r="E72" s="16">
        <v>67</v>
      </c>
      <c r="F72" s="16">
        <v>10250.2</v>
      </c>
      <c r="G72" s="16">
        <v>9369.4</v>
      </c>
      <c r="H72" s="16">
        <v>291170</v>
      </c>
    </row>
    <row r="73" spans="1:8" s="14" customFormat="1" ht="12" customHeight="1">
      <c r="A73" s="194" t="s">
        <v>69</v>
      </c>
      <c r="B73" s="194"/>
      <c r="C73" s="16">
        <v>1809</v>
      </c>
      <c r="D73" s="16">
        <v>1140</v>
      </c>
      <c r="E73" s="16">
        <v>669</v>
      </c>
      <c r="F73" s="16">
        <v>124946.3</v>
      </c>
      <c r="G73" s="16">
        <v>113638.5</v>
      </c>
      <c r="H73" s="16">
        <v>3142006</v>
      </c>
    </row>
    <row r="74" spans="1:8" s="14" customFormat="1" ht="12" customHeight="1">
      <c r="A74" s="194" t="s">
        <v>70</v>
      </c>
      <c r="B74" s="194"/>
      <c r="C74" s="16">
        <v>317</v>
      </c>
      <c r="D74" s="16">
        <v>211</v>
      </c>
      <c r="E74" s="16">
        <v>106</v>
      </c>
      <c r="F74" s="16">
        <v>23842.7</v>
      </c>
      <c r="G74" s="16">
        <v>21807.7</v>
      </c>
      <c r="H74" s="16">
        <v>579550</v>
      </c>
    </row>
    <row r="75" spans="1:8" s="14" customFormat="1" ht="12" customHeight="1">
      <c r="A75" s="194" t="s">
        <v>71</v>
      </c>
      <c r="B75" s="194"/>
      <c r="C75" s="16">
        <v>106</v>
      </c>
      <c r="D75" s="16">
        <v>54</v>
      </c>
      <c r="E75" s="16">
        <v>52</v>
      </c>
      <c r="F75" s="16">
        <v>5922</v>
      </c>
      <c r="G75" s="16">
        <v>5466.3</v>
      </c>
      <c r="H75" s="16">
        <v>121685</v>
      </c>
    </row>
    <row r="76" spans="1:8" s="14" customFormat="1" ht="12" customHeight="1">
      <c r="A76" s="194" t="s">
        <v>72</v>
      </c>
      <c r="B76" s="194"/>
      <c r="C76" s="16">
        <v>1090</v>
      </c>
      <c r="D76" s="16">
        <v>675</v>
      </c>
      <c r="E76" s="16">
        <v>415</v>
      </c>
      <c r="F76" s="16">
        <v>77056.9</v>
      </c>
      <c r="G76" s="16">
        <v>70042.4</v>
      </c>
      <c r="H76" s="16">
        <v>1948709</v>
      </c>
    </row>
    <row r="77" spans="1:8" s="14" customFormat="1" ht="12" customHeight="1">
      <c r="A77" s="194" t="s">
        <v>73</v>
      </c>
      <c r="B77" s="194"/>
      <c r="C77" s="16">
        <v>625</v>
      </c>
      <c r="D77" s="16">
        <v>386</v>
      </c>
      <c r="E77" s="16">
        <v>239</v>
      </c>
      <c r="F77" s="16">
        <v>43906.2</v>
      </c>
      <c r="G77" s="16">
        <v>39981.1</v>
      </c>
      <c r="H77" s="16">
        <v>1108129</v>
      </c>
    </row>
    <row r="78" spans="1:8" s="14" customFormat="1" ht="12" customHeight="1">
      <c r="A78" s="194" t="s">
        <v>74</v>
      </c>
      <c r="B78" s="194"/>
      <c r="C78" s="16">
        <v>1054</v>
      </c>
      <c r="D78" s="16">
        <v>686</v>
      </c>
      <c r="E78" s="16">
        <v>368</v>
      </c>
      <c r="F78" s="16">
        <v>68792</v>
      </c>
      <c r="G78" s="16">
        <v>61947.9</v>
      </c>
      <c r="H78" s="16">
        <v>1374367</v>
      </c>
    </row>
    <row r="79" spans="1:8" s="14" customFormat="1" ht="12" customHeight="1">
      <c r="A79" s="194" t="s">
        <v>75</v>
      </c>
      <c r="B79" s="194"/>
      <c r="C79" s="16">
        <v>120</v>
      </c>
      <c r="D79" s="16">
        <v>83</v>
      </c>
      <c r="E79" s="16">
        <v>37</v>
      </c>
      <c r="F79" s="16">
        <v>8969.1</v>
      </c>
      <c r="G79" s="16">
        <v>8155</v>
      </c>
      <c r="H79" s="16">
        <v>220070</v>
      </c>
    </row>
    <row r="80" spans="1:8" s="14" customFormat="1" ht="12" customHeight="1">
      <c r="A80" s="194" t="s">
        <v>76</v>
      </c>
      <c r="B80" s="194"/>
      <c r="C80" s="16">
        <v>1673</v>
      </c>
      <c r="D80" s="16">
        <v>1168</v>
      </c>
      <c r="E80" s="16">
        <v>505</v>
      </c>
      <c r="F80" s="16">
        <v>110220.2</v>
      </c>
      <c r="G80" s="16">
        <v>98620</v>
      </c>
      <c r="H80" s="16">
        <v>2260863</v>
      </c>
    </row>
    <row r="81" spans="1:8" s="14" customFormat="1" ht="12" customHeight="1">
      <c r="A81" s="194" t="s">
        <v>77</v>
      </c>
      <c r="B81" s="194"/>
      <c r="C81" s="16">
        <v>190</v>
      </c>
      <c r="D81" s="16">
        <v>130</v>
      </c>
      <c r="E81" s="16">
        <v>60</v>
      </c>
      <c r="F81" s="16">
        <v>18316.6</v>
      </c>
      <c r="G81" s="16">
        <v>16983</v>
      </c>
      <c r="H81" s="16">
        <v>811871</v>
      </c>
    </row>
    <row r="82" spans="1:8" s="14" customFormat="1" ht="12" customHeight="1">
      <c r="A82" s="197" t="s">
        <v>78</v>
      </c>
      <c r="B82" s="197"/>
      <c r="C82" s="38">
        <v>1253</v>
      </c>
      <c r="D82" s="38">
        <v>767</v>
      </c>
      <c r="E82" s="38">
        <v>486</v>
      </c>
      <c r="F82" s="38">
        <v>90613.7</v>
      </c>
      <c r="G82" s="38">
        <v>83055</v>
      </c>
      <c r="H82" s="38">
        <v>2544731</v>
      </c>
    </row>
    <row r="83" spans="1:8" s="14" customFormat="1" ht="12" customHeight="1">
      <c r="A83" s="205"/>
      <c r="B83" s="205"/>
      <c r="C83" s="37"/>
      <c r="D83" s="37"/>
      <c r="E83" s="37"/>
      <c r="F83" s="37"/>
      <c r="G83" s="37"/>
      <c r="H83" s="37"/>
    </row>
    <row r="84" spans="1:8" s="14" customFormat="1" ht="12" customHeight="1">
      <c r="A84" s="193" t="s">
        <v>79</v>
      </c>
      <c r="B84" s="193"/>
      <c r="C84" s="22">
        <v>57582</v>
      </c>
      <c r="D84" s="22">
        <v>35746</v>
      </c>
      <c r="E84" s="22">
        <v>21836</v>
      </c>
      <c r="F84" s="22">
        <v>4207660.600000001</v>
      </c>
      <c r="G84" s="22">
        <v>3860860.299999999</v>
      </c>
      <c r="H84" s="22">
        <v>128913294</v>
      </c>
    </row>
    <row r="85" spans="1:8" s="14" customFormat="1" ht="12" customHeight="1">
      <c r="A85" s="194" t="s">
        <v>80</v>
      </c>
      <c r="B85" s="194"/>
      <c r="C85" s="19">
        <v>1687</v>
      </c>
      <c r="D85" s="19">
        <v>1100</v>
      </c>
      <c r="E85" s="19">
        <v>587</v>
      </c>
      <c r="F85" s="19">
        <v>112657.8</v>
      </c>
      <c r="G85" s="19">
        <v>102706.2</v>
      </c>
      <c r="H85" s="19">
        <v>2748012</v>
      </c>
    </row>
    <row r="86" spans="1:8" s="14" customFormat="1" ht="12" customHeight="1">
      <c r="A86" s="194" t="s">
        <v>82</v>
      </c>
      <c r="B86" s="194"/>
      <c r="C86" s="16">
        <v>132</v>
      </c>
      <c r="D86" s="16">
        <v>92</v>
      </c>
      <c r="E86" s="16">
        <v>40</v>
      </c>
      <c r="F86" s="16">
        <v>9272.1</v>
      </c>
      <c r="G86" s="16">
        <v>8360.2</v>
      </c>
      <c r="H86" s="16">
        <v>208741</v>
      </c>
    </row>
    <row r="87" spans="1:8" s="14" customFormat="1" ht="12" customHeight="1">
      <c r="A87" s="194" t="s">
        <v>83</v>
      </c>
      <c r="B87" s="194"/>
      <c r="C87" s="16">
        <v>386</v>
      </c>
      <c r="D87" s="16">
        <v>225</v>
      </c>
      <c r="E87" s="16">
        <v>161</v>
      </c>
      <c r="F87" s="16">
        <v>23992.6</v>
      </c>
      <c r="G87" s="16">
        <v>21401.4</v>
      </c>
      <c r="H87" s="16">
        <v>424211</v>
      </c>
    </row>
    <row r="88" spans="1:8" s="14" customFormat="1" ht="12" customHeight="1">
      <c r="A88" s="194" t="s">
        <v>272</v>
      </c>
      <c r="B88" s="194"/>
      <c r="C88" s="16">
        <v>215</v>
      </c>
      <c r="D88" s="16">
        <v>142</v>
      </c>
      <c r="E88" s="16">
        <v>73</v>
      </c>
      <c r="F88" s="16">
        <v>16449.1</v>
      </c>
      <c r="G88" s="16">
        <v>14979.1</v>
      </c>
      <c r="H88" s="16">
        <v>431903</v>
      </c>
    </row>
    <row r="89" spans="1:8" s="14" customFormat="1" ht="12" customHeight="1">
      <c r="A89" s="194" t="s">
        <v>84</v>
      </c>
      <c r="B89" s="194"/>
      <c r="C89" s="16">
        <v>139</v>
      </c>
      <c r="D89" s="16">
        <v>70</v>
      </c>
      <c r="E89" s="16">
        <v>69</v>
      </c>
      <c r="F89" s="16">
        <v>8157.9</v>
      </c>
      <c r="G89" s="16">
        <v>7420</v>
      </c>
      <c r="H89" s="16">
        <v>156290</v>
      </c>
    </row>
    <row r="90" spans="1:8" s="14" customFormat="1" ht="12" customHeight="1">
      <c r="A90" s="194" t="s">
        <v>85</v>
      </c>
      <c r="B90" s="194"/>
      <c r="C90" s="16">
        <v>663</v>
      </c>
      <c r="D90" s="16">
        <v>480</v>
      </c>
      <c r="E90" s="16">
        <v>183</v>
      </c>
      <c r="F90" s="16">
        <v>49921.9</v>
      </c>
      <c r="G90" s="16">
        <v>44826.7</v>
      </c>
      <c r="H90" s="16">
        <v>1463941</v>
      </c>
    </row>
    <row r="91" spans="1:8" s="14" customFormat="1" ht="12" customHeight="1">
      <c r="A91" s="194" t="s">
        <v>86</v>
      </c>
      <c r="B91" s="194"/>
      <c r="C91" s="16">
        <v>550</v>
      </c>
      <c r="D91" s="16">
        <v>380</v>
      </c>
      <c r="E91" s="16">
        <v>170</v>
      </c>
      <c r="F91" s="16">
        <v>38865.9</v>
      </c>
      <c r="G91" s="16">
        <v>34750.9</v>
      </c>
      <c r="H91" s="16">
        <v>741327</v>
      </c>
    </row>
    <row r="92" spans="1:8" s="14" customFormat="1" ht="12" customHeight="1">
      <c r="A92" s="194" t="s">
        <v>87</v>
      </c>
      <c r="B92" s="194"/>
      <c r="C92" s="16">
        <v>250</v>
      </c>
      <c r="D92" s="16">
        <v>160</v>
      </c>
      <c r="E92" s="16">
        <v>90</v>
      </c>
      <c r="F92" s="16">
        <v>15768.7</v>
      </c>
      <c r="G92" s="16">
        <v>13977.7</v>
      </c>
      <c r="H92" s="16">
        <v>304407</v>
      </c>
    </row>
    <row r="93" spans="1:8" s="14" customFormat="1" ht="12" customHeight="1">
      <c r="A93" s="194" t="s">
        <v>88</v>
      </c>
      <c r="B93" s="194"/>
      <c r="C93" s="16">
        <v>168</v>
      </c>
      <c r="D93" s="16">
        <v>103</v>
      </c>
      <c r="E93" s="16">
        <v>65</v>
      </c>
      <c r="F93" s="16">
        <v>10024.9</v>
      </c>
      <c r="G93" s="16">
        <v>9173.5</v>
      </c>
      <c r="H93" s="16">
        <v>167211</v>
      </c>
    </row>
    <row r="94" spans="1:8" s="14" customFormat="1" ht="12" customHeight="1">
      <c r="A94" s="194" t="s">
        <v>89</v>
      </c>
      <c r="B94" s="194"/>
      <c r="C94" s="16">
        <v>1054</v>
      </c>
      <c r="D94" s="16">
        <v>718</v>
      </c>
      <c r="E94" s="16">
        <v>336</v>
      </c>
      <c r="F94" s="16">
        <v>80758.3</v>
      </c>
      <c r="G94" s="16">
        <v>73771.1</v>
      </c>
      <c r="H94" s="16">
        <v>2392218</v>
      </c>
    </row>
    <row r="95" spans="1:8" s="14" customFormat="1" ht="12" customHeight="1">
      <c r="A95" s="194" t="s">
        <v>90</v>
      </c>
      <c r="B95" s="194"/>
      <c r="C95" s="16">
        <v>259</v>
      </c>
      <c r="D95" s="16">
        <v>181</v>
      </c>
      <c r="E95" s="16">
        <v>78</v>
      </c>
      <c r="F95" s="16">
        <v>15714</v>
      </c>
      <c r="G95" s="16">
        <v>13944.8</v>
      </c>
      <c r="H95" s="16">
        <v>237537</v>
      </c>
    </row>
    <row r="96" spans="1:8" s="14" customFormat="1" ht="12" customHeight="1">
      <c r="A96" s="194" t="s">
        <v>91</v>
      </c>
      <c r="B96" s="194"/>
      <c r="C96" s="16">
        <v>356</v>
      </c>
      <c r="D96" s="16">
        <v>219</v>
      </c>
      <c r="E96" s="16">
        <v>137</v>
      </c>
      <c r="F96" s="16">
        <v>28803.1</v>
      </c>
      <c r="G96" s="16">
        <v>27049.5</v>
      </c>
      <c r="H96" s="16">
        <v>1128987</v>
      </c>
    </row>
    <row r="97" spans="1:8" s="14" customFormat="1" ht="12" customHeight="1">
      <c r="A97" s="194" t="s">
        <v>92</v>
      </c>
      <c r="B97" s="194"/>
      <c r="C97" s="16">
        <v>57</v>
      </c>
      <c r="D97" s="16">
        <v>28</v>
      </c>
      <c r="E97" s="16">
        <v>29</v>
      </c>
      <c r="F97" s="16">
        <v>2821.7</v>
      </c>
      <c r="G97" s="16">
        <v>2575.5</v>
      </c>
      <c r="H97" s="16">
        <v>35716</v>
      </c>
    </row>
    <row r="98" spans="1:8" s="14" customFormat="1" ht="12" customHeight="1">
      <c r="A98" s="194" t="s">
        <v>273</v>
      </c>
      <c r="B98" s="194"/>
      <c r="C98" s="16">
        <v>142</v>
      </c>
      <c r="D98" s="16">
        <v>91</v>
      </c>
      <c r="E98" s="16">
        <v>51</v>
      </c>
      <c r="F98" s="16">
        <v>8510.4</v>
      </c>
      <c r="G98" s="16">
        <v>7694.1</v>
      </c>
      <c r="H98" s="16">
        <v>148045</v>
      </c>
    </row>
    <row r="99" spans="1:8" s="14" customFormat="1" ht="12" customHeight="1">
      <c r="A99" s="194" t="s">
        <v>93</v>
      </c>
      <c r="B99" s="194"/>
      <c r="C99" s="16">
        <v>205</v>
      </c>
      <c r="D99" s="16">
        <v>132</v>
      </c>
      <c r="E99" s="16">
        <v>73</v>
      </c>
      <c r="F99" s="16">
        <v>15036.4</v>
      </c>
      <c r="G99" s="16">
        <v>13749.6</v>
      </c>
      <c r="H99" s="16">
        <v>424015</v>
      </c>
    </row>
    <row r="100" spans="1:8" s="14" customFormat="1" ht="12" customHeight="1">
      <c r="A100" s="194" t="s">
        <v>94</v>
      </c>
      <c r="B100" s="194"/>
      <c r="C100" s="16">
        <v>309</v>
      </c>
      <c r="D100" s="16">
        <v>181</v>
      </c>
      <c r="E100" s="16">
        <v>128</v>
      </c>
      <c r="F100" s="16">
        <v>24051</v>
      </c>
      <c r="G100" s="16">
        <v>22099.3</v>
      </c>
      <c r="H100" s="16">
        <v>811113</v>
      </c>
    </row>
    <row r="101" spans="1:8" s="14" customFormat="1" ht="12" customHeight="1">
      <c r="A101" s="194" t="s">
        <v>95</v>
      </c>
      <c r="B101" s="194"/>
      <c r="C101" s="16">
        <v>606</v>
      </c>
      <c r="D101" s="16">
        <v>426</v>
      </c>
      <c r="E101" s="16">
        <v>180</v>
      </c>
      <c r="F101" s="16">
        <v>43013.5</v>
      </c>
      <c r="G101" s="16">
        <v>39169.4</v>
      </c>
      <c r="H101" s="16">
        <v>1154980</v>
      </c>
    </row>
    <row r="102" spans="1:8" s="14" customFormat="1" ht="12" customHeight="1">
      <c r="A102" s="194" t="s">
        <v>96</v>
      </c>
      <c r="B102" s="194"/>
      <c r="C102" s="16">
        <v>775</v>
      </c>
      <c r="D102" s="16">
        <v>528</v>
      </c>
      <c r="E102" s="16">
        <v>247</v>
      </c>
      <c r="F102" s="16">
        <v>62088.4</v>
      </c>
      <c r="G102" s="16">
        <v>56635.4</v>
      </c>
      <c r="H102" s="16">
        <v>1844029</v>
      </c>
    </row>
    <row r="103" spans="1:8" s="14" customFormat="1" ht="12" customHeight="1">
      <c r="A103" s="194" t="s">
        <v>97</v>
      </c>
      <c r="B103" s="194"/>
      <c r="C103" s="16">
        <v>308</v>
      </c>
      <c r="D103" s="16">
        <v>196</v>
      </c>
      <c r="E103" s="16">
        <v>112</v>
      </c>
      <c r="F103" s="16">
        <v>19227.6</v>
      </c>
      <c r="G103" s="16">
        <v>17217.8</v>
      </c>
      <c r="H103" s="16">
        <v>297994</v>
      </c>
    </row>
    <row r="104" spans="1:8" s="14" customFormat="1" ht="12" customHeight="1">
      <c r="A104" s="194" t="s">
        <v>98</v>
      </c>
      <c r="B104" s="194"/>
      <c r="C104" s="16">
        <v>822</v>
      </c>
      <c r="D104" s="16">
        <v>535</v>
      </c>
      <c r="E104" s="16">
        <v>287</v>
      </c>
      <c r="F104" s="16">
        <v>57962.7</v>
      </c>
      <c r="G104" s="16">
        <v>53017.7</v>
      </c>
      <c r="H104" s="16">
        <v>1502119</v>
      </c>
    </row>
    <row r="105" spans="1:8" s="14" customFormat="1" ht="12" customHeight="1">
      <c r="A105" s="194" t="s">
        <v>99</v>
      </c>
      <c r="B105" s="194"/>
      <c r="C105" s="16">
        <v>2058</v>
      </c>
      <c r="D105" s="16">
        <v>1346</v>
      </c>
      <c r="E105" s="16">
        <v>712</v>
      </c>
      <c r="F105" s="16">
        <v>139350.7</v>
      </c>
      <c r="G105" s="16">
        <v>125830.9</v>
      </c>
      <c r="H105" s="16">
        <v>3137858</v>
      </c>
    </row>
    <row r="106" spans="1:8" s="14" customFormat="1" ht="12" customHeight="1">
      <c r="A106" s="194" t="s">
        <v>100</v>
      </c>
      <c r="B106" s="194"/>
      <c r="C106" s="16">
        <v>219</v>
      </c>
      <c r="D106" s="16">
        <v>145</v>
      </c>
      <c r="E106" s="16">
        <v>74</v>
      </c>
      <c r="F106" s="16">
        <v>21718.7</v>
      </c>
      <c r="G106" s="16">
        <v>20036.3</v>
      </c>
      <c r="H106" s="16">
        <v>965707</v>
      </c>
    </row>
    <row r="107" spans="1:8" s="14" customFormat="1" ht="12" customHeight="1">
      <c r="A107" s="194" t="s">
        <v>101</v>
      </c>
      <c r="B107" s="194"/>
      <c r="C107" s="16">
        <v>43</v>
      </c>
      <c r="D107" s="16">
        <v>32</v>
      </c>
      <c r="E107" s="16">
        <v>11</v>
      </c>
      <c r="F107" s="16">
        <v>4541.4</v>
      </c>
      <c r="G107" s="16">
        <v>4214.7</v>
      </c>
      <c r="H107" s="16">
        <v>191643</v>
      </c>
    </row>
    <row r="108" spans="1:8" s="14" customFormat="1" ht="12" customHeight="1">
      <c r="A108" s="194" t="s">
        <v>102</v>
      </c>
      <c r="B108" s="194"/>
      <c r="C108" s="16">
        <v>297</v>
      </c>
      <c r="D108" s="16">
        <v>202</v>
      </c>
      <c r="E108" s="16">
        <v>95</v>
      </c>
      <c r="F108" s="16">
        <v>25547.2</v>
      </c>
      <c r="G108" s="16">
        <v>23706.3</v>
      </c>
      <c r="H108" s="16">
        <v>1035678</v>
      </c>
    </row>
    <row r="109" spans="1:8" s="14" customFormat="1" ht="12" customHeight="1">
      <c r="A109" s="194" t="s">
        <v>103</v>
      </c>
      <c r="B109" s="194"/>
      <c r="C109" s="16">
        <v>1552</v>
      </c>
      <c r="D109" s="16">
        <v>928</v>
      </c>
      <c r="E109" s="16">
        <v>624</v>
      </c>
      <c r="F109" s="16">
        <v>104125.3</v>
      </c>
      <c r="G109" s="16">
        <v>93825</v>
      </c>
      <c r="H109" s="16">
        <v>2416697</v>
      </c>
    </row>
    <row r="110" spans="1:8" s="14" customFormat="1" ht="12" customHeight="1">
      <c r="A110" s="194" t="s">
        <v>104</v>
      </c>
      <c r="B110" s="194"/>
      <c r="C110" s="16">
        <v>34</v>
      </c>
      <c r="D110" s="16">
        <v>17</v>
      </c>
      <c r="E110" s="16">
        <v>17</v>
      </c>
      <c r="F110" s="16">
        <v>1437.9</v>
      </c>
      <c r="G110" s="16">
        <v>1341.4</v>
      </c>
      <c r="H110" s="16">
        <v>11153</v>
      </c>
    </row>
    <row r="111" spans="1:8" s="14" customFormat="1" ht="12" customHeight="1">
      <c r="A111" s="194" t="s">
        <v>105</v>
      </c>
      <c r="B111" s="194"/>
      <c r="C111" s="16">
        <v>53</v>
      </c>
      <c r="D111" s="16">
        <v>26</v>
      </c>
      <c r="E111" s="16">
        <v>27</v>
      </c>
      <c r="F111" s="16">
        <v>2493.6</v>
      </c>
      <c r="G111" s="16">
        <v>2234.2</v>
      </c>
      <c r="H111" s="16">
        <v>19985</v>
      </c>
    </row>
    <row r="112" spans="1:8" s="14" customFormat="1" ht="12" customHeight="1">
      <c r="A112" s="194" t="s">
        <v>106</v>
      </c>
      <c r="B112" s="194"/>
      <c r="C112" s="16">
        <v>1641</v>
      </c>
      <c r="D112" s="16">
        <v>1048</v>
      </c>
      <c r="E112" s="16">
        <v>593</v>
      </c>
      <c r="F112" s="16">
        <v>167891.9</v>
      </c>
      <c r="G112" s="16">
        <v>157619</v>
      </c>
      <c r="H112" s="16">
        <v>8176557</v>
      </c>
    </row>
    <row r="113" spans="1:8" s="14" customFormat="1" ht="12" customHeight="1">
      <c r="A113" s="194" t="s">
        <v>107</v>
      </c>
      <c r="B113" s="194"/>
      <c r="C113" s="16">
        <v>778</v>
      </c>
      <c r="D113" s="16">
        <v>513</v>
      </c>
      <c r="E113" s="16">
        <v>265</v>
      </c>
      <c r="F113" s="16">
        <v>77354.8</v>
      </c>
      <c r="G113" s="16">
        <v>72319.4</v>
      </c>
      <c r="H113" s="16">
        <v>3448202</v>
      </c>
    </row>
    <row r="114" spans="1:8" s="14" customFormat="1" ht="12" customHeight="1">
      <c r="A114" s="194" t="s">
        <v>108</v>
      </c>
      <c r="B114" s="194"/>
      <c r="C114" s="16">
        <v>57</v>
      </c>
      <c r="D114" s="16">
        <v>32</v>
      </c>
      <c r="E114" s="16">
        <v>25</v>
      </c>
      <c r="F114" s="16">
        <v>3299.6</v>
      </c>
      <c r="G114" s="16">
        <v>2866.5</v>
      </c>
      <c r="H114" s="16">
        <v>56649</v>
      </c>
    </row>
    <row r="115" spans="1:8" s="14" customFormat="1" ht="12" customHeight="1">
      <c r="A115" s="194" t="s">
        <v>109</v>
      </c>
      <c r="B115" s="194"/>
      <c r="C115" s="16">
        <v>390</v>
      </c>
      <c r="D115" s="16">
        <v>230</v>
      </c>
      <c r="E115" s="16">
        <v>160</v>
      </c>
      <c r="F115" s="16">
        <v>23698.2</v>
      </c>
      <c r="G115" s="16">
        <v>21345.5</v>
      </c>
      <c r="H115" s="16">
        <v>374600</v>
      </c>
    </row>
    <row r="116" spans="1:8" s="14" customFormat="1" ht="12" customHeight="1">
      <c r="A116" s="194" t="s">
        <v>110</v>
      </c>
      <c r="B116" s="194"/>
      <c r="C116" s="16">
        <v>544</v>
      </c>
      <c r="D116" s="16">
        <v>391</v>
      </c>
      <c r="E116" s="16">
        <v>153</v>
      </c>
      <c r="F116" s="16">
        <v>58147.4</v>
      </c>
      <c r="G116" s="16">
        <v>54098.4</v>
      </c>
      <c r="H116" s="16">
        <v>2860662</v>
      </c>
    </row>
    <row r="117" spans="1:8" s="14" customFormat="1" ht="12" customHeight="1">
      <c r="A117" s="194" t="s">
        <v>111</v>
      </c>
      <c r="B117" s="194"/>
      <c r="C117" s="16">
        <v>228</v>
      </c>
      <c r="D117" s="16">
        <v>149</v>
      </c>
      <c r="E117" s="16">
        <v>79</v>
      </c>
      <c r="F117" s="16">
        <v>15985.4</v>
      </c>
      <c r="G117" s="16">
        <v>14356.2</v>
      </c>
      <c r="H117" s="16">
        <v>390342</v>
      </c>
    </row>
    <row r="118" spans="1:8" s="14" customFormat="1" ht="12" customHeight="1">
      <c r="A118" s="194" t="s">
        <v>274</v>
      </c>
      <c r="B118" s="194"/>
      <c r="C118" s="16">
        <v>50</v>
      </c>
      <c r="D118" s="16">
        <v>28</v>
      </c>
      <c r="E118" s="16">
        <v>22</v>
      </c>
      <c r="F118" s="16">
        <v>3192</v>
      </c>
      <c r="G118" s="16">
        <v>2957.7</v>
      </c>
      <c r="H118" s="16">
        <v>69580</v>
      </c>
    </row>
    <row r="119" spans="1:8" s="14" customFormat="1" ht="12" customHeight="1">
      <c r="A119" s="194" t="s">
        <v>112</v>
      </c>
      <c r="B119" s="194"/>
      <c r="C119" s="16">
        <v>164</v>
      </c>
      <c r="D119" s="16">
        <v>117</v>
      </c>
      <c r="E119" s="16">
        <v>47</v>
      </c>
      <c r="F119" s="16">
        <v>9779.4</v>
      </c>
      <c r="G119" s="16">
        <v>8736.4</v>
      </c>
      <c r="H119" s="16">
        <v>152287</v>
      </c>
    </row>
    <row r="120" spans="1:8" s="14" customFormat="1" ht="12" customHeight="1">
      <c r="A120" s="194" t="s">
        <v>113</v>
      </c>
      <c r="B120" s="194"/>
      <c r="C120" s="16">
        <v>509</v>
      </c>
      <c r="D120" s="16">
        <v>338</v>
      </c>
      <c r="E120" s="16">
        <v>171</v>
      </c>
      <c r="F120" s="16">
        <v>38237.7</v>
      </c>
      <c r="G120" s="16">
        <v>34800.8</v>
      </c>
      <c r="H120" s="16">
        <v>980626</v>
      </c>
    </row>
    <row r="121" spans="1:8" s="14" customFormat="1" ht="12" customHeight="1">
      <c r="A121" s="194" t="s">
        <v>114</v>
      </c>
      <c r="B121" s="194"/>
      <c r="C121" s="16">
        <v>36</v>
      </c>
      <c r="D121" s="16">
        <v>22</v>
      </c>
      <c r="E121" s="16">
        <v>14</v>
      </c>
      <c r="F121" s="16">
        <v>2660.3</v>
      </c>
      <c r="G121" s="16">
        <v>2456.1</v>
      </c>
      <c r="H121" s="16">
        <v>73418</v>
      </c>
    </row>
    <row r="122" spans="1:8" s="14" customFormat="1" ht="12" customHeight="1">
      <c r="A122" s="194" t="s">
        <v>115</v>
      </c>
      <c r="B122" s="194"/>
      <c r="C122" s="16">
        <v>685</v>
      </c>
      <c r="D122" s="16">
        <v>451</v>
      </c>
      <c r="E122" s="16">
        <v>234</v>
      </c>
      <c r="F122" s="16">
        <v>40460.8</v>
      </c>
      <c r="G122" s="16">
        <v>35997.5</v>
      </c>
      <c r="H122" s="16">
        <v>675487</v>
      </c>
    </row>
    <row r="123" spans="1:8" s="14" customFormat="1" ht="12" customHeight="1">
      <c r="A123" s="194" t="s">
        <v>116</v>
      </c>
      <c r="B123" s="194"/>
      <c r="C123" s="16">
        <v>363</v>
      </c>
      <c r="D123" s="16">
        <v>255</v>
      </c>
      <c r="E123" s="16">
        <v>108</v>
      </c>
      <c r="F123" s="16">
        <v>26954</v>
      </c>
      <c r="G123" s="16">
        <v>24090.1</v>
      </c>
      <c r="H123" s="16">
        <v>649175</v>
      </c>
    </row>
    <row r="124" spans="1:8" s="14" customFormat="1" ht="12" customHeight="1">
      <c r="A124" s="194" t="s">
        <v>117</v>
      </c>
      <c r="B124" s="194"/>
      <c r="C124" s="16">
        <v>20653</v>
      </c>
      <c r="D124" s="16">
        <v>12007</v>
      </c>
      <c r="E124" s="16">
        <v>8646</v>
      </c>
      <c r="F124" s="16">
        <v>1470829.4</v>
      </c>
      <c r="G124" s="16">
        <v>1358378.7</v>
      </c>
      <c r="H124" s="16">
        <v>46670665</v>
      </c>
    </row>
    <row r="125" spans="1:8" s="14" customFormat="1" ht="12" customHeight="1">
      <c r="A125" s="194" t="s">
        <v>118</v>
      </c>
      <c r="B125" s="194"/>
      <c r="C125" s="16">
        <v>598</v>
      </c>
      <c r="D125" s="16">
        <v>352</v>
      </c>
      <c r="E125" s="16">
        <v>246</v>
      </c>
      <c r="F125" s="16">
        <v>43616.2</v>
      </c>
      <c r="G125" s="16">
        <v>39967.3</v>
      </c>
      <c r="H125" s="16">
        <v>1296662</v>
      </c>
    </row>
    <row r="126" spans="1:8" s="14" customFormat="1" ht="12" customHeight="1">
      <c r="A126" s="194" t="s">
        <v>119</v>
      </c>
      <c r="B126" s="194"/>
      <c r="C126" s="16">
        <v>540</v>
      </c>
      <c r="D126" s="16">
        <v>377</v>
      </c>
      <c r="E126" s="16">
        <v>163</v>
      </c>
      <c r="F126" s="16">
        <v>43714.7</v>
      </c>
      <c r="G126" s="16">
        <v>40141.4</v>
      </c>
      <c r="H126" s="16">
        <v>1364322</v>
      </c>
    </row>
    <row r="127" spans="1:8" s="14" customFormat="1" ht="12" customHeight="1">
      <c r="A127" s="194" t="s">
        <v>120</v>
      </c>
      <c r="B127" s="194"/>
      <c r="C127" s="16">
        <v>258</v>
      </c>
      <c r="D127" s="16">
        <v>145</v>
      </c>
      <c r="E127" s="16">
        <v>113</v>
      </c>
      <c r="F127" s="16">
        <v>20618.5</v>
      </c>
      <c r="G127" s="16">
        <v>19223.6</v>
      </c>
      <c r="H127" s="16">
        <v>799006</v>
      </c>
    </row>
    <row r="128" spans="1:8" s="14" customFormat="1" ht="12" customHeight="1">
      <c r="A128" s="194" t="s">
        <v>121</v>
      </c>
      <c r="B128" s="194"/>
      <c r="C128" s="16">
        <v>2506</v>
      </c>
      <c r="D128" s="16">
        <v>1459</v>
      </c>
      <c r="E128" s="16">
        <v>1047</v>
      </c>
      <c r="F128" s="16">
        <v>180372.8</v>
      </c>
      <c r="G128" s="16">
        <v>166790.7</v>
      </c>
      <c r="H128" s="16">
        <v>6188838</v>
      </c>
    </row>
    <row r="129" spans="1:8" s="14" customFormat="1" ht="12" customHeight="1">
      <c r="A129" s="194" t="s">
        <v>122</v>
      </c>
      <c r="B129" s="194"/>
      <c r="C129" s="16">
        <v>484</v>
      </c>
      <c r="D129" s="16">
        <v>306</v>
      </c>
      <c r="E129" s="16">
        <v>178</v>
      </c>
      <c r="F129" s="16">
        <v>32729.7</v>
      </c>
      <c r="G129" s="16">
        <v>29711.8</v>
      </c>
      <c r="H129" s="16">
        <v>789263</v>
      </c>
    </row>
    <row r="130" spans="1:8" s="14" customFormat="1" ht="12" customHeight="1">
      <c r="A130" s="194" t="s">
        <v>123</v>
      </c>
      <c r="B130" s="194"/>
      <c r="C130" s="16">
        <v>696</v>
      </c>
      <c r="D130" s="16">
        <v>423</v>
      </c>
      <c r="E130" s="16">
        <v>273</v>
      </c>
      <c r="F130" s="16">
        <v>44665</v>
      </c>
      <c r="G130" s="16">
        <v>40549.9</v>
      </c>
      <c r="H130" s="16">
        <v>896943</v>
      </c>
    </row>
    <row r="131" spans="1:8" s="14" customFormat="1" ht="12" customHeight="1">
      <c r="A131" s="194" t="s">
        <v>124</v>
      </c>
      <c r="B131" s="194"/>
      <c r="C131" s="16">
        <v>460</v>
      </c>
      <c r="D131" s="16">
        <v>288</v>
      </c>
      <c r="E131" s="16">
        <v>172</v>
      </c>
      <c r="F131" s="16">
        <v>30829.9</v>
      </c>
      <c r="G131" s="16">
        <v>27829.8</v>
      </c>
      <c r="H131" s="16">
        <v>674161</v>
      </c>
    </row>
    <row r="132" spans="1:8" s="14" customFormat="1" ht="12" customHeight="1">
      <c r="A132" s="194" t="s">
        <v>125</v>
      </c>
      <c r="B132" s="194"/>
      <c r="C132" s="16">
        <v>115</v>
      </c>
      <c r="D132" s="16">
        <v>73</v>
      </c>
      <c r="E132" s="16">
        <v>42</v>
      </c>
      <c r="F132" s="16">
        <v>6049.5</v>
      </c>
      <c r="G132" s="16">
        <v>5451.8</v>
      </c>
      <c r="H132" s="16">
        <v>78113</v>
      </c>
    </row>
    <row r="133" spans="1:8" s="14" customFormat="1" ht="12" customHeight="1">
      <c r="A133" s="194" t="s">
        <v>126</v>
      </c>
      <c r="B133" s="194"/>
      <c r="C133" s="16">
        <v>389</v>
      </c>
      <c r="D133" s="16">
        <v>225</v>
      </c>
      <c r="E133" s="16">
        <v>164</v>
      </c>
      <c r="F133" s="16">
        <v>22873</v>
      </c>
      <c r="G133" s="16">
        <v>20661</v>
      </c>
      <c r="H133" s="16">
        <v>356055</v>
      </c>
    </row>
    <row r="134" spans="1:8" s="14" customFormat="1" ht="12" customHeight="1">
      <c r="A134" s="194" t="s">
        <v>127</v>
      </c>
      <c r="B134" s="194"/>
      <c r="C134" s="16">
        <v>312</v>
      </c>
      <c r="D134" s="16">
        <v>190</v>
      </c>
      <c r="E134" s="16">
        <v>122</v>
      </c>
      <c r="F134" s="16">
        <v>25599.7</v>
      </c>
      <c r="G134" s="16">
        <v>24015.7</v>
      </c>
      <c r="H134" s="16">
        <v>978886</v>
      </c>
    </row>
    <row r="135" spans="1:8" s="14" customFormat="1" ht="12" customHeight="1">
      <c r="A135" s="194" t="s">
        <v>275</v>
      </c>
      <c r="B135" s="194"/>
      <c r="C135" s="16">
        <v>78</v>
      </c>
      <c r="D135" s="16">
        <v>48</v>
      </c>
      <c r="E135" s="16">
        <v>30</v>
      </c>
      <c r="F135" s="16">
        <v>4128.9</v>
      </c>
      <c r="G135" s="16">
        <v>3707</v>
      </c>
      <c r="H135" s="16">
        <v>57345</v>
      </c>
    </row>
    <row r="136" spans="1:8" s="14" customFormat="1" ht="12" customHeight="1">
      <c r="A136" s="194" t="s">
        <v>128</v>
      </c>
      <c r="B136" s="194"/>
      <c r="C136" s="16">
        <v>332</v>
      </c>
      <c r="D136" s="16">
        <v>224</v>
      </c>
      <c r="E136" s="16">
        <v>108</v>
      </c>
      <c r="F136" s="16">
        <v>28238</v>
      </c>
      <c r="G136" s="16">
        <v>26101.9</v>
      </c>
      <c r="H136" s="16">
        <v>1039870</v>
      </c>
    </row>
    <row r="137" spans="1:8" s="14" customFormat="1" ht="12" customHeight="1">
      <c r="A137" s="194" t="s">
        <v>129</v>
      </c>
      <c r="B137" s="194"/>
      <c r="C137" s="16">
        <v>163</v>
      </c>
      <c r="D137" s="16">
        <v>110</v>
      </c>
      <c r="E137" s="16">
        <v>53</v>
      </c>
      <c r="F137" s="16">
        <v>14275.9</v>
      </c>
      <c r="G137" s="16">
        <v>13258.1</v>
      </c>
      <c r="H137" s="16">
        <v>603761</v>
      </c>
    </row>
    <row r="138" spans="1:8" s="14" customFormat="1" ht="12" customHeight="1">
      <c r="A138" s="194" t="s">
        <v>130</v>
      </c>
      <c r="B138" s="194"/>
      <c r="C138" s="16">
        <v>361</v>
      </c>
      <c r="D138" s="16">
        <v>218</v>
      </c>
      <c r="E138" s="16">
        <v>143</v>
      </c>
      <c r="F138" s="16">
        <v>22915.6</v>
      </c>
      <c r="G138" s="16">
        <v>20446.4</v>
      </c>
      <c r="H138" s="16">
        <v>391635</v>
      </c>
    </row>
    <row r="139" spans="1:8" s="14" customFormat="1" ht="12" customHeight="1">
      <c r="A139" s="194" t="s">
        <v>131</v>
      </c>
      <c r="B139" s="194"/>
      <c r="C139" s="16">
        <v>492</v>
      </c>
      <c r="D139" s="16">
        <v>336</v>
      </c>
      <c r="E139" s="16">
        <v>156</v>
      </c>
      <c r="F139" s="16">
        <v>44088.2</v>
      </c>
      <c r="G139" s="16">
        <v>40313.9</v>
      </c>
      <c r="H139" s="16">
        <v>1585198</v>
      </c>
    </row>
    <row r="140" spans="1:8" s="14" customFormat="1" ht="12" customHeight="1">
      <c r="A140" s="194" t="s">
        <v>132</v>
      </c>
      <c r="B140" s="194"/>
      <c r="C140" s="16">
        <v>1414</v>
      </c>
      <c r="D140" s="16">
        <v>851</v>
      </c>
      <c r="E140" s="16">
        <v>563</v>
      </c>
      <c r="F140" s="16">
        <v>92273.9</v>
      </c>
      <c r="G140" s="16">
        <v>85422.2</v>
      </c>
      <c r="H140" s="16">
        <v>2727265</v>
      </c>
    </row>
    <row r="141" spans="1:8" s="14" customFormat="1" ht="12" customHeight="1">
      <c r="A141" s="194" t="s">
        <v>133</v>
      </c>
      <c r="B141" s="194"/>
      <c r="C141" s="16">
        <v>713</v>
      </c>
      <c r="D141" s="16">
        <v>494</v>
      </c>
      <c r="E141" s="16">
        <v>219</v>
      </c>
      <c r="F141" s="16">
        <v>58125.8</v>
      </c>
      <c r="G141" s="16">
        <v>52889.4</v>
      </c>
      <c r="H141" s="16">
        <v>1779431</v>
      </c>
    </row>
    <row r="142" spans="1:8" s="14" customFormat="1" ht="12" customHeight="1">
      <c r="A142" s="194" t="s">
        <v>134</v>
      </c>
      <c r="B142" s="194"/>
      <c r="C142" s="16">
        <v>364</v>
      </c>
      <c r="D142" s="16">
        <v>189</v>
      </c>
      <c r="E142" s="16">
        <v>175</v>
      </c>
      <c r="F142" s="16">
        <v>22637.8</v>
      </c>
      <c r="G142" s="16">
        <v>20827.9</v>
      </c>
      <c r="H142" s="16">
        <v>514459</v>
      </c>
    </row>
    <row r="143" spans="1:8" s="14" customFormat="1" ht="12" customHeight="1">
      <c r="A143" s="194" t="s">
        <v>135</v>
      </c>
      <c r="B143" s="194"/>
      <c r="C143" s="16">
        <v>595</v>
      </c>
      <c r="D143" s="16">
        <v>400</v>
      </c>
      <c r="E143" s="16">
        <v>195</v>
      </c>
      <c r="F143" s="16">
        <v>60058.5</v>
      </c>
      <c r="G143" s="16">
        <v>56141.5</v>
      </c>
      <c r="H143" s="16">
        <v>2897363</v>
      </c>
    </row>
    <row r="144" spans="1:8" s="14" customFormat="1" ht="12" customHeight="1">
      <c r="A144" s="194" t="s">
        <v>136</v>
      </c>
      <c r="B144" s="194"/>
      <c r="C144" s="16">
        <v>521</v>
      </c>
      <c r="D144" s="16">
        <v>338</v>
      </c>
      <c r="E144" s="16">
        <v>183</v>
      </c>
      <c r="F144" s="16">
        <v>38681.6</v>
      </c>
      <c r="G144" s="16">
        <v>35006.2</v>
      </c>
      <c r="H144" s="16">
        <v>1018334</v>
      </c>
    </row>
    <row r="145" spans="1:8" s="14" customFormat="1" ht="12" customHeight="1">
      <c r="A145" s="194" t="s">
        <v>137</v>
      </c>
      <c r="B145" s="194"/>
      <c r="C145" s="16">
        <v>705</v>
      </c>
      <c r="D145" s="16">
        <v>461</v>
      </c>
      <c r="E145" s="16">
        <v>244</v>
      </c>
      <c r="F145" s="16">
        <v>42503.8</v>
      </c>
      <c r="G145" s="16">
        <v>38200.3</v>
      </c>
      <c r="H145" s="16">
        <v>707227</v>
      </c>
    </row>
    <row r="146" spans="1:8" s="14" customFormat="1" ht="12" customHeight="1">
      <c r="A146" s="194" t="s">
        <v>138</v>
      </c>
      <c r="B146" s="194"/>
      <c r="C146" s="16">
        <v>299</v>
      </c>
      <c r="D146" s="16">
        <v>185</v>
      </c>
      <c r="E146" s="16">
        <v>114</v>
      </c>
      <c r="F146" s="16">
        <v>23154</v>
      </c>
      <c r="G146" s="16">
        <v>21133.7</v>
      </c>
      <c r="H146" s="16">
        <v>712354</v>
      </c>
    </row>
    <row r="147" spans="1:8" s="14" customFormat="1" ht="12" customHeight="1">
      <c r="A147" s="194" t="s">
        <v>139</v>
      </c>
      <c r="B147" s="194"/>
      <c r="C147" s="16">
        <v>957</v>
      </c>
      <c r="D147" s="16">
        <v>598</v>
      </c>
      <c r="E147" s="16">
        <v>359</v>
      </c>
      <c r="F147" s="16">
        <v>71404.1</v>
      </c>
      <c r="G147" s="16">
        <v>65837.4</v>
      </c>
      <c r="H147" s="16">
        <v>2276865</v>
      </c>
    </row>
    <row r="148" spans="1:8" s="14" customFormat="1" ht="12" customHeight="1">
      <c r="A148" s="194" t="s">
        <v>140</v>
      </c>
      <c r="B148" s="194"/>
      <c r="C148" s="16">
        <v>275</v>
      </c>
      <c r="D148" s="16">
        <v>163</v>
      </c>
      <c r="E148" s="16">
        <v>112</v>
      </c>
      <c r="F148" s="16">
        <v>16485.4</v>
      </c>
      <c r="G148" s="16">
        <v>14741.8</v>
      </c>
      <c r="H148" s="16">
        <v>246966</v>
      </c>
    </row>
    <row r="149" spans="1:8" s="14" customFormat="1" ht="12" customHeight="1">
      <c r="A149" s="194" t="s">
        <v>141</v>
      </c>
      <c r="B149" s="194"/>
      <c r="C149" s="16">
        <v>201</v>
      </c>
      <c r="D149" s="16">
        <v>155</v>
      </c>
      <c r="E149" s="16">
        <v>46</v>
      </c>
      <c r="F149" s="16">
        <v>12559.2</v>
      </c>
      <c r="G149" s="16">
        <v>11150.1</v>
      </c>
      <c r="H149" s="16">
        <v>170589</v>
      </c>
    </row>
    <row r="150" spans="1:8" s="14" customFormat="1" ht="12" customHeight="1">
      <c r="A150" s="194" t="s">
        <v>142</v>
      </c>
      <c r="B150" s="194"/>
      <c r="C150" s="16">
        <v>791</v>
      </c>
      <c r="D150" s="16">
        <v>499</v>
      </c>
      <c r="E150" s="16">
        <v>292</v>
      </c>
      <c r="F150" s="16">
        <v>58618.5</v>
      </c>
      <c r="G150" s="16">
        <v>53679.1</v>
      </c>
      <c r="H150" s="16">
        <v>1680949</v>
      </c>
    </row>
    <row r="151" spans="1:8" s="14" customFormat="1" ht="12" customHeight="1">
      <c r="A151" s="194" t="s">
        <v>143</v>
      </c>
      <c r="B151" s="194"/>
      <c r="C151" s="16">
        <v>623</v>
      </c>
      <c r="D151" s="16">
        <v>401</v>
      </c>
      <c r="E151" s="16">
        <v>222</v>
      </c>
      <c r="F151" s="16">
        <v>54899.9</v>
      </c>
      <c r="G151" s="16">
        <v>51115.3</v>
      </c>
      <c r="H151" s="16">
        <v>2405509</v>
      </c>
    </row>
    <row r="152" spans="1:8" s="14" customFormat="1" ht="12" customHeight="1">
      <c r="A152" s="194" t="s">
        <v>144</v>
      </c>
      <c r="B152" s="194"/>
      <c r="C152" s="16">
        <v>1196</v>
      </c>
      <c r="D152" s="16">
        <v>851</v>
      </c>
      <c r="E152" s="16">
        <v>345</v>
      </c>
      <c r="F152" s="16">
        <v>79732.9</v>
      </c>
      <c r="G152" s="16">
        <v>70604.5</v>
      </c>
      <c r="H152" s="16">
        <v>1408212</v>
      </c>
    </row>
    <row r="153" spans="1:8" s="14" customFormat="1" ht="12" customHeight="1">
      <c r="A153" s="194" t="s">
        <v>145</v>
      </c>
      <c r="B153" s="194"/>
      <c r="C153" s="16">
        <v>269</v>
      </c>
      <c r="D153" s="16">
        <v>162</v>
      </c>
      <c r="E153" s="16">
        <v>107</v>
      </c>
      <c r="F153" s="16">
        <v>14390.2</v>
      </c>
      <c r="G153" s="16">
        <v>12937.9</v>
      </c>
      <c r="H153" s="16">
        <v>177949</v>
      </c>
    </row>
    <row r="154" spans="1:8" s="14" customFormat="1" ht="12" customHeight="1">
      <c r="A154" s="194" t="s">
        <v>146</v>
      </c>
      <c r="B154" s="194"/>
      <c r="C154" s="16">
        <v>205</v>
      </c>
      <c r="D154" s="16">
        <v>131</v>
      </c>
      <c r="E154" s="16">
        <v>74</v>
      </c>
      <c r="F154" s="16">
        <v>21469.7</v>
      </c>
      <c r="G154" s="16">
        <v>20160.3</v>
      </c>
      <c r="H154" s="16">
        <v>1123620</v>
      </c>
    </row>
    <row r="155" spans="1:8" s="14" customFormat="1" ht="12" customHeight="1">
      <c r="A155" s="194" t="s">
        <v>147</v>
      </c>
      <c r="B155" s="194"/>
      <c r="C155" s="16">
        <v>777</v>
      </c>
      <c r="D155" s="16">
        <v>527</v>
      </c>
      <c r="E155" s="16">
        <v>250</v>
      </c>
      <c r="F155" s="16">
        <v>58581.4</v>
      </c>
      <c r="G155" s="16">
        <v>53355.1</v>
      </c>
      <c r="H155" s="16">
        <v>1717407</v>
      </c>
    </row>
    <row r="156" spans="1:8" s="14" customFormat="1" ht="12" customHeight="1">
      <c r="A156" s="194" t="s">
        <v>276</v>
      </c>
      <c r="B156" s="194"/>
      <c r="C156" s="16">
        <v>92</v>
      </c>
      <c r="D156" s="16">
        <v>56</v>
      </c>
      <c r="E156" s="16">
        <v>36</v>
      </c>
      <c r="F156" s="16">
        <v>5185.6</v>
      </c>
      <c r="G156" s="16">
        <v>4651.9</v>
      </c>
      <c r="H156" s="16">
        <v>78818</v>
      </c>
    </row>
    <row r="157" spans="1:8" s="14" customFormat="1" ht="12" customHeight="1">
      <c r="A157" s="194" t="s">
        <v>148</v>
      </c>
      <c r="B157" s="194"/>
      <c r="C157" s="16">
        <v>122</v>
      </c>
      <c r="D157" s="16">
        <v>85</v>
      </c>
      <c r="E157" s="16">
        <v>37</v>
      </c>
      <c r="F157" s="16">
        <v>11070.6</v>
      </c>
      <c r="G157" s="16">
        <v>10361.8</v>
      </c>
      <c r="H157" s="16">
        <v>473382</v>
      </c>
    </row>
    <row r="158" spans="1:8" s="14" customFormat="1" ht="12" customHeight="1">
      <c r="A158" s="197" t="s">
        <v>149</v>
      </c>
      <c r="B158" s="197"/>
      <c r="C158" s="38">
        <v>242</v>
      </c>
      <c r="D158" s="38">
        <v>162</v>
      </c>
      <c r="E158" s="38">
        <v>80</v>
      </c>
      <c r="F158" s="38">
        <v>20308.4</v>
      </c>
      <c r="G158" s="38">
        <v>18742.6</v>
      </c>
      <c r="H158" s="38">
        <v>716770</v>
      </c>
    </row>
    <row r="159" spans="1:8" s="14" customFormat="1" ht="12" customHeight="1">
      <c r="A159" s="205"/>
      <c r="B159" s="205"/>
      <c r="C159" s="37"/>
      <c r="D159" s="37"/>
      <c r="E159" s="37"/>
      <c r="F159" s="37"/>
      <c r="G159" s="37"/>
      <c r="H159" s="37"/>
    </row>
    <row r="160" spans="1:8" s="14" customFormat="1" ht="12" customHeight="1">
      <c r="A160" s="193" t="s">
        <v>150</v>
      </c>
      <c r="B160" s="193"/>
      <c r="C160" s="22">
        <v>26862</v>
      </c>
      <c r="D160" s="22">
        <v>15812</v>
      </c>
      <c r="E160" s="22">
        <v>11050</v>
      </c>
      <c r="F160" s="22">
        <v>1723400.8000000003</v>
      </c>
      <c r="G160" s="22">
        <v>1568405.7</v>
      </c>
      <c r="H160" s="22">
        <v>41148944</v>
      </c>
    </row>
    <row r="161" spans="1:8" s="14" customFormat="1" ht="12" customHeight="1">
      <c r="A161" s="194" t="s">
        <v>151</v>
      </c>
      <c r="B161" s="194"/>
      <c r="C161" s="19">
        <v>2380</v>
      </c>
      <c r="D161" s="19">
        <v>1332</v>
      </c>
      <c r="E161" s="19">
        <v>1048</v>
      </c>
      <c r="F161" s="19">
        <v>177880.9</v>
      </c>
      <c r="G161" s="19">
        <v>164610.4</v>
      </c>
      <c r="H161" s="19">
        <v>6387150</v>
      </c>
    </row>
    <row r="162" spans="1:8" s="14" customFormat="1" ht="12" customHeight="1">
      <c r="A162" s="194" t="s">
        <v>152</v>
      </c>
      <c r="B162" s="194"/>
      <c r="C162" s="16">
        <v>66</v>
      </c>
      <c r="D162" s="16">
        <v>32</v>
      </c>
      <c r="E162" s="16">
        <v>34</v>
      </c>
      <c r="F162" s="16">
        <v>3031.3</v>
      </c>
      <c r="G162" s="16">
        <v>2727.5</v>
      </c>
      <c r="H162" s="16">
        <v>22987</v>
      </c>
    </row>
    <row r="163" spans="1:8" s="14" customFormat="1" ht="12" customHeight="1">
      <c r="A163" s="194" t="s">
        <v>153</v>
      </c>
      <c r="B163" s="194"/>
      <c r="C163" s="16">
        <v>94</v>
      </c>
      <c r="D163" s="16">
        <v>53</v>
      </c>
      <c r="E163" s="16">
        <v>41</v>
      </c>
      <c r="F163" s="16">
        <v>4734.2</v>
      </c>
      <c r="G163" s="16">
        <v>4154.9</v>
      </c>
      <c r="H163" s="16">
        <v>50591</v>
      </c>
    </row>
    <row r="164" spans="1:8" s="14" customFormat="1" ht="12" customHeight="1">
      <c r="A164" s="194" t="s">
        <v>154</v>
      </c>
      <c r="B164" s="194"/>
      <c r="C164" s="16">
        <v>237</v>
      </c>
      <c r="D164" s="16">
        <v>127</v>
      </c>
      <c r="E164" s="16">
        <v>110</v>
      </c>
      <c r="F164" s="16">
        <v>19530.5</v>
      </c>
      <c r="G164" s="16">
        <v>18213.7</v>
      </c>
      <c r="H164" s="16">
        <v>798201</v>
      </c>
    </row>
    <row r="165" spans="1:8" s="14" customFormat="1" ht="12" customHeight="1">
      <c r="A165" s="194" t="s">
        <v>155</v>
      </c>
      <c r="B165" s="194"/>
      <c r="C165" s="16">
        <v>843</v>
      </c>
      <c r="D165" s="16">
        <v>445</v>
      </c>
      <c r="E165" s="16">
        <v>398</v>
      </c>
      <c r="F165" s="16">
        <v>53409.2</v>
      </c>
      <c r="G165" s="16">
        <v>48897.5</v>
      </c>
      <c r="H165" s="16">
        <v>1174443</v>
      </c>
    </row>
    <row r="166" spans="1:8" s="14" customFormat="1" ht="12" customHeight="1">
      <c r="A166" s="194" t="s">
        <v>156</v>
      </c>
      <c r="B166" s="194"/>
      <c r="C166" s="16">
        <v>62</v>
      </c>
      <c r="D166" s="16">
        <v>33</v>
      </c>
      <c r="E166" s="16">
        <v>29</v>
      </c>
      <c r="F166" s="16">
        <v>3345.2</v>
      </c>
      <c r="G166" s="16">
        <v>3006.8</v>
      </c>
      <c r="H166" s="16">
        <v>44948</v>
      </c>
    </row>
    <row r="167" spans="1:8" s="14" customFormat="1" ht="12" customHeight="1">
      <c r="A167" s="194" t="s">
        <v>157</v>
      </c>
      <c r="B167" s="194"/>
      <c r="C167" s="16">
        <v>289</v>
      </c>
      <c r="D167" s="16">
        <v>185</v>
      </c>
      <c r="E167" s="16">
        <v>104</v>
      </c>
      <c r="F167" s="16">
        <v>18916.6</v>
      </c>
      <c r="G167" s="16">
        <v>16957.9</v>
      </c>
      <c r="H167" s="16">
        <v>398035</v>
      </c>
    </row>
    <row r="168" spans="1:8" s="14" customFormat="1" ht="12" customHeight="1">
      <c r="A168" s="194" t="s">
        <v>158</v>
      </c>
      <c r="B168" s="194"/>
      <c r="C168" s="16">
        <v>348</v>
      </c>
      <c r="D168" s="16">
        <v>238</v>
      </c>
      <c r="E168" s="16">
        <v>110</v>
      </c>
      <c r="F168" s="16">
        <v>21083</v>
      </c>
      <c r="G168" s="16">
        <v>18993.9</v>
      </c>
      <c r="H168" s="16">
        <v>293576</v>
      </c>
    </row>
    <row r="169" spans="1:8" s="14" customFormat="1" ht="12" customHeight="1">
      <c r="A169" s="194" t="s">
        <v>159</v>
      </c>
      <c r="B169" s="194"/>
      <c r="C169" s="16">
        <v>9</v>
      </c>
      <c r="D169" s="16" t="s">
        <v>370</v>
      </c>
      <c r="E169" s="16" t="s">
        <v>370</v>
      </c>
      <c r="F169" s="16">
        <v>522.8</v>
      </c>
      <c r="G169" s="16">
        <v>503.1</v>
      </c>
      <c r="H169" s="16">
        <v>26642</v>
      </c>
    </row>
    <row r="170" spans="1:8" s="14" customFormat="1" ht="12" customHeight="1">
      <c r="A170" s="194" t="s">
        <v>160</v>
      </c>
      <c r="B170" s="194"/>
      <c r="C170" s="16">
        <v>544</v>
      </c>
      <c r="D170" s="16">
        <v>371</v>
      </c>
      <c r="E170" s="16">
        <v>173</v>
      </c>
      <c r="F170" s="16">
        <v>39911.6</v>
      </c>
      <c r="G170" s="16">
        <v>36037.3</v>
      </c>
      <c r="H170" s="16">
        <v>1064324</v>
      </c>
    </row>
    <row r="171" spans="1:8" s="14" customFormat="1" ht="12" customHeight="1">
      <c r="A171" s="194" t="s">
        <v>161</v>
      </c>
      <c r="B171" s="194"/>
      <c r="C171" s="16">
        <v>41</v>
      </c>
      <c r="D171" s="16" t="s">
        <v>370</v>
      </c>
      <c r="E171" s="16" t="s">
        <v>370</v>
      </c>
      <c r="F171" s="16">
        <v>2194.6</v>
      </c>
      <c r="G171" s="16">
        <v>1897.7</v>
      </c>
      <c r="H171" s="16">
        <v>28697</v>
      </c>
    </row>
    <row r="172" spans="1:8" s="14" customFormat="1" ht="12" customHeight="1">
      <c r="A172" s="194" t="s">
        <v>162</v>
      </c>
      <c r="B172" s="194"/>
      <c r="C172" s="16">
        <v>153</v>
      </c>
      <c r="D172" s="16">
        <v>86</v>
      </c>
      <c r="E172" s="16">
        <v>67</v>
      </c>
      <c r="F172" s="16">
        <v>9572.9</v>
      </c>
      <c r="G172" s="16">
        <v>8754.7</v>
      </c>
      <c r="H172" s="16">
        <v>177973</v>
      </c>
    </row>
    <row r="173" spans="1:8" s="14" customFormat="1" ht="12" customHeight="1">
      <c r="A173" s="194" t="s">
        <v>163</v>
      </c>
      <c r="B173" s="194"/>
      <c r="C173" s="16">
        <v>533</v>
      </c>
      <c r="D173" s="16">
        <v>336</v>
      </c>
      <c r="E173" s="16">
        <v>197</v>
      </c>
      <c r="F173" s="16">
        <v>32642</v>
      </c>
      <c r="G173" s="16">
        <v>29137.1</v>
      </c>
      <c r="H173" s="16">
        <v>494514</v>
      </c>
    </row>
    <row r="174" spans="1:8" s="14" customFormat="1" ht="12" customHeight="1">
      <c r="A174" s="194" t="s">
        <v>164</v>
      </c>
      <c r="B174" s="194"/>
      <c r="C174" s="16">
        <v>1815</v>
      </c>
      <c r="D174" s="16">
        <v>1157</v>
      </c>
      <c r="E174" s="16">
        <v>658</v>
      </c>
      <c r="F174" s="16">
        <v>113858.1</v>
      </c>
      <c r="G174" s="16">
        <v>101892.5</v>
      </c>
      <c r="H174" s="16">
        <v>1965157</v>
      </c>
    </row>
    <row r="175" spans="1:8" s="14" customFormat="1" ht="12" customHeight="1">
      <c r="A175" s="194" t="s">
        <v>165</v>
      </c>
      <c r="B175" s="194"/>
      <c r="C175" s="16">
        <v>20</v>
      </c>
      <c r="D175" s="16">
        <v>9</v>
      </c>
      <c r="E175" s="16">
        <v>11</v>
      </c>
      <c r="F175" s="16">
        <v>930.7</v>
      </c>
      <c r="G175" s="16">
        <v>861.9</v>
      </c>
      <c r="H175" s="16">
        <v>8805</v>
      </c>
    </row>
    <row r="176" spans="1:8" s="14" customFormat="1" ht="12" customHeight="1">
      <c r="A176" s="194" t="s">
        <v>166</v>
      </c>
      <c r="B176" s="194"/>
      <c r="C176" s="16">
        <v>17</v>
      </c>
      <c r="D176" s="16">
        <v>9</v>
      </c>
      <c r="E176" s="16">
        <v>8</v>
      </c>
      <c r="F176" s="16">
        <v>901.5</v>
      </c>
      <c r="G176" s="16">
        <v>815</v>
      </c>
      <c r="H176" s="16">
        <v>9858</v>
      </c>
    </row>
    <row r="177" spans="1:8" s="14" customFormat="1" ht="12" customHeight="1">
      <c r="A177" s="194" t="s">
        <v>167</v>
      </c>
      <c r="B177" s="194"/>
      <c r="C177" s="16">
        <v>414</v>
      </c>
      <c r="D177" s="16">
        <v>244</v>
      </c>
      <c r="E177" s="16">
        <v>170</v>
      </c>
      <c r="F177" s="16">
        <v>23801</v>
      </c>
      <c r="G177" s="16">
        <v>21456</v>
      </c>
      <c r="H177" s="16">
        <v>376027</v>
      </c>
    </row>
    <row r="178" spans="1:8" s="14" customFormat="1" ht="12" customHeight="1">
      <c r="A178" s="194" t="s">
        <v>168</v>
      </c>
      <c r="B178" s="194"/>
      <c r="C178" s="16">
        <v>142</v>
      </c>
      <c r="D178" s="16">
        <v>83</v>
      </c>
      <c r="E178" s="16">
        <v>59</v>
      </c>
      <c r="F178" s="16">
        <v>6307</v>
      </c>
      <c r="G178" s="16">
        <v>5700</v>
      </c>
      <c r="H178" s="16">
        <v>69160</v>
      </c>
    </row>
    <row r="179" spans="1:8" s="14" customFormat="1" ht="12" customHeight="1">
      <c r="A179" s="194" t="s">
        <v>169</v>
      </c>
      <c r="B179" s="194"/>
      <c r="C179" s="16">
        <v>502</v>
      </c>
      <c r="D179" s="16">
        <v>327</v>
      </c>
      <c r="E179" s="16">
        <v>175</v>
      </c>
      <c r="F179" s="16">
        <v>28846.8</v>
      </c>
      <c r="G179" s="16">
        <v>25530.2</v>
      </c>
      <c r="H179" s="16">
        <v>409946</v>
      </c>
    </row>
    <row r="180" spans="1:8" s="14" customFormat="1" ht="12" customHeight="1">
      <c r="A180" s="194" t="s">
        <v>170</v>
      </c>
      <c r="B180" s="194"/>
      <c r="C180" s="16">
        <v>6341</v>
      </c>
      <c r="D180" s="16">
        <v>3627</v>
      </c>
      <c r="E180" s="16">
        <v>2714</v>
      </c>
      <c r="F180" s="16">
        <v>372266</v>
      </c>
      <c r="G180" s="16">
        <v>336478.9</v>
      </c>
      <c r="H180" s="16">
        <v>7433093</v>
      </c>
    </row>
    <row r="181" spans="1:8" s="14" customFormat="1" ht="12" customHeight="1">
      <c r="A181" s="194" t="s">
        <v>171</v>
      </c>
      <c r="B181" s="194"/>
      <c r="C181" s="16">
        <v>2863</v>
      </c>
      <c r="D181" s="16">
        <v>1902</v>
      </c>
      <c r="E181" s="16">
        <v>961</v>
      </c>
      <c r="F181" s="16">
        <v>187884.7</v>
      </c>
      <c r="G181" s="16">
        <v>170087.9</v>
      </c>
      <c r="H181" s="16">
        <v>4389934</v>
      </c>
    </row>
    <row r="182" spans="1:8" s="14" customFormat="1" ht="12" customHeight="1">
      <c r="A182" s="194" t="s">
        <v>172</v>
      </c>
      <c r="B182" s="194"/>
      <c r="C182" s="16">
        <v>750</v>
      </c>
      <c r="D182" s="16">
        <v>472</v>
      </c>
      <c r="E182" s="16">
        <v>278</v>
      </c>
      <c r="F182" s="16">
        <v>44731.6</v>
      </c>
      <c r="G182" s="16">
        <v>40124.3</v>
      </c>
      <c r="H182" s="16">
        <v>717669</v>
      </c>
    </row>
    <row r="183" spans="1:8" s="14" customFormat="1" ht="12" customHeight="1">
      <c r="A183" s="194" t="s">
        <v>173</v>
      </c>
      <c r="B183" s="194"/>
      <c r="C183" s="16">
        <v>89</v>
      </c>
      <c r="D183" s="16">
        <v>48</v>
      </c>
      <c r="E183" s="16">
        <v>41</v>
      </c>
      <c r="F183" s="16">
        <v>4077.2</v>
      </c>
      <c r="G183" s="16">
        <v>3593</v>
      </c>
      <c r="H183" s="16">
        <v>30031</v>
      </c>
    </row>
    <row r="184" spans="1:8" s="14" customFormat="1" ht="12" customHeight="1">
      <c r="A184" s="194" t="s">
        <v>174</v>
      </c>
      <c r="B184" s="194"/>
      <c r="C184" s="16">
        <v>3140</v>
      </c>
      <c r="D184" s="16">
        <v>1787</v>
      </c>
      <c r="E184" s="16">
        <v>1353</v>
      </c>
      <c r="F184" s="16">
        <v>219125</v>
      </c>
      <c r="G184" s="16">
        <v>202119.6</v>
      </c>
      <c r="H184" s="16">
        <v>6391017</v>
      </c>
    </row>
    <row r="185" spans="1:8" s="14" customFormat="1" ht="12" customHeight="1">
      <c r="A185" s="194" t="s">
        <v>175</v>
      </c>
      <c r="B185" s="194"/>
      <c r="C185" s="16">
        <v>27</v>
      </c>
      <c r="D185" s="16">
        <v>16</v>
      </c>
      <c r="E185" s="16">
        <v>11</v>
      </c>
      <c r="F185" s="16">
        <v>1387.9</v>
      </c>
      <c r="G185" s="16">
        <v>1265.9</v>
      </c>
      <c r="H185" s="16">
        <v>13627</v>
      </c>
    </row>
    <row r="186" spans="1:8" s="14" customFormat="1" ht="12" customHeight="1">
      <c r="A186" s="194" t="s">
        <v>176</v>
      </c>
      <c r="B186" s="194"/>
      <c r="C186" s="16">
        <v>1368</v>
      </c>
      <c r="D186" s="16">
        <v>697</v>
      </c>
      <c r="E186" s="16">
        <v>671</v>
      </c>
      <c r="F186" s="16">
        <v>91437.6</v>
      </c>
      <c r="G186" s="16">
        <v>85145.5</v>
      </c>
      <c r="H186" s="16">
        <v>2828760</v>
      </c>
    </row>
    <row r="187" spans="1:8" s="14" customFormat="1" ht="12" customHeight="1">
      <c r="A187" s="194" t="s">
        <v>177</v>
      </c>
      <c r="B187" s="194"/>
      <c r="C187" s="16">
        <v>138</v>
      </c>
      <c r="D187" s="16">
        <v>59</v>
      </c>
      <c r="E187" s="16">
        <v>79</v>
      </c>
      <c r="F187" s="16">
        <v>6189</v>
      </c>
      <c r="G187" s="16">
        <v>5561</v>
      </c>
      <c r="H187" s="16">
        <v>70668</v>
      </c>
    </row>
    <row r="188" spans="1:8" s="14" customFormat="1" ht="12" customHeight="1">
      <c r="A188" s="194" t="s">
        <v>178</v>
      </c>
      <c r="B188" s="194"/>
      <c r="C188" s="16">
        <v>358</v>
      </c>
      <c r="D188" s="16">
        <v>190</v>
      </c>
      <c r="E188" s="16">
        <v>168</v>
      </c>
      <c r="F188" s="16">
        <v>28209.1</v>
      </c>
      <c r="G188" s="16">
        <v>26276.5</v>
      </c>
      <c r="H188" s="16">
        <v>1010587</v>
      </c>
    </row>
    <row r="189" spans="1:8" s="14" customFormat="1" ht="12" customHeight="1">
      <c r="A189" s="194" t="s">
        <v>179</v>
      </c>
      <c r="B189" s="194"/>
      <c r="C189" s="16">
        <v>54</v>
      </c>
      <c r="D189" s="16">
        <v>28</v>
      </c>
      <c r="E189" s="16">
        <v>26</v>
      </c>
      <c r="F189" s="16">
        <v>3000.4</v>
      </c>
      <c r="G189" s="16">
        <v>2728.7</v>
      </c>
      <c r="H189" s="16">
        <v>58738</v>
      </c>
    </row>
    <row r="190" spans="1:8" s="14" customFormat="1" ht="12" customHeight="1">
      <c r="A190" s="194" t="s">
        <v>180</v>
      </c>
      <c r="B190" s="194"/>
      <c r="C190" s="16">
        <v>189</v>
      </c>
      <c r="D190" s="16">
        <v>113</v>
      </c>
      <c r="E190" s="16">
        <v>76</v>
      </c>
      <c r="F190" s="16">
        <v>10916.3</v>
      </c>
      <c r="G190" s="16">
        <v>9859.3</v>
      </c>
      <c r="H190" s="16">
        <v>147762</v>
      </c>
    </row>
    <row r="191" spans="1:8" s="14" customFormat="1" ht="12" customHeight="1">
      <c r="A191" s="194" t="s">
        <v>181</v>
      </c>
      <c r="B191" s="194"/>
      <c r="C191" s="16">
        <v>313</v>
      </c>
      <c r="D191" s="16">
        <v>176</v>
      </c>
      <c r="E191" s="16">
        <v>137</v>
      </c>
      <c r="F191" s="16">
        <v>22735.2</v>
      </c>
      <c r="G191" s="16">
        <v>21246.1</v>
      </c>
      <c r="H191" s="16">
        <v>806891</v>
      </c>
    </row>
    <row r="192" spans="1:8" s="14" customFormat="1" ht="12" customHeight="1">
      <c r="A192" s="194" t="s">
        <v>182</v>
      </c>
      <c r="B192" s="194"/>
      <c r="C192" s="16">
        <v>310</v>
      </c>
      <c r="D192" s="16">
        <v>167</v>
      </c>
      <c r="E192" s="16">
        <v>143</v>
      </c>
      <c r="F192" s="16">
        <v>19499.2</v>
      </c>
      <c r="G192" s="16">
        <v>17767.1</v>
      </c>
      <c r="H192" s="16">
        <v>351298</v>
      </c>
    </row>
    <row r="193" spans="1:8" s="14" customFormat="1" ht="12" customHeight="1">
      <c r="A193" s="194" t="s">
        <v>183</v>
      </c>
      <c r="B193" s="194"/>
      <c r="C193" s="16">
        <v>66</v>
      </c>
      <c r="D193" s="16">
        <v>33</v>
      </c>
      <c r="E193" s="16">
        <v>33</v>
      </c>
      <c r="F193" s="16">
        <v>3824.2</v>
      </c>
      <c r="G193" s="16">
        <v>3465.4</v>
      </c>
      <c r="H193" s="16">
        <v>65625</v>
      </c>
    </row>
    <row r="194" spans="1:8" s="14" customFormat="1" ht="12" customHeight="1">
      <c r="A194" s="194" t="s">
        <v>184</v>
      </c>
      <c r="B194" s="194"/>
      <c r="C194" s="16">
        <v>43</v>
      </c>
      <c r="D194" s="16">
        <v>27</v>
      </c>
      <c r="E194" s="16">
        <v>16</v>
      </c>
      <c r="F194" s="16">
        <v>1977.6</v>
      </c>
      <c r="G194" s="16">
        <v>1793.9</v>
      </c>
      <c r="H194" s="16">
        <v>12940</v>
      </c>
    </row>
    <row r="195" spans="1:8" s="14" customFormat="1" ht="12" customHeight="1">
      <c r="A195" s="194" t="s">
        <v>185</v>
      </c>
      <c r="B195" s="194"/>
      <c r="C195" s="16">
        <v>330</v>
      </c>
      <c r="D195" s="16">
        <v>219</v>
      </c>
      <c r="E195" s="16">
        <v>111</v>
      </c>
      <c r="F195" s="16">
        <v>25858.6</v>
      </c>
      <c r="G195" s="16">
        <v>23533.6</v>
      </c>
      <c r="H195" s="16">
        <v>822527</v>
      </c>
    </row>
    <row r="196" spans="1:8" s="14" customFormat="1" ht="12" customHeight="1">
      <c r="A196" s="194" t="s">
        <v>186</v>
      </c>
      <c r="B196" s="194"/>
      <c r="C196" s="16">
        <v>1027</v>
      </c>
      <c r="D196" s="16">
        <v>616</v>
      </c>
      <c r="E196" s="16">
        <v>411</v>
      </c>
      <c r="F196" s="16">
        <v>60987.8</v>
      </c>
      <c r="G196" s="16">
        <v>55026.3</v>
      </c>
      <c r="H196" s="16">
        <v>1110646</v>
      </c>
    </row>
    <row r="197" spans="1:8" s="14" customFormat="1" ht="12" customHeight="1">
      <c r="A197" s="194" t="s">
        <v>187</v>
      </c>
      <c r="B197" s="194"/>
      <c r="C197" s="16">
        <v>46</v>
      </c>
      <c r="D197" s="16">
        <v>23</v>
      </c>
      <c r="E197" s="16">
        <v>23</v>
      </c>
      <c r="F197" s="16">
        <v>1892.1</v>
      </c>
      <c r="G197" s="16">
        <v>1759.3</v>
      </c>
      <c r="H197" s="16">
        <v>16497</v>
      </c>
    </row>
    <row r="198" spans="1:8" s="14" customFormat="1" ht="12" customHeight="1">
      <c r="A198" s="194" t="s">
        <v>188</v>
      </c>
      <c r="B198" s="194"/>
      <c r="C198" s="16">
        <v>417</v>
      </c>
      <c r="D198" s="16">
        <v>247</v>
      </c>
      <c r="E198" s="16">
        <v>170</v>
      </c>
      <c r="F198" s="16">
        <v>28969.7</v>
      </c>
      <c r="G198" s="16">
        <v>26045.7</v>
      </c>
      <c r="H198" s="16">
        <v>646119</v>
      </c>
    </row>
    <row r="199" spans="1:8" s="14" customFormat="1" ht="12" customHeight="1">
      <c r="A199" s="194" t="s">
        <v>189</v>
      </c>
      <c r="B199" s="194"/>
      <c r="C199" s="16">
        <v>332</v>
      </c>
      <c r="D199" s="16">
        <v>183</v>
      </c>
      <c r="E199" s="16">
        <v>149</v>
      </c>
      <c r="F199" s="16">
        <v>19323.6</v>
      </c>
      <c r="G199" s="16">
        <v>17487.2</v>
      </c>
      <c r="H199" s="16">
        <v>321989</v>
      </c>
    </row>
    <row r="200" spans="1:8" s="14" customFormat="1" ht="12" customHeight="1">
      <c r="A200" s="197" t="s">
        <v>190</v>
      </c>
      <c r="B200" s="197"/>
      <c r="C200" s="38">
        <v>152</v>
      </c>
      <c r="D200" s="38">
        <v>87</v>
      </c>
      <c r="E200" s="38">
        <v>65</v>
      </c>
      <c r="F200" s="38">
        <v>7688.1</v>
      </c>
      <c r="G200" s="38">
        <v>6892.4</v>
      </c>
      <c r="H200" s="38">
        <v>101492</v>
      </c>
    </row>
    <row r="201" spans="1:8" s="14" customFormat="1" ht="12" customHeight="1">
      <c r="A201" s="205"/>
      <c r="B201" s="205"/>
      <c r="C201" s="37"/>
      <c r="D201" s="37"/>
      <c r="E201" s="37"/>
      <c r="F201" s="37"/>
      <c r="G201" s="37"/>
      <c r="H201" s="37"/>
    </row>
    <row r="202" spans="1:8" s="14" customFormat="1" ht="12" customHeight="1">
      <c r="A202" s="193" t="s">
        <v>191</v>
      </c>
      <c r="B202" s="193"/>
      <c r="C202" s="22">
        <v>2474</v>
      </c>
      <c r="D202" s="22">
        <v>1503</v>
      </c>
      <c r="E202" s="22">
        <v>971</v>
      </c>
      <c r="F202" s="22">
        <v>136604.9</v>
      </c>
      <c r="G202" s="22">
        <v>120996.9</v>
      </c>
      <c r="H202" s="22">
        <v>1757677</v>
      </c>
    </row>
    <row r="203" spans="1:8" s="14" customFormat="1" ht="12" customHeight="1">
      <c r="A203" s="194" t="s">
        <v>192</v>
      </c>
      <c r="B203" s="194"/>
      <c r="C203" s="16">
        <v>225</v>
      </c>
      <c r="D203" s="16">
        <v>141</v>
      </c>
      <c r="E203" s="16">
        <v>84</v>
      </c>
      <c r="F203" s="16">
        <v>13935.4</v>
      </c>
      <c r="G203" s="16">
        <v>12417.1</v>
      </c>
      <c r="H203" s="16">
        <v>226070</v>
      </c>
    </row>
    <row r="204" spans="1:8" s="14" customFormat="1" ht="12" customHeight="1">
      <c r="A204" s="194" t="s">
        <v>193</v>
      </c>
      <c r="B204" s="194"/>
      <c r="C204" s="16">
        <v>129</v>
      </c>
      <c r="D204" s="16">
        <v>82</v>
      </c>
      <c r="E204" s="16">
        <v>47</v>
      </c>
      <c r="F204" s="16">
        <v>7635.5</v>
      </c>
      <c r="G204" s="16">
        <v>6709.1</v>
      </c>
      <c r="H204" s="16">
        <v>108315</v>
      </c>
    </row>
    <row r="205" spans="1:8" s="14" customFormat="1" ht="12" customHeight="1">
      <c r="A205" s="194" t="s">
        <v>194</v>
      </c>
      <c r="B205" s="194"/>
      <c r="C205" s="16">
        <v>35</v>
      </c>
      <c r="D205" s="16">
        <v>21</v>
      </c>
      <c r="E205" s="16">
        <v>14</v>
      </c>
      <c r="F205" s="16">
        <v>1565.3</v>
      </c>
      <c r="G205" s="16">
        <v>1423.3</v>
      </c>
      <c r="H205" s="16">
        <v>18611</v>
      </c>
    </row>
    <row r="206" spans="1:8" s="14" customFormat="1" ht="12" customHeight="1">
      <c r="A206" s="194" t="s">
        <v>195</v>
      </c>
      <c r="B206" s="194"/>
      <c r="C206" s="16">
        <v>27</v>
      </c>
      <c r="D206" s="16">
        <v>19</v>
      </c>
      <c r="E206" s="16">
        <v>8</v>
      </c>
      <c r="F206" s="16">
        <v>1028.7</v>
      </c>
      <c r="G206" s="16">
        <v>964.2</v>
      </c>
      <c r="H206" s="16">
        <v>9349</v>
      </c>
    </row>
    <row r="207" spans="1:8" s="14" customFormat="1" ht="12" customHeight="1">
      <c r="A207" s="194" t="s">
        <v>196</v>
      </c>
      <c r="B207" s="194"/>
      <c r="C207" s="16">
        <v>212</v>
      </c>
      <c r="D207" s="16">
        <v>121</v>
      </c>
      <c r="E207" s="16">
        <v>91</v>
      </c>
      <c r="F207" s="16">
        <v>11019.9</v>
      </c>
      <c r="G207" s="16">
        <v>9662.4</v>
      </c>
      <c r="H207" s="16">
        <v>122307</v>
      </c>
    </row>
    <row r="208" spans="1:8" s="14" customFormat="1" ht="12" customHeight="1">
      <c r="A208" s="194" t="s">
        <v>197</v>
      </c>
      <c r="B208" s="194"/>
      <c r="C208" s="16">
        <v>34</v>
      </c>
      <c r="D208" s="16">
        <v>18</v>
      </c>
      <c r="E208" s="16">
        <v>16</v>
      </c>
      <c r="F208" s="16">
        <v>1746.2</v>
      </c>
      <c r="G208" s="16">
        <v>1570</v>
      </c>
      <c r="H208" s="16">
        <v>25615</v>
      </c>
    </row>
    <row r="209" spans="1:8" s="14" customFormat="1" ht="12" customHeight="1">
      <c r="A209" s="194" t="s">
        <v>198</v>
      </c>
      <c r="B209" s="194"/>
      <c r="C209" s="16">
        <v>206</v>
      </c>
      <c r="D209" s="16">
        <v>113</v>
      </c>
      <c r="E209" s="16">
        <v>93</v>
      </c>
      <c r="F209" s="16">
        <v>11790.2</v>
      </c>
      <c r="G209" s="16">
        <v>10574.3</v>
      </c>
      <c r="H209" s="16">
        <v>178225</v>
      </c>
    </row>
    <row r="210" spans="1:11" s="14" customFormat="1" ht="12" customHeight="1">
      <c r="A210" s="194" t="s">
        <v>199</v>
      </c>
      <c r="B210" s="194"/>
      <c r="C210" s="16">
        <v>323</v>
      </c>
      <c r="D210" s="16">
        <v>203</v>
      </c>
      <c r="E210" s="16">
        <v>120</v>
      </c>
      <c r="F210" s="16">
        <v>18056</v>
      </c>
      <c r="G210" s="16">
        <v>15750</v>
      </c>
      <c r="H210" s="16">
        <v>205262</v>
      </c>
      <c r="K210" s="94"/>
    </row>
    <row r="211" spans="1:11" s="14" customFormat="1" ht="12" customHeight="1">
      <c r="A211" s="194" t="s">
        <v>200</v>
      </c>
      <c r="B211" s="194"/>
      <c r="C211" s="16">
        <v>248</v>
      </c>
      <c r="D211" s="16">
        <v>138</v>
      </c>
      <c r="E211" s="16">
        <v>110</v>
      </c>
      <c r="F211" s="16">
        <v>13102.2</v>
      </c>
      <c r="G211" s="16">
        <v>11554.1</v>
      </c>
      <c r="H211" s="16">
        <v>169190</v>
      </c>
      <c r="K211" s="26"/>
    </row>
    <row r="212" spans="1:11" s="14" customFormat="1" ht="12" customHeight="1">
      <c r="A212" s="194" t="s">
        <v>201</v>
      </c>
      <c r="B212" s="194"/>
      <c r="C212" s="16">
        <v>24</v>
      </c>
      <c r="D212" s="16">
        <v>16</v>
      </c>
      <c r="E212" s="16">
        <v>8</v>
      </c>
      <c r="F212" s="16">
        <v>1380</v>
      </c>
      <c r="G212" s="16">
        <v>1274.5</v>
      </c>
      <c r="H212" s="16">
        <v>17969</v>
      </c>
      <c r="K212" s="94"/>
    </row>
    <row r="213" spans="1:11" s="14" customFormat="1" ht="12" customHeight="1">
      <c r="A213" s="197" t="s">
        <v>202</v>
      </c>
      <c r="B213" s="197"/>
      <c r="C213" s="26">
        <v>1011</v>
      </c>
      <c r="D213" s="26">
        <v>631</v>
      </c>
      <c r="E213" s="26">
        <v>380</v>
      </c>
      <c r="F213" s="26">
        <v>55345.5</v>
      </c>
      <c r="G213" s="26">
        <v>49097.9</v>
      </c>
      <c r="H213" s="26">
        <v>676764</v>
      </c>
      <c r="K213" s="94"/>
    </row>
    <row r="214" spans="1:8" s="14" customFormat="1" ht="12" customHeight="1">
      <c r="A214" s="205"/>
      <c r="B214" s="205"/>
      <c r="C214" s="37"/>
      <c r="D214" s="37"/>
      <c r="E214" s="37"/>
      <c r="F214" s="37"/>
      <c r="G214" s="37"/>
      <c r="H214" s="37"/>
    </row>
    <row r="215" spans="1:8" s="14" customFormat="1" ht="12" customHeight="1">
      <c r="A215" s="193" t="s">
        <v>203</v>
      </c>
      <c r="B215" s="193"/>
      <c r="C215" s="22">
        <v>20940</v>
      </c>
      <c r="D215" s="22">
        <v>12894</v>
      </c>
      <c r="E215" s="22">
        <v>8046</v>
      </c>
      <c r="F215" s="22">
        <v>1340977.9</v>
      </c>
      <c r="G215" s="22">
        <v>1213491.3</v>
      </c>
      <c r="H215" s="22">
        <v>26252118</v>
      </c>
    </row>
    <row r="216" spans="1:8" s="14" customFormat="1" ht="12" customHeight="1">
      <c r="A216" s="194" t="s">
        <v>277</v>
      </c>
      <c r="B216" s="194"/>
      <c r="C216" s="19">
        <v>1776</v>
      </c>
      <c r="D216" s="19">
        <v>1147</v>
      </c>
      <c r="E216" s="19">
        <v>629</v>
      </c>
      <c r="F216" s="19">
        <v>117537.6</v>
      </c>
      <c r="G216" s="19">
        <v>106026.4</v>
      </c>
      <c r="H216" s="19">
        <v>2378629</v>
      </c>
    </row>
    <row r="217" spans="1:8" s="14" customFormat="1" ht="12" customHeight="1">
      <c r="A217" s="194" t="s">
        <v>205</v>
      </c>
      <c r="B217" s="194"/>
      <c r="C217" s="16">
        <v>7757</v>
      </c>
      <c r="D217" s="16">
        <v>4505</v>
      </c>
      <c r="E217" s="16">
        <v>3252</v>
      </c>
      <c r="F217" s="16">
        <v>494028.6</v>
      </c>
      <c r="G217" s="16">
        <v>450358.2</v>
      </c>
      <c r="H217" s="16">
        <v>10297447</v>
      </c>
    </row>
    <row r="218" spans="1:8" s="14" customFormat="1" ht="12" customHeight="1">
      <c r="A218" s="194" t="s">
        <v>206</v>
      </c>
      <c r="B218" s="194"/>
      <c r="C218" s="16">
        <v>831</v>
      </c>
      <c r="D218" s="16">
        <v>582</v>
      </c>
      <c r="E218" s="16">
        <v>249</v>
      </c>
      <c r="F218" s="16">
        <v>48497.8</v>
      </c>
      <c r="G218" s="16">
        <v>43301.7</v>
      </c>
      <c r="H218" s="16">
        <v>664172</v>
      </c>
    </row>
    <row r="219" spans="1:8" s="14" customFormat="1" ht="12" customHeight="1">
      <c r="A219" s="194" t="s">
        <v>207</v>
      </c>
      <c r="B219" s="194"/>
      <c r="C219" s="16">
        <v>1083</v>
      </c>
      <c r="D219" s="16">
        <v>705</v>
      </c>
      <c r="E219" s="16">
        <v>378</v>
      </c>
      <c r="F219" s="16">
        <v>74722.8</v>
      </c>
      <c r="G219" s="16">
        <v>67487.8</v>
      </c>
      <c r="H219" s="16">
        <v>1617741</v>
      </c>
    </row>
    <row r="220" spans="1:8" s="14" customFormat="1" ht="12" customHeight="1">
      <c r="A220" s="194" t="s">
        <v>208</v>
      </c>
      <c r="B220" s="194"/>
      <c r="C220" s="16">
        <v>3550</v>
      </c>
      <c r="D220" s="16">
        <v>2161</v>
      </c>
      <c r="E220" s="16">
        <v>1389</v>
      </c>
      <c r="F220" s="16">
        <v>223652.8</v>
      </c>
      <c r="G220" s="16">
        <v>201550.6</v>
      </c>
      <c r="H220" s="16">
        <v>4127597</v>
      </c>
    </row>
    <row r="221" spans="1:8" s="14" customFormat="1" ht="12" customHeight="1">
      <c r="A221" s="194" t="s">
        <v>209</v>
      </c>
      <c r="B221" s="194"/>
      <c r="C221" s="16">
        <v>276</v>
      </c>
      <c r="D221" s="16">
        <v>175</v>
      </c>
      <c r="E221" s="16">
        <v>101</v>
      </c>
      <c r="F221" s="16">
        <v>17079.4</v>
      </c>
      <c r="G221" s="16">
        <v>15309.2</v>
      </c>
      <c r="H221" s="16">
        <v>233336</v>
      </c>
    </row>
    <row r="222" spans="1:8" s="14" customFormat="1" ht="12" customHeight="1">
      <c r="A222" s="194" t="s">
        <v>210</v>
      </c>
      <c r="B222" s="194"/>
      <c r="C222" s="16">
        <v>329</v>
      </c>
      <c r="D222" s="16">
        <v>202</v>
      </c>
      <c r="E222" s="16">
        <v>127</v>
      </c>
      <c r="F222" s="16">
        <v>21476.6</v>
      </c>
      <c r="G222" s="16">
        <v>19359.4</v>
      </c>
      <c r="H222" s="16">
        <v>394748</v>
      </c>
    </row>
    <row r="223" spans="1:8" s="14" customFormat="1" ht="12" customHeight="1">
      <c r="A223" s="194" t="s">
        <v>211</v>
      </c>
      <c r="B223" s="194"/>
      <c r="C223" s="16">
        <v>358</v>
      </c>
      <c r="D223" s="16">
        <v>229</v>
      </c>
      <c r="E223" s="16">
        <v>129</v>
      </c>
      <c r="F223" s="16">
        <v>23621.6</v>
      </c>
      <c r="G223" s="16">
        <v>21531.3</v>
      </c>
      <c r="H223" s="16">
        <v>585870</v>
      </c>
    </row>
    <row r="224" spans="1:8" s="14" customFormat="1" ht="12" customHeight="1">
      <c r="A224" s="194" t="s">
        <v>212</v>
      </c>
      <c r="B224" s="194"/>
      <c r="C224" s="16">
        <v>192</v>
      </c>
      <c r="D224" s="16">
        <v>109</v>
      </c>
      <c r="E224" s="16">
        <v>83</v>
      </c>
      <c r="F224" s="16">
        <v>9874</v>
      </c>
      <c r="G224" s="16">
        <v>8863.8</v>
      </c>
      <c r="H224" s="16">
        <v>96120</v>
      </c>
    </row>
    <row r="225" spans="1:8" s="14" customFormat="1" ht="12" customHeight="1">
      <c r="A225" s="194" t="s">
        <v>213</v>
      </c>
      <c r="B225" s="194"/>
      <c r="C225" s="16">
        <v>564</v>
      </c>
      <c r="D225" s="16">
        <v>345</v>
      </c>
      <c r="E225" s="16">
        <v>219</v>
      </c>
      <c r="F225" s="16">
        <v>38066.6</v>
      </c>
      <c r="G225" s="16">
        <v>34508.5</v>
      </c>
      <c r="H225" s="16">
        <v>717637</v>
      </c>
    </row>
    <row r="226" spans="1:8" s="14" customFormat="1" ht="12" customHeight="1">
      <c r="A226" s="194" t="s">
        <v>214</v>
      </c>
      <c r="B226" s="194"/>
      <c r="C226" s="16">
        <v>176</v>
      </c>
      <c r="D226" s="16">
        <v>105</v>
      </c>
      <c r="E226" s="16">
        <v>71</v>
      </c>
      <c r="F226" s="16">
        <v>10371.6</v>
      </c>
      <c r="G226" s="16">
        <v>9306.9</v>
      </c>
      <c r="H226" s="16">
        <v>132928</v>
      </c>
    </row>
    <row r="227" spans="1:8" s="14" customFormat="1" ht="12" customHeight="1">
      <c r="A227" s="194" t="s">
        <v>215</v>
      </c>
      <c r="B227" s="194"/>
      <c r="C227" s="16">
        <v>41</v>
      </c>
      <c r="D227" s="16">
        <v>29</v>
      </c>
      <c r="E227" s="16">
        <v>12</v>
      </c>
      <c r="F227" s="16">
        <v>2260.9</v>
      </c>
      <c r="G227" s="16">
        <v>1991.7</v>
      </c>
      <c r="H227" s="16">
        <v>21796</v>
      </c>
    </row>
    <row r="228" spans="1:8" s="14" customFormat="1" ht="12" customHeight="1">
      <c r="A228" s="194" t="s">
        <v>216</v>
      </c>
      <c r="B228" s="194"/>
      <c r="C228" s="16">
        <v>1128</v>
      </c>
      <c r="D228" s="16">
        <v>740</v>
      </c>
      <c r="E228" s="16">
        <v>388</v>
      </c>
      <c r="F228" s="16">
        <v>72141.1</v>
      </c>
      <c r="G228" s="16">
        <v>65164.3</v>
      </c>
      <c r="H228" s="16">
        <v>1297075</v>
      </c>
    </row>
    <row r="229" spans="1:8" s="14" customFormat="1" ht="12" customHeight="1">
      <c r="A229" s="194" t="s">
        <v>217</v>
      </c>
      <c r="B229" s="194"/>
      <c r="C229" s="16">
        <v>256</v>
      </c>
      <c r="D229" s="16">
        <v>145</v>
      </c>
      <c r="E229" s="16">
        <v>111</v>
      </c>
      <c r="F229" s="16">
        <v>17598</v>
      </c>
      <c r="G229" s="16">
        <v>15924</v>
      </c>
      <c r="H229" s="16">
        <v>354264</v>
      </c>
    </row>
    <row r="230" spans="1:8" s="14" customFormat="1" ht="12" customHeight="1">
      <c r="A230" s="194" t="s">
        <v>218</v>
      </c>
      <c r="B230" s="194"/>
      <c r="C230" s="16">
        <v>249</v>
      </c>
      <c r="D230" s="16">
        <v>163</v>
      </c>
      <c r="E230" s="16">
        <v>86</v>
      </c>
      <c r="F230" s="16">
        <v>14725.4</v>
      </c>
      <c r="G230" s="16">
        <v>13074.8</v>
      </c>
      <c r="H230" s="16">
        <v>182821</v>
      </c>
    </row>
    <row r="231" spans="1:8" s="14" customFormat="1" ht="12" customHeight="1">
      <c r="A231" s="194" t="s">
        <v>278</v>
      </c>
      <c r="B231" s="194"/>
      <c r="C231" s="16">
        <v>53</v>
      </c>
      <c r="D231" s="16">
        <v>29</v>
      </c>
      <c r="E231" s="16">
        <v>24</v>
      </c>
      <c r="F231" s="16">
        <v>2871.8</v>
      </c>
      <c r="G231" s="16">
        <v>2568.8</v>
      </c>
      <c r="H231" s="16">
        <v>37653</v>
      </c>
    </row>
    <row r="232" spans="1:8" s="14" customFormat="1" ht="12" customHeight="1">
      <c r="A232" s="194" t="s">
        <v>219</v>
      </c>
      <c r="B232" s="194"/>
      <c r="C232" s="16">
        <v>963</v>
      </c>
      <c r="D232" s="16">
        <v>645</v>
      </c>
      <c r="E232" s="16">
        <v>318</v>
      </c>
      <c r="F232" s="16">
        <v>59946.7</v>
      </c>
      <c r="G232" s="16">
        <v>53374</v>
      </c>
      <c r="H232" s="16">
        <v>965869</v>
      </c>
    </row>
    <row r="233" spans="1:8" s="14" customFormat="1" ht="12" customHeight="1">
      <c r="A233" s="194" t="s">
        <v>220</v>
      </c>
      <c r="B233" s="194"/>
      <c r="C233" s="16">
        <v>108</v>
      </c>
      <c r="D233" s="16">
        <v>63</v>
      </c>
      <c r="E233" s="16">
        <v>45</v>
      </c>
      <c r="F233" s="16">
        <v>5850.4</v>
      </c>
      <c r="G233" s="16">
        <v>5307.7</v>
      </c>
      <c r="H233" s="16">
        <v>73403</v>
      </c>
    </row>
    <row r="234" spans="1:8" s="14" customFormat="1" ht="12" customHeight="1">
      <c r="A234" s="197" t="s">
        <v>221</v>
      </c>
      <c r="B234" s="197"/>
      <c r="C234" s="38">
        <v>1250</v>
      </c>
      <c r="D234" s="38">
        <v>815</v>
      </c>
      <c r="E234" s="38">
        <v>435</v>
      </c>
      <c r="F234" s="38">
        <v>86654.2</v>
      </c>
      <c r="G234" s="38">
        <v>78482.2</v>
      </c>
      <c r="H234" s="38">
        <v>2073012</v>
      </c>
    </row>
    <row r="235" spans="1:8" s="14" customFormat="1" ht="12" customHeight="1">
      <c r="A235" s="205"/>
      <c r="B235" s="205"/>
      <c r="C235" s="37"/>
      <c r="D235" s="37"/>
      <c r="E235" s="37"/>
      <c r="F235" s="37"/>
      <c r="G235" s="37"/>
      <c r="H235" s="37"/>
    </row>
    <row r="236" spans="1:8" s="14" customFormat="1" ht="12" customHeight="1">
      <c r="A236" s="193" t="s">
        <v>222</v>
      </c>
      <c r="B236" s="193"/>
      <c r="C236" s="22">
        <v>5167</v>
      </c>
      <c r="D236" s="22">
        <v>3111</v>
      </c>
      <c r="E236" s="22">
        <v>2056</v>
      </c>
      <c r="F236" s="22">
        <v>304365.80000000005</v>
      </c>
      <c r="G236" s="22">
        <v>270881.1</v>
      </c>
      <c r="H236" s="22">
        <v>4230094</v>
      </c>
    </row>
    <row r="237" spans="1:8" s="14" customFormat="1" ht="12" customHeight="1">
      <c r="A237" s="194" t="s">
        <v>223</v>
      </c>
      <c r="B237" s="194"/>
      <c r="C237" s="19">
        <v>2552</v>
      </c>
      <c r="D237" s="19">
        <v>1449</v>
      </c>
      <c r="E237" s="19">
        <v>1103</v>
      </c>
      <c r="F237" s="19">
        <v>145460.5</v>
      </c>
      <c r="G237" s="19">
        <v>129946.5</v>
      </c>
      <c r="H237" s="19">
        <v>1925534</v>
      </c>
    </row>
    <row r="238" spans="1:8" s="14" customFormat="1" ht="12" customHeight="1">
      <c r="A238" s="194" t="s">
        <v>224</v>
      </c>
      <c r="B238" s="194"/>
      <c r="C238" s="16">
        <v>1003</v>
      </c>
      <c r="D238" s="16">
        <v>686</v>
      </c>
      <c r="E238" s="16">
        <v>317</v>
      </c>
      <c r="F238" s="16">
        <v>65446.7</v>
      </c>
      <c r="G238" s="16">
        <v>58165.3</v>
      </c>
      <c r="H238" s="16">
        <v>1097133</v>
      </c>
    </row>
    <row r="239" spans="1:8" s="14" customFormat="1" ht="12" customHeight="1">
      <c r="A239" s="194" t="s">
        <v>225</v>
      </c>
      <c r="B239" s="194"/>
      <c r="C239" s="16">
        <v>266</v>
      </c>
      <c r="D239" s="16">
        <v>151</v>
      </c>
      <c r="E239" s="16">
        <v>115</v>
      </c>
      <c r="F239" s="16">
        <v>14296.3</v>
      </c>
      <c r="G239" s="16">
        <v>12719.1</v>
      </c>
      <c r="H239" s="16">
        <v>160177</v>
      </c>
    </row>
    <row r="240" spans="1:8" s="14" customFormat="1" ht="12" customHeight="1">
      <c r="A240" s="194" t="s">
        <v>226</v>
      </c>
      <c r="B240" s="194"/>
      <c r="C240" s="16">
        <v>239</v>
      </c>
      <c r="D240" s="16">
        <v>156</v>
      </c>
      <c r="E240" s="16">
        <v>83</v>
      </c>
      <c r="F240" s="16">
        <v>14218.9</v>
      </c>
      <c r="G240" s="16">
        <v>12706.6</v>
      </c>
      <c r="H240" s="16">
        <v>212179</v>
      </c>
    </row>
    <row r="241" spans="1:8" s="14" customFormat="1" ht="12" customHeight="1">
      <c r="A241" s="194" t="s">
        <v>227</v>
      </c>
      <c r="B241" s="194"/>
      <c r="C241" s="16">
        <v>698</v>
      </c>
      <c r="D241" s="16">
        <v>424</v>
      </c>
      <c r="E241" s="16">
        <v>274</v>
      </c>
      <c r="F241" s="16">
        <v>40970.5</v>
      </c>
      <c r="G241" s="16">
        <v>36184.9</v>
      </c>
      <c r="H241" s="16">
        <v>539901</v>
      </c>
    </row>
    <row r="242" spans="1:8" s="14" customFormat="1" ht="12" customHeight="1">
      <c r="A242" s="197" t="s">
        <v>228</v>
      </c>
      <c r="B242" s="197"/>
      <c r="C242" s="38">
        <v>409</v>
      </c>
      <c r="D242" s="38">
        <v>245</v>
      </c>
      <c r="E242" s="38">
        <v>164</v>
      </c>
      <c r="F242" s="38">
        <v>23972.9</v>
      </c>
      <c r="G242" s="38">
        <v>21158.7</v>
      </c>
      <c r="H242" s="38">
        <v>295170</v>
      </c>
    </row>
    <row r="243" spans="1:8" s="14" customFormat="1" ht="12" customHeight="1">
      <c r="A243" s="205"/>
      <c r="B243" s="205"/>
      <c r="C243" s="37"/>
      <c r="D243" s="37"/>
      <c r="E243" s="37"/>
      <c r="F243" s="37"/>
      <c r="G243" s="37"/>
      <c r="H243" s="37"/>
    </row>
    <row r="244" spans="1:8" s="14" customFormat="1" ht="12" customHeight="1">
      <c r="A244" s="193" t="s">
        <v>229</v>
      </c>
      <c r="B244" s="193"/>
      <c r="C244" s="22">
        <v>2599</v>
      </c>
      <c r="D244" s="22">
        <v>1412</v>
      </c>
      <c r="E244" s="22">
        <v>1187</v>
      </c>
      <c r="F244" s="22">
        <v>141772.69999999998</v>
      </c>
      <c r="G244" s="22">
        <v>126241.10000000002</v>
      </c>
      <c r="H244" s="22">
        <v>1881264</v>
      </c>
    </row>
    <row r="245" spans="1:8" s="14" customFormat="1" ht="12" customHeight="1">
      <c r="A245" s="194" t="s">
        <v>230</v>
      </c>
      <c r="B245" s="194"/>
      <c r="C245" s="19">
        <v>834</v>
      </c>
      <c r="D245" s="19">
        <v>457</v>
      </c>
      <c r="E245" s="19">
        <v>377</v>
      </c>
      <c r="F245" s="19">
        <v>45283.5</v>
      </c>
      <c r="G245" s="19">
        <v>40169.6</v>
      </c>
      <c r="H245" s="19">
        <v>625528</v>
      </c>
    </row>
    <row r="246" spans="1:8" s="14" customFormat="1" ht="12" customHeight="1">
      <c r="A246" s="194" t="s">
        <v>231</v>
      </c>
      <c r="B246" s="194"/>
      <c r="C246" s="16">
        <v>253</v>
      </c>
      <c r="D246" s="16">
        <v>122</v>
      </c>
      <c r="E246" s="16">
        <v>131</v>
      </c>
      <c r="F246" s="16">
        <v>12221.3</v>
      </c>
      <c r="G246" s="16">
        <v>10800.4</v>
      </c>
      <c r="H246" s="16">
        <v>124252</v>
      </c>
    </row>
    <row r="247" spans="1:8" s="14" customFormat="1" ht="12" customHeight="1">
      <c r="A247" s="194" t="s">
        <v>232</v>
      </c>
      <c r="B247" s="194"/>
      <c r="C247" s="16">
        <v>32</v>
      </c>
      <c r="D247" s="16">
        <v>25</v>
      </c>
      <c r="E247" s="16">
        <v>7</v>
      </c>
      <c r="F247" s="16">
        <v>1880.1</v>
      </c>
      <c r="G247" s="16">
        <v>1650.9</v>
      </c>
      <c r="H247" s="16">
        <v>25631</v>
      </c>
    </row>
    <row r="248" spans="1:8" s="14" customFormat="1" ht="12" customHeight="1">
      <c r="A248" s="194" t="s">
        <v>233</v>
      </c>
      <c r="B248" s="194"/>
      <c r="C248" s="16">
        <v>26</v>
      </c>
      <c r="D248" s="16">
        <v>13</v>
      </c>
      <c r="E248" s="16">
        <v>13</v>
      </c>
      <c r="F248" s="16">
        <v>1201</v>
      </c>
      <c r="G248" s="16">
        <v>1104.1</v>
      </c>
      <c r="H248" s="16">
        <v>9525</v>
      </c>
    </row>
    <row r="249" spans="1:8" s="14" customFormat="1" ht="12" customHeight="1">
      <c r="A249" s="194" t="s">
        <v>234</v>
      </c>
      <c r="B249" s="194"/>
      <c r="C249" s="16">
        <v>145</v>
      </c>
      <c r="D249" s="16">
        <v>76</v>
      </c>
      <c r="E249" s="16">
        <v>69</v>
      </c>
      <c r="F249" s="16">
        <v>8489.3</v>
      </c>
      <c r="G249" s="16">
        <v>7512.9</v>
      </c>
      <c r="H249" s="16">
        <v>112808</v>
      </c>
    </row>
    <row r="250" spans="1:8" s="14" customFormat="1" ht="12" customHeight="1">
      <c r="A250" s="194" t="s">
        <v>235</v>
      </c>
      <c r="B250" s="194"/>
      <c r="C250" s="16">
        <v>593</v>
      </c>
      <c r="D250" s="16">
        <v>328</v>
      </c>
      <c r="E250" s="16">
        <v>265</v>
      </c>
      <c r="F250" s="16">
        <v>33900.1</v>
      </c>
      <c r="G250" s="16">
        <v>30321.2</v>
      </c>
      <c r="H250" s="16">
        <v>480512</v>
      </c>
    </row>
    <row r="251" spans="1:8" s="14" customFormat="1" ht="12" customHeight="1">
      <c r="A251" s="194" t="s">
        <v>236</v>
      </c>
      <c r="B251" s="194"/>
      <c r="C251" s="16">
        <v>415</v>
      </c>
      <c r="D251" s="16">
        <v>230</v>
      </c>
      <c r="E251" s="16">
        <v>185</v>
      </c>
      <c r="F251" s="16">
        <v>21730.4</v>
      </c>
      <c r="G251" s="16">
        <v>19375.3</v>
      </c>
      <c r="H251" s="16">
        <v>261322</v>
      </c>
    </row>
    <row r="252" spans="1:8" s="14" customFormat="1" ht="12" customHeight="1">
      <c r="A252" s="194" t="s">
        <v>237</v>
      </c>
      <c r="B252" s="194"/>
      <c r="C252" s="16">
        <v>163</v>
      </c>
      <c r="D252" s="16">
        <v>90</v>
      </c>
      <c r="E252" s="16">
        <v>73</v>
      </c>
      <c r="F252" s="16">
        <v>9131.3</v>
      </c>
      <c r="G252" s="16">
        <v>8250.6</v>
      </c>
      <c r="H252" s="16">
        <v>122602</v>
      </c>
    </row>
    <row r="253" spans="1:8" s="14" customFormat="1" ht="12" customHeight="1">
      <c r="A253" s="197" t="s">
        <v>238</v>
      </c>
      <c r="B253" s="197"/>
      <c r="C253" s="38">
        <v>138</v>
      </c>
      <c r="D253" s="38">
        <v>71</v>
      </c>
      <c r="E253" s="38">
        <v>67</v>
      </c>
      <c r="F253" s="38">
        <v>7935.7</v>
      </c>
      <c r="G253" s="38">
        <v>7056.1</v>
      </c>
      <c r="H253" s="38">
        <v>119084</v>
      </c>
    </row>
    <row r="254" spans="1:8" s="14" customFormat="1" ht="12" customHeight="1">
      <c r="A254" s="205"/>
      <c r="B254" s="205"/>
      <c r="C254" s="37"/>
      <c r="D254" s="37"/>
      <c r="E254" s="37"/>
      <c r="F254" s="37"/>
      <c r="G254" s="37"/>
      <c r="H254" s="37"/>
    </row>
    <row r="255" spans="1:8" s="14" customFormat="1" ht="12" customHeight="1">
      <c r="A255" s="193" t="s">
        <v>239</v>
      </c>
      <c r="B255" s="193"/>
      <c r="C255" s="22">
        <v>4448</v>
      </c>
      <c r="D255" s="22">
        <v>2603</v>
      </c>
      <c r="E255" s="22">
        <v>1845</v>
      </c>
      <c r="F255" s="22">
        <v>257842.9</v>
      </c>
      <c r="G255" s="22">
        <v>231578.99999999997</v>
      </c>
      <c r="H255" s="22">
        <v>4110191</v>
      </c>
    </row>
    <row r="256" spans="1:8" s="14" customFormat="1" ht="12" customHeight="1">
      <c r="A256" s="194" t="s">
        <v>240</v>
      </c>
      <c r="B256" s="194"/>
      <c r="C256" s="19">
        <v>779</v>
      </c>
      <c r="D256" s="19">
        <v>479</v>
      </c>
      <c r="E256" s="19">
        <v>300</v>
      </c>
      <c r="F256" s="19">
        <v>48000.3</v>
      </c>
      <c r="G256" s="19">
        <v>43450.7</v>
      </c>
      <c r="H256" s="19">
        <v>842783</v>
      </c>
    </row>
    <row r="257" spans="1:8" s="14" customFormat="1" ht="12" customHeight="1">
      <c r="A257" s="194" t="s">
        <v>241</v>
      </c>
      <c r="B257" s="194"/>
      <c r="C257" s="16">
        <v>67</v>
      </c>
      <c r="D257" s="16">
        <v>31</v>
      </c>
      <c r="E257" s="16">
        <v>36</v>
      </c>
      <c r="F257" s="16">
        <v>3403.8</v>
      </c>
      <c r="G257" s="16">
        <v>3156.2</v>
      </c>
      <c r="H257" s="16">
        <v>34765</v>
      </c>
    </row>
    <row r="258" spans="1:8" s="14" customFormat="1" ht="12" customHeight="1">
      <c r="A258" s="194" t="s">
        <v>242</v>
      </c>
      <c r="B258" s="194"/>
      <c r="C258" s="16">
        <v>45</v>
      </c>
      <c r="D258" s="16">
        <v>18</v>
      </c>
      <c r="E258" s="16">
        <v>27</v>
      </c>
      <c r="F258" s="16">
        <v>2214.3</v>
      </c>
      <c r="G258" s="16">
        <v>2044.3</v>
      </c>
      <c r="H258" s="16">
        <v>44843</v>
      </c>
    </row>
    <row r="259" spans="1:8" s="14" customFormat="1" ht="12" customHeight="1">
      <c r="A259" s="194" t="s">
        <v>243</v>
      </c>
      <c r="B259" s="194"/>
      <c r="C259" s="16">
        <v>452</v>
      </c>
      <c r="D259" s="16">
        <v>242</v>
      </c>
      <c r="E259" s="16">
        <v>210</v>
      </c>
      <c r="F259" s="16">
        <v>25599.6</v>
      </c>
      <c r="G259" s="16">
        <v>23120.6</v>
      </c>
      <c r="H259" s="16">
        <v>472339</v>
      </c>
    </row>
    <row r="260" spans="1:8" s="14" customFormat="1" ht="12" customHeight="1">
      <c r="A260" s="194" t="s">
        <v>279</v>
      </c>
      <c r="B260" s="194"/>
      <c r="C260" s="16">
        <v>24</v>
      </c>
      <c r="D260" s="16">
        <v>11</v>
      </c>
      <c r="E260" s="16">
        <v>13</v>
      </c>
      <c r="F260" s="16">
        <v>1294.8</v>
      </c>
      <c r="G260" s="16">
        <v>1132</v>
      </c>
      <c r="H260" s="16">
        <v>13036</v>
      </c>
    </row>
    <row r="261" spans="1:8" s="14" customFormat="1" ht="12" customHeight="1">
      <c r="A261" s="194" t="s">
        <v>244</v>
      </c>
      <c r="B261" s="194"/>
      <c r="C261" s="16">
        <v>20</v>
      </c>
      <c r="D261" s="16">
        <v>11</v>
      </c>
      <c r="E261" s="16">
        <v>9</v>
      </c>
      <c r="F261" s="16">
        <v>976.7</v>
      </c>
      <c r="G261" s="16">
        <v>902.6</v>
      </c>
      <c r="H261" s="16">
        <v>17626</v>
      </c>
    </row>
    <row r="262" spans="1:8" s="14" customFormat="1" ht="12" customHeight="1">
      <c r="A262" s="194" t="s">
        <v>245</v>
      </c>
      <c r="B262" s="194"/>
      <c r="C262" s="16">
        <v>25</v>
      </c>
      <c r="D262" s="16">
        <v>14</v>
      </c>
      <c r="E262" s="16">
        <v>11</v>
      </c>
      <c r="F262" s="16">
        <v>1354.3</v>
      </c>
      <c r="G262" s="16">
        <v>1244.7</v>
      </c>
      <c r="H262" s="16">
        <v>17951</v>
      </c>
    </row>
    <row r="263" spans="1:8" s="14" customFormat="1" ht="12" customHeight="1">
      <c r="A263" s="194" t="s">
        <v>246</v>
      </c>
      <c r="B263" s="194"/>
      <c r="C263" s="16">
        <v>50</v>
      </c>
      <c r="D263" s="16">
        <v>25</v>
      </c>
      <c r="E263" s="16">
        <v>25</v>
      </c>
      <c r="F263" s="16">
        <v>2393.7</v>
      </c>
      <c r="G263" s="16">
        <v>2180.1</v>
      </c>
      <c r="H263" s="16">
        <v>23902</v>
      </c>
    </row>
    <row r="264" spans="1:8" s="14" customFormat="1" ht="12" customHeight="1">
      <c r="A264" s="194" t="s">
        <v>280</v>
      </c>
      <c r="B264" s="194"/>
      <c r="C264" s="16">
        <v>178</v>
      </c>
      <c r="D264" s="16">
        <v>111</v>
      </c>
      <c r="E264" s="16">
        <v>67</v>
      </c>
      <c r="F264" s="16">
        <v>10596</v>
      </c>
      <c r="G264" s="16">
        <v>9398.1</v>
      </c>
      <c r="H264" s="16">
        <v>154125</v>
      </c>
    </row>
    <row r="265" spans="1:8" s="14" customFormat="1" ht="12" customHeight="1">
      <c r="A265" s="194" t="s">
        <v>247</v>
      </c>
      <c r="B265" s="194"/>
      <c r="C265" s="16">
        <v>195</v>
      </c>
      <c r="D265" s="16">
        <v>106</v>
      </c>
      <c r="E265" s="16">
        <v>89</v>
      </c>
      <c r="F265" s="16">
        <v>10382.8</v>
      </c>
      <c r="G265" s="16">
        <v>9283.9</v>
      </c>
      <c r="H265" s="16">
        <v>111018</v>
      </c>
    </row>
    <row r="266" spans="1:8" s="14" customFormat="1" ht="12" customHeight="1">
      <c r="A266" s="194" t="s">
        <v>248</v>
      </c>
      <c r="B266" s="194"/>
      <c r="C266" s="16">
        <v>84</v>
      </c>
      <c r="D266" s="16">
        <v>59</v>
      </c>
      <c r="E266" s="16">
        <v>25</v>
      </c>
      <c r="F266" s="16">
        <v>5189.2</v>
      </c>
      <c r="G266" s="16">
        <v>4681.8</v>
      </c>
      <c r="H266" s="16">
        <v>121663</v>
      </c>
    </row>
    <row r="267" spans="1:8" s="14" customFormat="1" ht="12" customHeight="1">
      <c r="A267" s="194" t="s">
        <v>249</v>
      </c>
      <c r="B267" s="194"/>
      <c r="C267" s="16">
        <v>646</v>
      </c>
      <c r="D267" s="16">
        <v>384</v>
      </c>
      <c r="E267" s="16">
        <v>262</v>
      </c>
      <c r="F267" s="16">
        <v>37969.5</v>
      </c>
      <c r="G267" s="16">
        <v>34037.3</v>
      </c>
      <c r="H267" s="16">
        <v>649941</v>
      </c>
    </row>
    <row r="268" spans="1:8" s="14" customFormat="1" ht="12" customHeight="1">
      <c r="A268" s="194" t="s">
        <v>250</v>
      </c>
      <c r="B268" s="194"/>
      <c r="C268" s="16">
        <v>427</v>
      </c>
      <c r="D268" s="16">
        <v>247</v>
      </c>
      <c r="E268" s="16">
        <v>180</v>
      </c>
      <c r="F268" s="16">
        <v>23610.1</v>
      </c>
      <c r="G268" s="16">
        <v>21142.4</v>
      </c>
      <c r="H268" s="16">
        <v>289252</v>
      </c>
    </row>
    <row r="269" spans="1:8" s="14" customFormat="1" ht="12" customHeight="1">
      <c r="A269" s="194" t="s">
        <v>251</v>
      </c>
      <c r="B269" s="194"/>
      <c r="C269" s="16">
        <v>130</v>
      </c>
      <c r="D269" s="16">
        <v>82</v>
      </c>
      <c r="E269" s="16">
        <v>48</v>
      </c>
      <c r="F269" s="16">
        <v>7308.7</v>
      </c>
      <c r="G269" s="16">
        <v>6409.8</v>
      </c>
      <c r="H269" s="16">
        <v>81402</v>
      </c>
    </row>
    <row r="270" spans="1:8" s="14" customFormat="1" ht="12" customHeight="1">
      <c r="A270" s="194" t="s">
        <v>252</v>
      </c>
      <c r="B270" s="194"/>
      <c r="C270" s="16">
        <v>56</v>
      </c>
      <c r="D270" s="16">
        <v>30</v>
      </c>
      <c r="E270" s="16">
        <v>26</v>
      </c>
      <c r="F270" s="16">
        <v>3099.3</v>
      </c>
      <c r="G270" s="16">
        <v>2801.7</v>
      </c>
      <c r="H270" s="16">
        <v>45987</v>
      </c>
    </row>
    <row r="271" spans="1:8" s="14" customFormat="1" ht="12" customHeight="1">
      <c r="A271" s="194" t="s">
        <v>253</v>
      </c>
      <c r="B271" s="194"/>
      <c r="C271" s="16">
        <v>160</v>
      </c>
      <c r="D271" s="16">
        <v>88</v>
      </c>
      <c r="E271" s="16">
        <v>72</v>
      </c>
      <c r="F271" s="16">
        <v>9709.3</v>
      </c>
      <c r="G271" s="16">
        <v>8646.8</v>
      </c>
      <c r="H271" s="16">
        <v>126736</v>
      </c>
    </row>
    <row r="272" spans="1:8" s="14" customFormat="1" ht="12" customHeight="1">
      <c r="A272" s="194" t="s">
        <v>254</v>
      </c>
      <c r="B272" s="194"/>
      <c r="C272" s="16">
        <v>338</v>
      </c>
      <c r="D272" s="16">
        <v>217</v>
      </c>
      <c r="E272" s="16">
        <v>121</v>
      </c>
      <c r="F272" s="16">
        <v>19927.5</v>
      </c>
      <c r="G272" s="16">
        <v>17786.3</v>
      </c>
      <c r="H272" s="16">
        <v>258660</v>
      </c>
    </row>
    <row r="273" spans="1:8" s="14" customFormat="1" ht="12" customHeight="1">
      <c r="A273" s="194" t="s">
        <v>255</v>
      </c>
      <c r="B273" s="194"/>
      <c r="C273" s="16">
        <v>201</v>
      </c>
      <c r="D273" s="16">
        <v>119</v>
      </c>
      <c r="E273" s="16">
        <v>82</v>
      </c>
      <c r="F273" s="16">
        <v>11749.2</v>
      </c>
      <c r="G273" s="16">
        <v>10481.6</v>
      </c>
      <c r="H273" s="16">
        <v>171229</v>
      </c>
    </row>
    <row r="274" spans="1:8" s="14" customFormat="1" ht="12" customHeight="1">
      <c r="A274" s="194" t="s">
        <v>256</v>
      </c>
      <c r="B274" s="194"/>
      <c r="C274" s="16">
        <v>498</v>
      </c>
      <c r="D274" s="16">
        <v>296</v>
      </c>
      <c r="E274" s="16">
        <v>202</v>
      </c>
      <c r="F274" s="16">
        <v>29764.8</v>
      </c>
      <c r="G274" s="16">
        <v>26684.5</v>
      </c>
      <c r="H274" s="16">
        <v>600288</v>
      </c>
    </row>
    <row r="275" spans="1:8" s="14" customFormat="1" ht="12" customHeight="1">
      <c r="A275" s="194" t="s">
        <v>281</v>
      </c>
      <c r="B275" s="194"/>
      <c r="C275" s="16">
        <v>34</v>
      </c>
      <c r="D275" s="16">
        <v>15</v>
      </c>
      <c r="E275" s="16">
        <v>19</v>
      </c>
      <c r="F275" s="16">
        <v>1419.9</v>
      </c>
      <c r="G275" s="16">
        <v>1279.6</v>
      </c>
      <c r="H275" s="16">
        <v>11040</v>
      </c>
    </row>
    <row r="276" spans="1:8" s="14" customFormat="1" ht="12" customHeight="1">
      <c r="A276" s="197" t="s">
        <v>257</v>
      </c>
      <c r="B276" s="197"/>
      <c r="C276" s="38">
        <v>39</v>
      </c>
      <c r="D276" s="38">
        <v>18</v>
      </c>
      <c r="E276" s="38">
        <v>21</v>
      </c>
      <c r="F276" s="38">
        <v>1879.1</v>
      </c>
      <c r="G276" s="38">
        <v>1714</v>
      </c>
      <c r="H276" s="38">
        <v>21605</v>
      </c>
    </row>
    <row r="277" spans="1:8" s="14" customFormat="1" ht="12" customHeight="1">
      <c r="A277" s="205"/>
      <c r="B277" s="205"/>
      <c r="C277" s="37"/>
      <c r="D277" s="37"/>
      <c r="E277" s="37"/>
      <c r="F277" s="37"/>
      <c r="G277" s="37"/>
      <c r="H277" s="37"/>
    </row>
    <row r="278" spans="1:8" s="14" customFormat="1" ht="12" customHeight="1">
      <c r="A278" s="193" t="s">
        <v>258</v>
      </c>
      <c r="B278" s="193"/>
      <c r="C278" s="13">
        <v>141127</v>
      </c>
      <c r="D278" s="13">
        <v>85828</v>
      </c>
      <c r="E278" s="13">
        <v>55299</v>
      </c>
      <c r="F278" s="13">
        <v>9536741.300000003</v>
      </c>
      <c r="G278" s="13">
        <v>8691343.6</v>
      </c>
      <c r="H278" s="13">
        <v>244557945</v>
      </c>
    </row>
    <row r="279" spans="1:8" s="14" customFormat="1" ht="12" customHeight="1">
      <c r="A279" s="190" t="s">
        <v>259</v>
      </c>
      <c r="B279" s="190"/>
      <c r="C279" s="19">
        <v>21055</v>
      </c>
      <c r="D279" s="19">
        <v>12747</v>
      </c>
      <c r="E279" s="19">
        <v>8308</v>
      </c>
      <c r="F279" s="19">
        <v>1424115.7</v>
      </c>
      <c r="G279" s="19">
        <v>1298888.2</v>
      </c>
      <c r="H279" s="19">
        <v>36264363</v>
      </c>
    </row>
    <row r="280" spans="1:8" s="14" customFormat="1" ht="12" customHeight="1">
      <c r="A280" s="194" t="s">
        <v>260</v>
      </c>
      <c r="B280" s="194"/>
      <c r="C280" s="16">
        <v>57582</v>
      </c>
      <c r="D280" s="16">
        <v>35746</v>
      </c>
      <c r="E280" s="16">
        <v>21836</v>
      </c>
      <c r="F280" s="16">
        <v>4207660.600000001</v>
      </c>
      <c r="G280" s="16">
        <v>3860860.299999999</v>
      </c>
      <c r="H280" s="16">
        <v>128913294</v>
      </c>
    </row>
    <row r="281" spans="1:8" s="14" customFormat="1" ht="12" customHeight="1">
      <c r="A281" s="194" t="s">
        <v>261</v>
      </c>
      <c r="B281" s="194"/>
      <c r="C281" s="16">
        <v>26862</v>
      </c>
      <c r="D281" s="16">
        <v>15812</v>
      </c>
      <c r="E281" s="16">
        <v>11050</v>
      </c>
      <c r="F281" s="16">
        <v>1723400.8000000003</v>
      </c>
      <c r="G281" s="16">
        <v>1568405.7</v>
      </c>
      <c r="H281" s="16">
        <v>41148944</v>
      </c>
    </row>
    <row r="282" spans="1:8" s="14" customFormat="1" ht="12" customHeight="1">
      <c r="A282" s="194" t="s">
        <v>262</v>
      </c>
      <c r="B282" s="194"/>
      <c r="C282" s="16">
        <v>2474</v>
      </c>
      <c r="D282" s="16">
        <v>1503</v>
      </c>
      <c r="E282" s="16">
        <v>971</v>
      </c>
      <c r="F282" s="16">
        <v>136604.9</v>
      </c>
      <c r="G282" s="16">
        <v>120996.9</v>
      </c>
      <c r="H282" s="16">
        <v>1757677</v>
      </c>
    </row>
    <row r="283" spans="1:8" s="14" customFormat="1" ht="12" customHeight="1">
      <c r="A283" s="194" t="s">
        <v>263</v>
      </c>
      <c r="B283" s="194"/>
      <c r="C283" s="16">
        <v>20940</v>
      </c>
      <c r="D283" s="16">
        <v>12894</v>
      </c>
      <c r="E283" s="16">
        <v>8046</v>
      </c>
      <c r="F283" s="16">
        <v>1340977.9</v>
      </c>
      <c r="G283" s="16">
        <v>1213491.3</v>
      </c>
      <c r="H283" s="16">
        <v>26252118</v>
      </c>
    </row>
    <row r="284" spans="1:8" s="14" customFormat="1" ht="12" customHeight="1">
      <c r="A284" s="194" t="s">
        <v>264</v>
      </c>
      <c r="B284" s="194"/>
      <c r="C284" s="16">
        <v>5167</v>
      </c>
      <c r="D284" s="16">
        <v>3111</v>
      </c>
      <c r="E284" s="16">
        <v>2056</v>
      </c>
      <c r="F284" s="16">
        <v>304365.80000000005</v>
      </c>
      <c r="G284" s="16">
        <v>270881.1</v>
      </c>
      <c r="H284" s="16">
        <v>4230094</v>
      </c>
    </row>
    <row r="285" spans="1:8" s="14" customFormat="1" ht="12" customHeight="1">
      <c r="A285" s="194" t="s">
        <v>265</v>
      </c>
      <c r="B285" s="194"/>
      <c r="C285" s="16">
        <v>2599</v>
      </c>
      <c r="D285" s="16">
        <v>1412</v>
      </c>
      <c r="E285" s="16">
        <v>1187</v>
      </c>
      <c r="F285" s="16">
        <v>141772.69999999998</v>
      </c>
      <c r="G285" s="16">
        <v>126241.10000000002</v>
      </c>
      <c r="H285" s="16">
        <v>1881264</v>
      </c>
    </row>
    <row r="286" spans="1:8" s="14" customFormat="1" ht="12" customHeight="1">
      <c r="A286" s="197" t="s">
        <v>266</v>
      </c>
      <c r="B286" s="197"/>
      <c r="C286" s="21">
        <v>4448</v>
      </c>
      <c r="D286" s="21">
        <v>2603</v>
      </c>
      <c r="E286" s="21">
        <v>1845</v>
      </c>
      <c r="F286" s="21">
        <v>257842.9</v>
      </c>
      <c r="G286" s="21">
        <v>231578.99999999997</v>
      </c>
      <c r="H286" s="21">
        <v>4110191</v>
      </c>
    </row>
    <row r="287" spans="1:8" s="14" customFormat="1" ht="12" customHeight="1">
      <c r="A287" s="205"/>
      <c r="B287" s="205"/>
      <c r="C287" s="37"/>
      <c r="D287" s="37"/>
      <c r="E287" s="37"/>
      <c r="F287" s="37"/>
      <c r="G287" s="37"/>
      <c r="H287" s="37"/>
    </row>
    <row r="288" spans="1:8" s="14" customFormat="1" ht="12" customHeight="1">
      <c r="A288" s="193" t="s">
        <v>267</v>
      </c>
      <c r="B288" s="193"/>
      <c r="C288" s="13">
        <v>121349</v>
      </c>
      <c r="D288" s="13">
        <v>74414</v>
      </c>
      <c r="E288" s="13">
        <v>46935</v>
      </c>
      <c r="F288" s="13">
        <v>8404631.6</v>
      </c>
      <c r="G288" s="13">
        <v>7676068.5</v>
      </c>
      <c r="H288" s="13">
        <v>227532020</v>
      </c>
    </row>
    <row r="289" spans="1:8" s="14" customFormat="1" ht="12" customHeight="1">
      <c r="A289" s="190" t="s">
        <v>263</v>
      </c>
      <c r="B289" s="190"/>
      <c r="C289" s="19">
        <v>21721</v>
      </c>
      <c r="D289" s="19">
        <v>13483</v>
      </c>
      <c r="E289" s="19">
        <v>8238</v>
      </c>
      <c r="F289" s="19">
        <v>1396278.9</v>
      </c>
      <c r="G289" s="19">
        <v>1262611.5999999999</v>
      </c>
      <c r="H289" s="19">
        <v>27280927</v>
      </c>
    </row>
    <row r="290" spans="1:8" s="14" customFormat="1" ht="12" customHeight="1">
      <c r="A290" s="194" t="s">
        <v>282</v>
      </c>
      <c r="B290" s="194"/>
      <c r="C290" s="16">
        <v>20647</v>
      </c>
      <c r="D290" s="16">
        <v>12515</v>
      </c>
      <c r="E290" s="16">
        <v>8132</v>
      </c>
      <c r="F290" s="16">
        <v>1401287.4000000001</v>
      </c>
      <c r="G290" s="16">
        <v>1278340.3</v>
      </c>
      <c r="H290" s="16">
        <v>35929965</v>
      </c>
    </row>
    <row r="291" spans="1:8" s="14" customFormat="1" ht="12" customHeight="1">
      <c r="A291" s="194" t="s">
        <v>261</v>
      </c>
      <c r="B291" s="194"/>
      <c r="C291" s="16">
        <v>25180</v>
      </c>
      <c r="D291" s="16">
        <v>14987</v>
      </c>
      <c r="E291" s="16">
        <v>10193</v>
      </c>
      <c r="F291" s="16">
        <v>1624929.7000000002</v>
      </c>
      <c r="G291" s="16">
        <v>1477184.5000000002</v>
      </c>
      <c r="H291" s="16">
        <v>39158693</v>
      </c>
    </row>
    <row r="292" spans="1:8" s="14" customFormat="1" ht="12" customHeight="1">
      <c r="A292" s="197" t="s">
        <v>260</v>
      </c>
      <c r="B292" s="197"/>
      <c r="C292" s="21">
        <v>53801</v>
      </c>
      <c r="D292" s="21">
        <v>33429</v>
      </c>
      <c r="E292" s="21">
        <v>20372</v>
      </c>
      <c r="F292" s="21">
        <v>3982135.6</v>
      </c>
      <c r="G292" s="21">
        <v>3657932.0999999996</v>
      </c>
      <c r="H292" s="21">
        <v>125162435</v>
      </c>
    </row>
    <row r="293" spans="1:8" s="32" customFormat="1" ht="5.25" customHeight="1">
      <c r="A293" s="145"/>
      <c r="B293" s="145"/>
      <c r="C293" s="145"/>
      <c r="D293" s="145"/>
      <c r="E293" s="145"/>
      <c r="F293" s="145"/>
      <c r="G293" s="145"/>
      <c r="H293" s="145"/>
    </row>
    <row r="294" spans="1:8" s="28" customFormat="1" ht="12.75" customHeight="1">
      <c r="A294" s="196" t="s">
        <v>283</v>
      </c>
      <c r="B294" s="196"/>
      <c r="C294" s="196"/>
      <c r="D294" s="196"/>
      <c r="E294" s="196"/>
      <c r="F294" s="196"/>
      <c r="G294" s="196"/>
      <c r="H294" s="196"/>
    </row>
    <row r="295" spans="1:8" s="29" customFormat="1" ht="11.25" customHeight="1">
      <c r="A295" s="103" t="s">
        <v>337</v>
      </c>
      <c r="B295" s="103"/>
      <c r="C295" s="103"/>
      <c r="D295" s="103"/>
      <c r="E295" s="103"/>
      <c r="F295" s="103"/>
      <c r="G295" s="103"/>
      <c r="H295" s="103"/>
    </row>
    <row r="296" spans="1:8" s="30" customFormat="1" ht="5.25" customHeight="1">
      <c r="A296" s="144"/>
      <c r="B296" s="144"/>
      <c r="C296" s="144"/>
      <c r="D296" s="144"/>
      <c r="E296" s="144"/>
      <c r="F296" s="144"/>
      <c r="G296" s="144"/>
      <c r="H296" s="144"/>
    </row>
    <row r="297" spans="1:8" s="31" customFormat="1" ht="9.75" customHeight="1">
      <c r="A297" s="144" t="s">
        <v>270</v>
      </c>
      <c r="B297" s="144"/>
      <c r="C297" s="144"/>
      <c r="D297" s="144"/>
      <c r="E297" s="144"/>
      <c r="F297" s="144"/>
      <c r="G297" s="144"/>
      <c r="H297" s="144"/>
    </row>
    <row r="298" spans="1:8" s="32" customFormat="1" ht="5.25" customHeight="1">
      <c r="A298" s="145"/>
      <c r="B298" s="145"/>
      <c r="C298" s="145"/>
      <c r="D298" s="145"/>
      <c r="E298" s="145"/>
      <c r="F298" s="145"/>
      <c r="G298" s="145"/>
      <c r="H298" s="145"/>
    </row>
    <row r="299" spans="1:8" s="33" customFormat="1" ht="11.25" customHeight="1">
      <c r="A299" s="187" t="s">
        <v>371</v>
      </c>
      <c r="B299" s="187"/>
      <c r="C299" s="187"/>
      <c r="D299" s="187"/>
      <c r="E299" s="187"/>
      <c r="F299" s="187"/>
      <c r="G299" s="187"/>
      <c r="H299" s="187"/>
    </row>
    <row r="300" spans="1:8" s="33" customFormat="1" ht="11.25" customHeight="1">
      <c r="A300" s="187" t="s">
        <v>326</v>
      </c>
      <c r="B300" s="187"/>
      <c r="C300" s="187"/>
      <c r="D300" s="187"/>
      <c r="E300" s="187"/>
      <c r="F300" s="187"/>
      <c r="G300" s="187"/>
      <c r="H300" s="187"/>
    </row>
    <row r="305" spans="3:8" ht="12" customHeight="1">
      <c r="C305" s="39"/>
      <c r="D305" s="39"/>
      <c r="E305" s="39"/>
      <c r="F305" s="39"/>
      <c r="G305" s="39"/>
      <c r="H305" s="39"/>
    </row>
    <row r="306" spans="3:8" ht="12" customHeight="1">
      <c r="C306" s="39"/>
      <c r="D306" s="39"/>
      <c r="E306" s="39"/>
      <c r="F306" s="39"/>
      <c r="G306" s="39"/>
      <c r="H306" s="39"/>
    </row>
    <row r="307" spans="3:8" ht="12" customHeight="1">
      <c r="C307" s="39"/>
      <c r="D307" s="39"/>
      <c r="E307" s="39"/>
      <c r="F307" s="39"/>
      <c r="G307" s="39"/>
      <c r="H307" s="39"/>
    </row>
    <row r="308" spans="3:8" ht="12" customHeight="1">
      <c r="C308" s="39"/>
      <c r="D308" s="39"/>
      <c r="E308" s="39"/>
      <c r="F308" s="39"/>
      <c r="G308" s="39"/>
      <c r="H308" s="39"/>
    </row>
    <row r="309" spans="3:8" ht="12" customHeight="1">
      <c r="C309" s="39"/>
      <c r="D309" s="39"/>
      <c r="E309" s="39"/>
      <c r="F309" s="39"/>
      <c r="G309" s="39"/>
      <c r="H309" s="39"/>
    </row>
    <row r="310" spans="3:8" ht="12" customHeight="1">
      <c r="C310" s="39"/>
      <c r="D310" s="39"/>
      <c r="E310" s="39"/>
      <c r="F310" s="39"/>
      <c r="G310" s="39"/>
      <c r="H310" s="39"/>
    </row>
    <row r="311" spans="3:8" ht="12" customHeight="1">
      <c r="C311" s="39"/>
      <c r="D311" s="39"/>
      <c r="E311" s="39"/>
      <c r="F311" s="39"/>
      <c r="G311" s="39"/>
      <c r="H311" s="39"/>
    </row>
    <row r="312" spans="3:8" ht="12" customHeight="1">
      <c r="C312" s="39"/>
      <c r="D312" s="39"/>
      <c r="E312" s="39"/>
      <c r="F312" s="39"/>
      <c r="G312" s="39"/>
      <c r="H312" s="39"/>
    </row>
    <row r="313" spans="3:8" ht="12" customHeight="1">
      <c r="C313" s="39"/>
      <c r="D313" s="39"/>
      <c r="E313" s="39"/>
      <c r="F313" s="39"/>
      <c r="G313" s="39"/>
      <c r="H313" s="39"/>
    </row>
    <row r="314" spans="3:8" ht="12" customHeight="1">
      <c r="C314" s="39"/>
      <c r="D314" s="39"/>
      <c r="E314" s="39"/>
      <c r="F314" s="39"/>
      <c r="G314" s="39"/>
      <c r="H314" s="39"/>
    </row>
    <row r="315" spans="3:8" ht="12" customHeight="1">
      <c r="C315" s="39"/>
      <c r="D315" s="39"/>
      <c r="E315" s="39"/>
      <c r="F315" s="39"/>
      <c r="G315" s="39"/>
      <c r="H315" s="39"/>
    </row>
    <row r="316" spans="3:8" ht="12" customHeight="1">
      <c r="C316" s="39"/>
      <c r="D316" s="39"/>
      <c r="E316" s="39"/>
      <c r="F316" s="39"/>
      <c r="G316" s="39"/>
      <c r="H316" s="39"/>
    </row>
    <row r="317" spans="3:8" ht="12" customHeight="1">
      <c r="C317" s="39"/>
      <c r="D317" s="39"/>
      <c r="E317" s="39"/>
      <c r="F317" s="39"/>
      <c r="G317" s="39"/>
      <c r="H317" s="39"/>
    </row>
    <row r="318" spans="3:8" ht="12" customHeight="1">
      <c r="C318" s="39"/>
      <c r="D318" s="39"/>
      <c r="E318" s="39"/>
      <c r="F318" s="39"/>
      <c r="G318" s="39"/>
      <c r="H318" s="39"/>
    </row>
  </sheetData>
  <sheetProtection/>
  <mergeCells count="288">
    <mergeCell ref="A41:B41"/>
    <mergeCell ref="A37:B37"/>
    <mergeCell ref="A22:B22"/>
    <mergeCell ref="A11:B11"/>
    <mergeCell ref="A300:H300"/>
    <mergeCell ref="A296:H296"/>
    <mergeCell ref="A297:H297"/>
    <mergeCell ref="A298:H298"/>
    <mergeCell ref="A299:H299"/>
    <mergeCell ref="A292:B292"/>
    <mergeCell ref="A293:H293"/>
    <mergeCell ref="A294:H294"/>
    <mergeCell ref="A295:H295"/>
    <mergeCell ref="A288:B288"/>
    <mergeCell ref="A289:B289"/>
    <mergeCell ref="A290:B290"/>
    <mergeCell ref="A291:B291"/>
    <mergeCell ref="A284:B284"/>
    <mergeCell ref="A285:B285"/>
    <mergeCell ref="A286:B286"/>
    <mergeCell ref="A287:B287"/>
    <mergeCell ref="A280:B280"/>
    <mergeCell ref="A281:B281"/>
    <mergeCell ref="A282:B282"/>
    <mergeCell ref="A283:B283"/>
    <mergeCell ref="A276:B276"/>
    <mergeCell ref="A278:B278"/>
    <mergeCell ref="A279:B279"/>
    <mergeCell ref="A277:B277"/>
    <mergeCell ref="A272:B272"/>
    <mergeCell ref="A273:B273"/>
    <mergeCell ref="A274:B274"/>
    <mergeCell ref="A275:B275"/>
    <mergeCell ref="A268:B268"/>
    <mergeCell ref="A269:B269"/>
    <mergeCell ref="A270:B270"/>
    <mergeCell ref="A271:B271"/>
    <mergeCell ref="A264:B264"/>
    <mergeCell ref="A265:B265"/>
    <mergeCell ref="A266:B266"/>
    <mergeCell ref="A267:B267"/>
    <mergeCell ref="A260:B260"/>
    <mergeCell ref="A261:B261"/>
    <mergeCell ref="A262:B262"/>
    <mergeCell ref="A263:B263"/>
    <mergeCell ref="A256:B256"/>
    <mergeCell ref="A257:B257"/>
    <mergeCell ref="A258:B258"/>
    <mergeCell ref="A259:B259"/>
    <mergeCell ref="A252:B252"/>
    <mergeCell ref="A253:B253"/>
    <mergeCell ref="A255:B255"/>
    <mergeCell ref="A254:B254"/>
    <mergeCell ref="A248:B248"/>
    <mergeCell ref="A249:B249"/>
    <mergeCell ref="A250:B250"/>
    <mergeCell ref="A251:B251"/>
    <mergeCell ref="A244:B244"/>
    <mergeCell ref="A245:B245"/>
    <mergeCell ref="A246:B246"/>
    <mergeCell ref="A247:B247"/>
    <mergeCell ref="A240:B240"/>
    <mergeCell ref="A241:B241"/>
    <mergeCell ref="A242:B242"/>
    <mergeCell ref="A236:B236"/>
    <mergeCell ref="A237:B237"/>
    <mergeCell ref="A238:B238"/>
    <mergeCell ref="A239:B239"/>
    <mergeCell ref="A243:B243"/>
    <mergeCell ref="A232:B232"/>
    <mergeCell ref="A233:B233"/>
    <mergeCell ref="A234:B234"/>
    <mergeCell ref="A228:B228"/>
    <mergeCell ref="A229:B229"/>
    <mergeCell ref="A230:B230"/>
    <mergeCell ref="A231:B231"/>
    <mergeCell ref="A235:B235"/>
    <mergeCell ref="A224:B224"/>
    <mergeCell ref="A225:B225"/>
    <mergeCell ref="A226:B226"/>
    <mergeCell ref="A227:B227"/>
    <mergeCell ref="A220:B220"/>
    <mergeCell ref="A221:B221"/>
    <mergeCell ref="A222:B222"/>
    <mergeCell ref="A223:B223"/>
    <mergeCell ref="A216:B216"/>
    <mergeCell ref="A217:B217"/>
    <mergeCell ref="A218:B218"/>
    <mergeCell ref="A219:B219"/>
    <mergeCell ref="A212:B212"/>
    <mergeCell ref="A213:B213"/>
    <mergeCell ref="A215:B215"/>
    <mergeCell ref="A214:B214"/>
    <mergeCell ref="A208:B208"/>
    <mergeCell ref="A209:B209"/>
    <mergeCell ref="A210:B210"/>
    <mergeCell ref="A211:B211"/>
    <mergeCell ref="A204:B204"/>
    <mergeCell ref="A205:B205"/>
    <mergeCell ref="A206:B206"/>
    <mergeCell ref="A207:B207"/>
    <mergeCell ref="A200:B200"/>
    <mergeCell ref="A202:B202"/>
    <mergeCell ref="A203:B203"/>
    <mergeCell ref="A196:B196"/>
    <mergeCell ref="A197:B197"/>
    <mergeCell ref="A198:B198"/>
    <mergeCell ref="A199:B199"/>
    <mergeCell ref="A201:B201"/>
    <mergeCell ref="A192:B192"/>
    <mergeCell ref="A193:B193"/>
    <mergeCell ref="A194:B194"/>
    <mergeCell ref="A195:B195"/>
    <mergeCell ref="A188:B188"/>
    <mergeCell ref="A189:B189"/>
    <mergeCell ref="A190:B190"/>
    <mergeCell ref="A191:B191"/>
    <mergeCell ref="A184:B184"/>
    <mergeCell ref="A185:B185"/>
    <mergeCell ref="A186:B186"/>
    <mergeCell ref="A187:B187"/>
    <mergeCell ref="A180:B180"/>
    <mergeCell ref="A181:B181"/>
    <mergeCell ref="A182:B182"/>
    <mergeCell ref="A183:B183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68:B168"/>
    <mergeCell ref="A169:B169"/>
    <mergeCell ref="A170:B170"/>
    <mergeCell ref="A171:B171"/>
    <mergeCell ref="A164:B164"/>
    <mergeCell ref="A165:B165"/>
    <mergeCell ref="A166:B166"/>
    <mergeCell ref="A167:B167"/>
    <mergeCell ref="A160:B160"/>
    <mergeCell ref="A161:B161"/>
    <mergeCell ref="A162:B162"/>
    <mergeCell ref="A163:B163"/>
    <mergeCell ref="A156:B156"/>
    <mergeCell ref="A157:B157"/>
    <mergeCell ref="A158:B158"/>
    <mergeCell ref="A159:B159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A142:B142"/>
    <mergeCell ref="A143:B143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76:B76"/>
    <mergeCell ref="A77:B77"/>
    <mergeCell ref="A78:B78"/>
    <mergeCell ref="A79:B79"/>
    <mergeCell ref="A83:B83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8:B58"/>
    <mergeCell ref="A59:B59"/>
    <mergeCell ref="A53:B53"/>
    <mergeCell ref="A54:B54"/>
    <mergeCell ref="A55:B55"/>
    <mergeCell ref="A57:B57"/>
    <mergeCell ref="A52:B52"/>
    <mergeCell ref="F8:G8"/>
    <mergeCell ref="A42:B42"/>
    <mergeCell ref="A43:B43"/>
    <mergeCell ref="A44:B44"/>
    <mergeCell ref="A48:B48"/>
    <mergeCell ref="A38:B38"/>
    <mergeCell ref="A39:B39"/>
    <mergeCell ref="A40:B40"/>
    <mergeCell ref="A9:B9"/>
    <mergeCell ref="A8:B8"/>
    <mergeCell ref="A29:B29"/>
    <mergeCell ref="A32:B32"/>
    <mergeCell ref="A33:B33"/>
    <mergeCell ref="A23:B23"/>
    <mergeCell ref="A24:B24"/>
    <mergeCell ref="A25:B25"/>
    <mergeCell ref="A26:B26"/>
    <mergeCell ref="A13:B13"/>
    <mergeCell ref="A17:B17"/>
    <mergeCell ref="A21:B21"/>
    <mergeCell ref="A10:B10"/>
    <mergeCell ref="A12:B12"/>
    <mergeCell ref="A1:H1"/>
    <mergeCell ref="A2:H2"/>
    <mergeCell ref="A4:H4"/>
    <mergeCell ref="C5:E5"/>
    <mergeCell ref="F5:G5"/>
    <mergeCell ref="A5:B5"/>
    <mergeCell ref="F7:G7"/>
    <mergeCell ref="C7:E7"/>
    <mergeCell ref="A7:B7"/>
    <mergeCell ref="A3:H3"/>
    <mergeCell ref="A6:B6"/>
    <mergeCell ref="C6:E6"/>
    <mergeCell ref="F6:G6"/>
  </mergeCells>
  <printOptions/>
  <pageMargins left="0" right="0" top="0" bottom="0" header="0" footer="0"/>
  <pageSetup horizontalDpi="1200" verticalDpi="12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4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I1"/>
    </sheetView>
  </sheetViews>
  <sheetFormatPr defaultColWidth="9.140625" defaultRowHeight="12" customHeight="1"/>
  <cols>
    <col min="1" max="1" width="1.7109375" style="47" customWidth="1"/>
    <col min="2" max="2" width="2.7109375" style="48" customWidth="1"/>
    <col min="3" max="3" width="28.28125" style="48" customWidth="1"/>
    <col min="4" max="9" width="12.7109375" style="48" customWidth="1"/>
    <col min="10" max="16384" width="9.140625" style="48" customWidth="1"/>
  </cols>
  <sheetData>
    <row r="1" spans="1:9" s="34" customFormat="1" ht="12.75" customHeight="1">
      <c r="A1" s="178"/>
      <c r="B1" s="178"/>
      <c r="C1" s="178"/>
      <c r="D1" s="178"/>
      <c r="E1" s="178"/>
      <c r="F1" s="178"/>
      <c r="G1" s="178"/>
      <c r="H1" s="178"/>
      <c r="I1" s="178"/>
    </row>
    <row r="2" spans="1:9" s="34" customFormat="1" ht="30" customHeight="1">
      <c r="A2" s="204" t="s">
        <v>284</v>
      </c>
      <c r="B2" s="204"/>
      <c r="C2" s="204"/>
      <c r="D2" s="204"/>
      <c r="E2" s="204"/>
      <c r="F2" s="204"/>
      <c r="G2" s="204"/>
      <c r="H2" s="204"/>
      <c r="I2" s="204"/>
    </row>
    <row r="3" spans="1:9" s="34" customFormat="1" ht="12.75" customHeight="1">
      <c r="A3" s="179"/>
      <c r="B3" s="179"/>
      <c r="C3" s="179"/>
      <c r="D3" s="179"/>
      <c r="E3" s="179"/>
      <c r="F3" s="179"/>
      <c r="G3" s="179"/>
      <c r="H3" s="179"/>
      <c r="I3" s="179"/>
    </row>
    <row r="4" spans="1:9" s="34" customFormat="1" ht="12.75" customHeight="1">
      <c r="A4" s="179"/>
      <c r="B4" s="179"/>
      <c r="C4" s="179"/>
      <c r="D4" s="179"/>
      <c r="E4" s="179"/>
      <c r="F4" s="179"/>
      <c r="G4" s="179"/>
      <c r="H4" s="179"/>
      <c r="I4" s="179"/>
    </row>
    <row r="5" spans="1:9" s="3" customFormat="1" ht="12" customHeight="1">
      <c r="A5" s="198"/>
      <c r="B5" s="198"/>
      <c r="C5" s="199"/>
      <c r="D5" s="157" t="s">
        <v>1</v>
      </c>
      <c r="E5" s="180"/>
      <c r="F5" s="181"/>
      <c r="G5" s="157" t="s">
        <v>2</v>
      </c>
      <c r="H5" s="181"/>
      <c r="I5" s="4" t="s">
        <v>3</v>
      </c>
    </row>
    <row r="6" spans="1:9" s="3" customFormat="1" ht="12" customHeight="1">
      <c r="A6" s="184"/>
      <c r="B6" s="184"/>
      <c r="C6" s="184"/>
      <c r="D6" s="182"/>
      <c r="E6" s="183"/>
      <c r="F6" s="184"/>
      <c r="G6" s="185"/>
      <c r="H6" s="186"/>
      <c r="I6" s="6" t="s">
        <v>4</v>
      </c>
    </row>
    <row r="7" spans="1:9" s="3" customFormat="1" ht="12" customHeight="1">
      <c r="A7" s="172"/>
      <c r="B7" s="172"/>
      <c r="C7" s="172"/>
      <c r="D7" s="172"/>
      <c r="E7" s="172"/>
      <c r="F7" s="172"/>
      <c r="G7" s="172"/>
      <c r="H7" s="172"/>
      <c r="I7" s="72"/>
    </row>
    <row r="8" spans="1:9" s="3" customFormat="1" ht="12" customHeight="1">
      <c r="A8" s="172"/>
      <c r="B8" s="172"/>
      <c r="C8" s="172"/>
      <c r="E8" s="7" t="s">
        <v>5</v>
      </c>
      <c r="F8" s="7" t="s">
        <v>6</v>
      </c>
      <c r="G8" s="171"/>
      <c r="H8" s="171"/>
      <c r="I8" s="73"/>
    </row>
    <row r="9" spans="1:9" s="3" customFormat="1" ht="12" customHeight="1">
      <c r="A9" s="200"/>
      <c r="B9" s="200"/>
      <c r="C9" s="200"/>
      <c r="D9" s="8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/>
    </row>
    <row r="10" spans="1:9" s="41" customFormat="1" ht="12" customHeight="1">
      <c r="A10" s="132" t="s">
        <v>12</v>
      </c>
      <c r="B10" s="132"/>
      <c r="C10" s="132"/>
      <c r="D10" s="40">
        <v>142147</v>
      </c>
      <c r="E10" s="40">
        <v>106006</v>
      </c>
      <c r="F10" s="40">
        <v>36141</v>
      </c>
      <c r="G10" s="40">
        <v>9498072.399999999</v>
      </c>
      <c r="H10" s="40">
        <v>8656726.700000001</v>
      </c>
      <c r="I10" s="40">
        <v>238193146</v>
      </c>
    </row>
    <row r="11" spans="1:9" s="41" customFormat="1" ht="12" customHeight="1">
      <c r="A11" s="116"/>
      <c r="B11" s="116"/>
      <c r="C11" s="116"/>
      <c r="D11" s="49"/>
      <c r="E11" s="49"/>
      <c r="F11" s="49"/>
      <c r="G11" s="49"/>
      <c r="H11" s="49"/>
      <c r="I11" s="49"/>
    </row>
    <row r="12" spans="1:9" s="14" customFormat="1" ht="12" customHeight="1">
      <c r="A12" s="193" t="s">
        <v>13</v>
      </c>
      <c r="B12" s="193"/>
      <c r="C12" s="193"/>
      <c r="D12" s="22">
        <v>12805</v>
      </c>
      <c r="E12" s="22">
        <v>9336</v>
      </c>
      <c r="F12" s="22">
        <v>3469</v>
      </c>
      <c r="G12" s="22">
        <v>729157.9</v>
      </c>
      <c r="H12" s="22">
        <v>650266.5</v>
      </c>
      <c r="I12" s="22">
        <v>10163434</v>
      </c>
    </row>
    <row r="13" spans="1:9" s="14" customFormat="1" ht="12" customHeight="1">
      <c r="A13" s="194" t="s">
        <v>14</v>
      </c>
      <c r="B13" s="194"/>
      <c r="C13" s="194"/>
      <c r="D13" s="16">
        <v>4472</v>
      </c>
      <c r="E13" s="16">
        <v>3221</v>
      </c>
      <c r="F13" s="16">
        <v>1251</v>
      </c>
      <c r="G13" s="16">
        <v>253867.8</v>
      </c>
      <c r="H13" s="16">
        <v>227469.1</v>
      </c>
      <c r="I13" s="16">
        <v>3825943</v>
      </c>
    </row>
    <row r="14" spans="1:9" s="14" customFormat="1" ht="12" customHeight="1">
      <c r="A14" s="42"/>
      <c r="B14" s="194" t="s">
        <v>15</v>
      </c>
      <c r="C14" s="194"/>
      <c r="D14" s="16">
        <v>1628</v>
      </c>
      <c r="E14" s="16">
        <v>1185</v>
      </c>
      <c r="F14" s="16">
        <v>443</v>
      </c>
      <c r="G14" s="16">
        <v>94936.9</v>
      </c>
      <c r="H14" s="16">
        <v>85189.3</v>
      </c>
      <c r="I14" s="16">
        <v>1556618</v>
      </c>
    </row>
    <row r="15" spans="1:9" s="14" customFormat="1" ht="12" customHeight="1">
      <c r="A15" s="42"/>
      <c r="B15" s="194" t="s">
        <v>16</v>
      </c>
      <c r="C15" s="194"/>
      <c r="D15" s="16">
        <v>1447</v>
      </c>
      <c r="E15" s="16">
        <v>1043</v>
      </c>
      <c r="F15" s="16">
        <v>404</v>
      </c>
      <c r="G15" s="16">
        <v>79986.20000000001</v>
      </c>
      <c r="H15" s="16">
        <v>71570.3</v>
      </c>
      <c r="I15" s="16">
        <v>1132373</v>
      </c>
    </row>
    <row r="16" spans="1:9" s="14" customFormat="1" ht="12" customHeight="1">
      <c r="A16" s="43"/>
      <c r="B16" s="190" t="s">
        <v>17</v>
      </c>
      <c r="C16" s="190"/>
      <c r="D16" s="16">
        <v>1397</v>
      </c>
      <c r="E16" s="16">
        <v>993</v>
      </c>
      <c r="F16" s="16">
        <v>404</v>
      </c>
      <c r="G16" s="16">
        <v>78944.7</v>
      </c>
      <c r="H16" s="16">
        <v>70709.5</v>
      </c>
      <c r="I16" s="16">
        <v>1136952</v>
      </c>
    </row>
    <row r="17" spans="1:9" s="14" customFormat="1" ht="12" customHeight="1">
      <c r="A17" s="194" t="s">
        <v>18</v>
      </c>
      <c r="B17" s="194"/>
      <c r="C17" s="194"/>
      <c r="D17" s="16">
        <v>2598</v>
      </c>
      <c r="E17" s="16">
        <v>1835</v>
      </c>
      <c r="F17" s="16">
        <v>763</v>
      </c>
      <c r="G17" s="16">
        <v>139875.1</v>
      </c>
      <c r="H17" s="16">
        <v>124487</v>
      </c>
      <c r="I17" s="16">
        <v>1812657</v>
      </c>
    </row>
    <row r="18" spans="1:9" s="14" customFormat="1" ht="12" customHeight="1">
      <c r="A18" s="42"/>
      <c r="B18" s="194" t="s">
        <v>19</v>
      </c>
      <c r="C18" s="194"/>
      <c r="D18" s="16">
        <v>867</v>
      </c>
      <c r="E18" s="16">
        <v>601</v>
      </c>
      <c r="F18" s="16">
        <v>266</v>
      </c>
      <c r="G18" s="16">
        <v>44630.3</v>
      </c>
      <c r="H18" s="16">
        <v>39665.200000000004</v>
      </c>
      <c r="I18" s="16">
        <v>527058</v>
      </c>
    </row>
    <row r="19" spans="1:9" s="14" customFormat="1" ht="12" customHeight="1">
      <c r="A19" s="42"/>
      <c r="B19" s="194" t="s">
        <v>20</v>
      </c>
      <c r="C19" s="194"/>
      <c r="D19" s="16">
        <v>825</v>
      </c>
      <c r="E19" s="16">
        <v>584</v>
      </c>
      <c r="F19" s="16">
        <v>241</v>
      </c>
      <c r="G19" s="16">
        <v>44934.3</v>
      </c>
      <c r="H19" s="16">
        <v>39859.899999999994</v>
      </c>
      <c r="I19" s="16">
        <v>607418</v>
      </c>
    </row>
    <row r="20" spans="1:9" s="14" customFormat="1" ht="12" customHeight="1">
      <c r="A20" s="43"/>
      <c r="B20" s="194" t="s">
        <v>21</v>
      </c>
      <c r="C20" s="194"/>
      <c r="D20" s="16">
        <v>906</v>
      </c>
      <c r="E20" s="16">
        <v>650</v>
      </c>
      <c r="F20" s="16">
        <v>256</v>
      </c>
      <c r="G20" s="16">
        <v>50310.5</v>
      </c>
      <c r="H20" s="16">
        <v>44961.899999999994</v>
      </c>
      <c r="I20" s="16">
        <v>678181</v>
      </c>
    </row>
    <row r="21" spans="1:9" s="14" customFormat="1" ht="12" customHeight="1">
      <c r="A21" s="191" t="s">
        <v>22</v>
      </c>
      <c r="B21" s="191"/>
      <c r="C21" s="191"/>
      <c r="D21" s="38">
        <v>5735</v>
      </c>
      <c r="E21" s="38">
        <v>4280</v>
      </c>
      <c r="F21" s="38">
        <v>1455</v>
      </c>
      <c r="G21" s="38">
        <v>335415</v>
      </c>
      <c r="H21" s="38">
        <v>298310.4</v>
      </c>
      <c r="I21" s="38">
        <v>4524834</v>
      </c>
    </row>
    <row r="22" spans="1:9" s="14" customFormat="1" ht="12" customHeight="1">
      <c r="A22" s="116"/>
      <c r="B22" s="116"/>
      <c r="C22" s="116"/>
      <c r="D22" s="49"/>
      <c r="E22" s="49"/>
      <c r="F22" s="49"/>
      <c r="G22" s="49"/>
      <c r="H22" s="49"/>
      <c r="I22" s="49"/>
    </row>
    <row r="23" spans="1:9" s="14" customFormat="1" ht="12" customHeight="1">
      <c r="A23" s="193" t="s">
        <v>23</v>
      </c>
      <c r="B23" s="193"/>
      <c r="C23" s="193"/>
      <c r="D23" s="22">
        <v>29374</v>
      </c>
      <c r="E23" s="22">
        <v>21843</v>
      </c>
      <c r="F23" s="22">
        <v>7531</v>
      </c>
      <c r="G23" s="22">
        <v>1843265.8</v>
      </c>
      <c r="H23" s="22">
        <v>1672576.6000000003</v>
      </c>
      <c r="I23" s="22">
        <v>41420309</v>
      </c>
    </row>
    <row r="24" spans="1:9" s="14" customFormat="1" ht="12" customHeight="1">
      <c r="A24" s="194" t="s">
        <v>24</v>
      </c>
      <c r="B24" s="194"/>
      <c r="C24" s="194"/>
      <c r="D24" s="16">
        <v>18127</v>
      </c>
      <c r="E24" s="16">
        <v>13295</v>
      </c>
      <c r="F24" s="16">
        <v>4832</v>
      </c>
      <c r="G24" s="16">
        <v>1173907.4000000001</v>
      </c>
      <c r="H24" s="16">
        <v>1073420.6</v>
      </c>
      <c r="I24" s="16">
        <v>30154427</v>
      </c>
    </row>
    <row r="25" spans="1:9" s="14" customFormat="1" ht="12" customHeight="1">
      <c r="A25" s="194" t="s">
        <v>25</v>
      </c>
      <c r="B25" s="194"/>
      <c r="C25" s="194"/>
      <c r="D25" s="16">
        <v>1859</v>
      </c>
      <c r="E25" s="16">
        <v>1364</v>
      </c>
      <c r="F25" s="16">
        <v>495</v>
      </c>
      <c r="G25" s="16">
        <v>110198.59999999999</v>
      </c>
      <c r="H25" s="16">
        <v>99804.59999999999</v>
      </c>
      <c r="I25" s="16">
        <v>1804509</v>
      </c>
    </row>
    <row r="26" spans="1:9" s="14" customFormat="1" ht="12" customHeight="1">
      <c r="A26" s="194" t="s">
        <v>26</v>
      </c>
      <c r="B26" s="194"/>
      <c r="C26" s="194"/>
      <c r="D26" s="16">
        <v>4900</v>
      </c>
      <c r="E26" s="16">
        <v>3826</v>
      </c>
      <c r="F26" s="16">
        <v>1074</v>
      </c>
      <c r="G26" s="16">
        <v>299595.1</v>
      </c>
      <c r="H26" s="16">
        <v>267986.3</v>
      </c>
      <c r="I26" s="16">
        <v>5329452</v>
      </c>
    </row>
    <row r="27" spans="1:9" s="14" customFormat="1" ht="12" customHeight="1">
      <c r="A27" s="42"/>
      <c r="B27" s="194" t="s">
        <v>27</v>
      </c>
      <c r="C27" s="194"/>
      <c r="D27" s="16">
        <v>425</v>
      </c>
      <c r="E27" s="16">
        <v>311</v>
      </c>
      <c r="F27" s="16">
        <v>114</v>
      </c>
      <c r="G27" s="16">
        <v>20840.5</v>
      </c>
      <c r="H27" s="16">
        <v>18542.6</v>
      </c>
      <c r="I27" s="16">
        <v>224252</v>
      </c>
    </row>
    <row r="28" spans="1:9" s="14" customFormat="1" ht="12" customHeight="1">
      <c r="A28" s="43"/>
      <c r="B28" s="190" t="s">
        <v>28</v>
      </c>
      <c r="C28" s="190"/>
      <c r="D28" s="16">
        <v>4475</v>
      </c>
      <c r="E28" s="16">
        <v>3515</v>
      </c>
      <c r="F28" s="16">
        <v>960</v>
      </c>
      <c r="G28" s="16">
        <v>278754.6</v>
      </c>
      <c r="H28" s="16">
        <v>249443.69999999998</v>
      </c>
      <c r="I28" s="16">
        <v>5105200</v>
      </c>
    </row>
    <row r="29" spans="1:9" s="14" customFormat="1" ht="12" customHeight="1">
      <c r="A29" s="194" t="s">
        <v>29</v>
      </c>
      <c r="B29" s="194"/>
      <c r="C29" s="194"/>
      <c r="D29" s="16">
        <v>1609</v>
      </c>
      <c r="E29" s="16">
        <v>1219</v>
      </c>
      <c r="F29" s="16">
        <v>390</v>
      </c>
      <c r="G29" s="16">
        <v>103505.4</v>
      </c>
      <c r="H29" s="16">
        <v>93257.5</v>
      </c>
      <c r="I29" s="16">
        <v>2168968</v>
      </c>
    </row>
    <row r="30" spans="1:9" s="14" customFormat="1" ht="12" customHeight="1">
      <c r="A30" s="42"/>
      <c r="B30" s="194" t="s">
        <v>30</v>
      </c>
      <c r="C30" s="194"/>
      <c r="D30" s="16">
        <v>553</v>
      </c>
      <c r="E30" s="16">
        <v>398</v>
      </c>
      <c r="F30" s="16">
        <v>155</v>
      </c>
      <c r="G30" s="16">
        <v>29450</v>
      </c>
      <c r="H30" s="16">
        <v>26499.899999999998</v>
      </c>
      <c r="I30" s="16">
        <v>419940</v>
      </c>
    </row>
    <row r="31" spans="1:9" s="14" customFormat="1" ht="12" customHeight="1">
      <c r="A31" s="43"/>
      <c r="B31" s="190" t="s">
        <v>31</v>
      </c>
      <c r="C31" s="190"/>
      <c r="D31" s="16">
        <v>1056</v>
      </c>
      <c r="E31" s="16">
        <v>821</v>
      </c>
      <c r="F31" s="16">
        <v>235</v>
      </c>
      <c r="G31" s="16">
        <v>74055.4</v>
      </c>
      <c r="H31" s="16">
        <v>66757.6</v>
      </c>
      <c r="I31" s="16">
        <v>1749028</v>
      </c>
    </row>
    <row r="32" spans="1:9" s="14" customFormat="1" ht="12" customHeight="1">
      <c r="A32" s="194" t="s">
        <v>32</v>
      </c>
      <c r="B32" s="194"/>
      <c r="C32" s="194"/>
      <c r="D32" s="16">
        <v>378</v>
      </c>
      <c r="E32" s="16">
        <v>257</v>
      </c>
      <c r="F32" s="16">
        <v>121</v>
      </c>
      <c r="G32" s="16">
        <v>16917.8</v>
      </c>
      <c r="H32" s="16">
        <v>15268.599999999999</v>
      </c>
      <c r="I32" s="16">
        <v>158957</v>
      </c>
    </row>
    <row r="33" spans="1:9" s="14" customFormat="1" ht="12" customHeight="1">
      <c r="A33" s="194" t="s">
        <v>33</v>
      </c>
      <c r="B33" s="194"/>
      <c r="C33" s="194"/>
      <c r="D33" s="16">
        <v>2501</v>
      </c>
      <c r="E33" s="16">
        <v>1882</v>
      </c>
      <c r="F33" s="16">
        <v>619</v>
      </c>
      <c r="G33" s="16">
        <v>139141.5</v>
      </c>
      <c r="H33" s="16">
        <v>122839</v>
      </c>
      <c r="I33" s="16">
        <v>1803996</v>
      </c>
    </row>
    <row r="34" spans="1:9" s="14" customFormat="1" ht="12" customHeight="1">
      <c r="A34" s="42"/>
      <c r="B34" s="194" t="s">
        <v>34</v>
      </c>
      <c r="C34" s="194"/>
      <c r="D34" s="16">
        <v>246</v>
      </c>
      <c r="E34" s="16">
        <v>173</v>
      </c>
      <c r="F34" s="16">
        <v>73</v>
      </c>
      <c r="G34" s="16">
        <v>13235.400000000001</v>
      </c>
      <c r="H34" s="16">
        <v>11673.4</v>
      </c>
      <c r="I34" s="16">
        <v>160420</v>
      </c>
    </row>
    <row r="35" spans="1:9" s="14" customFormat="1" ht="12" customHeight="1">
      <c r="A35" s="42"/>
      <c r="B35" s="194" t="s">
        <v>35</v>
      </c>
      <c r="C35" s="194"/>
      <c r="D35" s="16">
        <v>122</v>
      </c>
      <c r="E35" s="16">
        <v>98</v>
      </c>
      <c r="F35" s="16">
        <v>24</v>
      </c>
      <c r="G35" s="16">
        <v>5984.8</v>
      </c>
      <c r="H35" s="16">
        <v>5413.199999999999</v>
      </c>
      <c r="I35" s="16">
        <v>74942</v>
      </c>
    </row>
    <row r="36" spans="1:9" s="14" customFormat="1" ht="12" customHeight="1">
      <c r="A36" s="42"/>
      <c r="B36" s="191" t="s">
        <v>36</v>
      </c>
      <c r="C36" s="191"/>
      <c r="D36" s="38">
        <v>2133</v>
      </c>
      <c r="E36" s="38">
        <v>1611</v>
      </c>
      <c r="F36" s="38">
        <v>522</v>
      </c>
      <c r="G36" s="38">
        <v>119921.3</v>
      </c>
      <c r="H36" s="38">
        <v>105752.4</v>
      </c>
      <c r="I36" s="38">
        <v>1568634</v>
      </c>
    </row>
    <row r="37" spans="1:9" s="14" customFormat="1" ht="12" customHeight="1">
      <c r="A37" s="116"/>
      <c r="B37" s="116"/>
      <c r="C37" s="116"/>
      <c r="D37" s="49"/>
      <c r="E37" s="49"/>
      <c r="F37" s="49"/>
      <c r="G37" s="49"/>
      <c r="H37" s="49"/>
      <c r="I37" s="49"/>
    </row>
    <row r="38" spans="1:9" s="14" customFormat="1" ht="12" customHeight="1">
      <c r="A38" s="193" t="s">
        <v>37</v>
      </c>
      <c r="B38" s="193"/>
      <c r="C38" s="193"/>
      <c r="D38" s="22">
        <v>20535</v>
      </c>
      <c r="E38" s="22">
        <v>15272</v>
      </c>
      <c r="F38" s="22">
        <v>5263</v>
      </c>
      <c r="G38" s="22">
        <v>1313138.4000000001</v>
      </c>
      <c r="H38" s="22">
        <v>1190184.0999999999</v>
      </c>
      <c r="I38" s="22">
        <v>25825334</v>
      </c>
    </row>
    <row r="39" spans="1:9" s="14" customFormat="1" ht="12" customHeight="1">
      <c r="A39" s="194" t="s">
        <v>38</v>
      </c>
      <c r="B39" s="194"/>
      <c r="C39" s="194"/>
      <c r="D39" s="16">
        <v>17954</v>
      </c>
      <c r="E39" s="16">
        <v>13197</v>
      </c>
      <c r="F39" s="16">
        <v>4757</v>
      </c>
      <c r="G39" s="16">
        <v>1156146.2000000002</v>
      </c>
      <c r="H39" s="16">
        <v>1049484.4</v>
      </c>
      <c r="I39" s="16">
        <v>23121133</v>
      </c>
    </row>
    <row r="40" spans="1:9" s="14" customFormat="1" ht="12" customHeight="1">
      <c r="A40" s="191" t="s">
        <v>39</v>
      </c>
      <c r="B40" s="191"/>
      <c r="C40" s="191"/>
      <c r="D40" s="38">
        <v>2581</v>
      </c>
      <c r="E40" s="38">
        <v>2075</v>
      </c>
      <c r="F40" s="38">
        <v>506</v>
      </c>
      <c r="G40" s="38">
        <v>156992.2</v>
      </c>
      <c r="H40" s="38">
        <v>140699.7</v>
      </c>
      <c r="I40" s="38">
        <v>2704201</v>
      </c>
    </row>
    <row r="41" spans="1:9" s="14" customFormat="1" ht="12" customHeight="1">
      <c r="A41" s="116"/>
      <c r="B41" s="116"/>
      <c r="C41" s="116"/>
      <c r="D41" s="49"/>
      <c r="E41" s="49"/>
      <c r="F41" s="49"/>
      <c r="G41" s="49"/>
      <c r="H41" s="49"/>
      <c r="I41" s="49"/>
    </row>
    <row r="42" spans="1:9" s="14" customFormat="1" ht="12" customHeight="1">
      <c r="A42" s="193" t="s">
        <v>40</v>
      </c>
      <c r="B42" s="193"/>
      <c r="C42" s="193"/>
      <c r="D42" s="22">
        <v>56188</v>
      </c>
      <c r="E42" s="22">
        <v>42429</v>
      </c>
      <c r="F42" s="22">
        <v>13759</v>
      </c>
      <c r="G42" s="22">
        <v>4050760.599999999</v>
      </c>
      <c r="H42" s="22">
        <v>3720253.9000000004</v>
      </c>
      <c r="I42" s="22">
        <v>122245612</v>
      </c>
    </row>
    <row r="43" spans="1:9" s="14" customFormat="1" ht="12" customHeight="1">
      <c r="A43" s="194" t="s">
        <v>41</v>
      </c>
      <c r="B43" s="194"/>
      <c r="C43" s="194"/>
      <c r="D43" s="16">
        <v>36346</v>
      </c>
      <c r="E43" s="16">
        <v>27158</v>
      </c>
      <c r="F43" s="16">
        <v>9188</v>
      </c>
      <c r="G43" s="16">
        <v>2703261.1999999993</v>
      </c>
      <c r="H43" s="16">
        <v>2497668.2</v>
      </c>
      <c r="I43" s="16">
        <v>90917698</v>
      </c>
    </row>
    <row r="44" spans="1:9" s="14" customFormat="1" ht="12" customHeight="1">
      <c r="A44" s="194" t="s">
        <v>42</v>
      </c>
      <c r="B44" s="194"/>
      <c r="C44" s="194"/>
      <c r="D44" s="16">
        <v>10386</v>
      </c>
      <c r="E44" s="16">
        <v>8133</v>
      </c>
      <c r="F44" s="16">
        <v>2253</v>
      </c>
      <c r="G44" s="16">
        <v>711900</v>
      </c>
      <c r="H44" s="16">
        <v>644614.5000000001</v>
      </c>
      <c r="I44" s="16">
        <v>16177295</v>
      </c>
    </row>
    <row r="45" spans="1:9" s="14" customFormat="1" ht="12" customHeight="1">
      <c r="A45" s="44"/>
      <c r="B45" s="194" t="s">
        <v>43</v>
      </c>
      <c r="C45" s="194"/>
      <c r="D45" s="16">
        <v>5075</v>
      </c>
      <c r="E45" s="16">
        <v>4024</v>
      </c>
      <c r="F45" s="16">
        <v>1051</v>
      </c>
      <c r="G45" s="16">
        <v>334072.6</v>
      </c>
      <c r="H45" s="16">
        <v>300859.9</v>
      </c>
      <c r="I45" s="16">
        <v>6520913</v>
      </c>
    </row>
    <row r="46" spans="1:9" s="14" customFormat="1" ht="12" customHeight="1">
      <c r="A46" s="42"/>
      <c r="B46" s="194" t="s">
        <v>44</v>
      </c>
      <c r="C46" s="194"/>
      <c r="D46" s="16">
        <v>4894</v>
      </c>
      <c r="E46" s="16">
        <v>3814</v>
      </c>
      <c r="F46" s="16">
        <v>1080</v>
      </c>
      <c r="G46" s="16">
        <v>356427.6</v>
      </c>
      <c r="H46" s="16">
        <v>324364.7</v>
      </c>
      <c r="I46" s="16">
        <v>9395645</v>
      </c>
    </row>
    <row r="47" spans="1:9" s="14" customFormat="1" ht="12" customHeight="1">
      <c r="A47" s="43"/>
      <c r="B47" s="190" t="s">
        <v>45</v>
      </c>
      <c r="C47" s="190"/>
      <c r="D47" s="16">
        <v>417</v>
      </c>
      <c r="E47" s="16">
        <v>295</v>
      </c>
      <c r="F47" s="16">
        <v>122</v>
      </c>
      <c r="G47" s="16">
        <v>21399.800000000003</v>
      </c>
      <c r="H47" s="16">
        <v>19389.9</v>
      </c>
      <c r="I47" s="16">
        <v>260737</v>
      </c>
    </row>
    <row r="48" spans="1:9" s="14" customFormat="1" ht="12" customHeight="1">
      <c r="A48" s="194" t="s">
        <v>46</v>
      </c>
      <c r="B48" s="194"/>
      <c r="C48" s="194"/>
      <c r="D48" s="16">
        <v>9456</v>
      </c>
      <c r="E48" s="16">
        <v>7138</v>
      </c>
      <c r="F48" s="16">
        <v>2318</v>
      </c>
      <c r="G48" s="16">
        <v>635599.4</v>
      </c>
      <c r="H48" s="16">
        <v>577971.2</v>
      </c>
      <c r="I48" s="16">
        <v>15150619</v>
      </c>
    </row>
    <row r="49" spans="1:9" s="14" customFormat="1" ht="12" customHeight="1">
      <c r="A49" s="42"/>
      <c r="B49" s="194" t="s">
        <v>47</v>
      </c>
      <c r="C49" s="194"/>
      <c r="D49" s="16">
        <v>1178</v>
      </c>
      <c r="E49" s="16">
        <v>884</v>
      </c>
      <c r="F49" s="16">
        <v>294</v>
      </c>
      <c r="G49" s="16">
        <v>80427.79999999999</v>
      </c>
      <c r="H49" s="16">
        <v>73613.7</v>
      </c>
      <c r="I49" s="16">
        <v>2177694</v>
      </c>
    </row>
    <row r="50" spans="1:9" s="14" customFormat="1" ht="12" customHeight="1">
      <c r="A50" s="42"/>
      <c r="B50" s="194" t="s">
        <v>48</v>
      </c>
      <c r="C50" s="194"/>
      <c r="D50" s="16">
        <v>2563</v>
      </c>
      <c r="E50" s="16">
        <v>1904</v>
      </c>
      <c r="F50" s="16">
        <v>659</v>
      </c>
      <c r="G50" s="16">
        <v>161059.5</v>
      </c>
      <c r="H50" s="16">
        <v>144978.30000000002</v>
      </c>
      <c r="I50" s="16">
        <v>2932853</v>
      </c>
    </row>
    <row r="51" spans="1:9" s="14" customFormat="1" ht="12" customHeight="1">
      <c r="A51" s="42"/>
      <c r="B51" s="191" t="s">
        <v>49</v>
      </c>
      <c r="C51" s="191"/>
      <c r="D51" s="38">
        <v>5715</v>
      </c>
      <c r="E51" s="38">
        <v>4350</v>
      </c>
      <c r="F51" s="38">
        <v>1365</v>
      </c>
      <c r="G51" s="38">
        <v>394112.10000000003</v>
      </c>
      <c r="H51" s="38">
        <v>359379.19999999995</v>
      </c>
      <c r="I51" s="38">
        <v>10040072</v>
      </c>
    </row>
    <row r="52" spans="1:9" s="14" customFormat="1" ht="12" customHeight="1">
      <c r="A52" s="116"/>
      <c r="B52" s="116"/>
      <c r="C52" s="116"/>
      <c r="D52" s="49"/>
      <c r="E52" s="49"/>
      <c r="F52" s="49"/>
      <c r="G52" s="49"/>
      <c r="H52" s="49"/>
      <c r="I52" s="49"/>
    </row>
    <row r="53" spans="1:9" s="14" customFormat="1" ht="12" customHeight="1">
      <c r="A53" s="193" t="s">
        <v>50</v>
      </c>
      <c r="B53" s="193"/>
      <c r="C53" s="193"/>
      <c r="D53" s="22">
        <v>23245</v>
      </c>
      <c r="E53" s="22">
        <v>17126</v>
      </c>
      <c r="F53" s="22">
        <v>6119</v>
      </c>
      <c r="G53" s="22">
        <v>1561749.6999999997</v>
      </c>
      <c r="H53" s="22">
        <v>1423445.6</v>
      </c>
      <c r="I53" s="22">
        <v>38538457</v>
      </c>
    </row>
    <row r="54" spans="1:9" s="14" customFormat="1" ht="12" customHeight="1">
      <c r="A54" s="190" t="s">
        <v>51</v>
      </c>
      <c r="B54" s="190"/>
      <c r="C54" s="190"/>
      <c r="D54" s="16">
        <v>8229</v>
      </c>
      <c r="E54" s="16">
        <v>5846</v>
      </c>
      <c r="F54" s="16">
        <v>2383</v>
      </c>
      <c r="G54" s="16">
        <v>514431.8</v>
      </c>
      <c r="H54" s="16">
        <v>469009.6</v>
      </c>
      <c r="I54" s="16">
        <v>11100403</v>
      </c>
    </row>
    <row r="55" spans="1:9" s="14" customFormat="1" ht="12" customHeight="1">
      <c r="A55" s="194" t="s">
        <v>52</v>
      </c>
      <c r="B55" s="194"/>
      <c r="C55" s="194"/>
      <c r="D55" s="16">
        <v>13193</v>
      </c>
      <c r="E55" s="16">
        <v>9886</v>
      </c>
      <c r="F55" s="16">
        <v>3307</v>
      </c>
      <c r="G55" s="16">
        <v>917039.4999999999</v>
      </c>
      <c r="H55" s="16">
        <v>835452.1000000001</v>
      </c>
      <c r="I55" s="16">
        <v>24128819</v>
      </c>
    </row>
    <row r="56" spans="1:9" s="14" customFormat="1" ht="12" customHeight="1">
      <c r="A56" s="191" t="s">
        <v>53</v>
      </c>
      <c r="B56" s="191"/>
      <c r="C56" s="191"/>
      <c r="D56" s="38">
        <v>1823</v>
      </c>
      <c r="E56" s="38">
        <v>1394</v>
      </c>
      <c r="F56" s="38">
        <v>429</v>
      </c>
      <c r="G56" s="38">
        <v>130278.4</v>
      </c>
      <c r="H56" s="38">
        <v>118983.90000000002</v>
      </c>
      <c r="I56" s="38">
        <v>3309235</v>
      </c>
    </row>
    <row r="57" spans="1:9" s="14" customFormat="1" ht="12" customHeight="1">
      <c r="A57" s="116"/>
      <c r="B57" s="116"/>
      <c r="C57" s="116"/>
      <c r="D57" s="49"/>
      <c r="E57" s="49"/>
      <c r="F57" s="49"/>
      <c r="G57" s="49"/>
      <c r="H57" s="49"/>
      <c r="I57" s="49"/>
    </row>
    <row r="58" spans="1:9" s="12" customFormat="1" ht="12" customHeight="1">
      <c r="A58" s="193" t="s">
        <v>54</v>
      </c>
      <c r="B58" s="193"/>
      <c r="C58" s="193"/>
      <c r="D58" s="22">
        <v>21257</v>
      </c>
      <c r="E58" s="22">
        <v>15652</v>
      </c>
      <c r="F58" s="22">
        <v>5605</v>
      </c>
      <c r="G58" s="22">
        <v>1417425.2999999998</v>
      </c>
      <c r="H58" s="22">
        <v>1291079.6</v>
      </c>
      <c r="I58" s="22">
        <v>34227682</v>
      </c>
    </row>
    <row r="59" spans="1:9" s="14" customFormat="1" ht="12" customHeight="1">
      <c r="A59" s="194" t="s">
        <v>55</v>
      </c>
      <c r="B59" s="194"/>
      <c r="C59" s="194"/>
      <c r="D59" s="16">
        <v>474</v>
      </c>
      <c r="E59" s="16">
        <v>367</v>
      </c>
      <c r="F59" s="16">
        <v>107</v>
      </c>
      <c r="G59" s="16">
        <v>32326</v>
      </c>
      <c r="H59" s="16">
        <v>29163.1</v>
      </c>
      <c r="I59" s="16">
        <v>734449</v>
      </c>
    </row>
    <row r="60" spans="1:9" s="14" customFormat="1" ht="12" customHeight="1">
      <c r="A60" s="194" t="s">
        <v>56</v>
      </c>
      <c r="B60" s="194"/>
      <c r="C60" s="194"/>
      <c r="D60" s="16">
        <v>1600</v>
      </c>
      <c r="E60" s="16">
        <v>1136</v>
      </c>
      <c r="F60" s="16">
        <v>464</v>
      </c>
      <c r="G60" s="16">
        <v>100743.1</v>
      </c>
      <c r="H60" s="16">
        <v>91715.8</v>
      </c>
      <c r="I60" s="16">
        <v>2223547</v>
      </c>
    </row>
    <row r="61" spans="1:9" s="14" customFormat="1" ht="12" customHeight="1">
      <c r="A61" s="194" t="s">
        <v>57</v>
      </c>
      <c r="B61" s="194"/>
      <c r="C61" s="194"/>
      <c r="D61" s="16">
        <v>268</v>
      </c>
      <c r="E61" s="16">
        <v>199</v>
      </c>
      <c r="F61" s="16">
        <v>69</v>
      </c>
      <c r="G61" s="16">
        <v>24452.3</v>
      </c>
      <c r="H61" s="16">
        <v>22646.3</v>
      </c>
      <c r="I61" s="16">
        <v>962824</v>
      </c>
    </row>
    <row r="62" spans="1:9" s="14" customFormat="1" ht="12" customHeight="1">
      <c r="A62" s="194" t="s">
        <v>58</v>
      </c>
      <c r="B62" s="194"/>
      <c r="C62" s="194"/>
      <c r="D62" s="16">
        <v>88</v>
      </c>
      <c r="E62" s="16">
        <v>72</v>
      </c>
      <c r="F62" s="16">
        <v>16</v>
      </c>
      <c r="G62" s="16">
        <v>5714.6</v>
      </c>
      <c r="H62" s="16">
        <v>5210.3</v>
      </c>
      <c r="I62" s="16">
        <v>102484</v>
      </c>
    </row>
    <row r="63" spans="1:9" s="14" customFormat="1" ht="12" customHeight="1">
      <c r="A63" s="194" t="s">
        <v>59</v>
      </c>
      <c r="B63" s="194"/>
      <c r="C63" s="194"/>
      <c r="D63" s="16">
        <v>103</v>
      </c>
      <c r="E63" s="16">
        <v>74</v>
      </c>
      <c r="F63" s="16">
        <v>29</v>
      </c>
      <c r="G63" s="16">
        <v>5783.8</v>
      </c>
      <c r="H63" s="16">
        <v>5223</v>
      </c>
      <c r="I63" s="16">
        <v>89028</v>
      </c>
    </row>
    <row r="64" spans="1:9" s="14" customFormat="1" ht="12" customHeight="1">
      <c r="A64" s="194" t="s">
        <v>60</v>
      </c>
      <c r="B64" s="194"/>
      <c r="C64" s="194"/>
      <c r="D64" s="16">
        <v>159</v>
      </c>
      <c r="E64" s="16">
        <v>119</v>
      </c>
      <c r="F64" s="16">
        <v>40</v>
      </c>
      <c r="G64" s="16">
        <v>9843.5</v>
      </c>
      <c r="H64" s="16">
        <v>8840.1</v>
      </c>
      <c r="I64" s="16">
        <v>159839</v>
      </c>
    </row>
    <row r="65" spans="1:9" s="14" customFormat="1" ht="12" customHeight="1">
      <c r="A65" s="194" t="s">
        <v>61</v>
      </c>
      <c r="B65" s="194"/>
      <c r="C65" s="194"/>
      <c r="D65" s="16">
        <v>334</v>
      </c>
      <c r="E65" s="16">
        <v>247</v>
      </c>
      <c r="F65" s="16">
        <v>87</v>
      </c>
      <c r="G65" s="16">
        <v>20601.5</v>
      </c>
      <c r="H65" s="16">
        <v>18553.5</v>
      </c>
      <c r="I65" s="16">
        <v>397681</v>
      </c>
    </row>
    <row r="66" spans="1:9" s="14" customFormat="1" ht="12" customHeight="1">
      <c r="A66" s="194" t="s">
        <v>285</v>
      </c>
      <c r="B66" s="194"/>
      <c r="C66" s="194"/>
      <c r="D66" s="16">
        <v>31</v>
      </c>
      <c r="E66" s="16">
        <v>24</v>
      </c>
      <c r="F66" s="16">
        <v>7</v>
      </c>
      <c r="G66" s="16">
        <v>1685.4</v>
      </c>
      <c r="H66" s="16">
        <v>1523.4</v>
      </c>
      <c r="I66" s="16">
        <v>28105</v>
      </c>
    </row>
    <row r="67" spans="1:9" s="14" customFormat="1" ht="12" customHeight="1">
      <c r="A67" s="194" t="s">
        <v>62</v>
      </c>
      <c r="B67" s="194"/>
      <c r="C67" s="194"/>
      <c r="D67" s="16">
        <v>852</v>
      </c>
      <c r="E67" s="16">
        <v>649</v>
      </c>
      <c r="F67" s="16">
        <v>203</v>
      </c>
      <c r="G67" s="16">
        <v>66037.4</v>
      </c>
      <c r="H67" s="16">
        <v>60584.9</v>
      </c>
      <c r="I67" s="16">
        <v>2032780</v>
      </c>
    </row>
    <row r="68" spans="1:9" s="14" customFormat="1" ht="12" customHeight="1">
      <c r="A68" s="194" t="s">
        <v>63</v>
      </c>
      <c r="B68" s="194"/>
      <c r="C68" s="194"/>
      <c r="D68" s="16">
        <v>3500</v>
      </c>
      <c r="E68" s="16">
        <v>2358</v>
      </c>
      <c r="F68" s="16">
        <v>1142</v>
      </c>
      <c r="G68" s="16">
        <v>196063.9</v>
      </c>
      <c r="H68" s="16">
        <v>178986</v>
      </c>
      <c r="I68" s="16">
        <v>3356433</v>
      </c>
    </row>
    <row r="69" spans="1:9" s="14" customFormat="1" ht="12" customHeight="1">
      <c r="A69" s="194" t="s">
        <v>64</v>
      </c>
      <c r="B69" s="194"/>
      <c r="C69" s="194"/>
      <c r="D69" s="16">
        <v>1197</v>
      </c>
      <c r="E69" s="16">
        <v>889</v>
      </c>
      <c r="F69" s="16">
        <v>308</v>
      </c>
      <c r="G69" s="16">
        <v>79542.1</v>
      </c>
      <c r="H69" s="16">
        <v>72159.4</v>
      </c>
      <c r="I69" s="16">
        <v>1741177</v>
      </c>
    </row>
    <row r="70" spans="1:9" s="14" customFormat="1" ht="12" customHeight="1">
      <c r="A70" s="194" t="s">
        <v>65</v>
      </c>
      <c r="B70" s="194"/>
      <c r="C70" s="194"/>
      <c r="D70" s="16">
        <v>402</v>
      </c>
      <c r="E70" s="16">
        <v>315</v>
      </c>
      <c r="F70" s="16">
        <v>87</v>
      </c>
      <c r="G70" s="16">
        <v>26447.7</v>
      </c>
      <c r="H70" s="16">
        <v>24184.9</v>
      </c>
      <c r="I70" s="16">
        <v>659810</v>
      </c>
    </row>
    <row r="71" spans="1:9" s="14" customFormat="1" ht="12" customHeight="1">
      <c r="A71" s="194" t="s">
        <v>66</v>
      </c>
      <c r="B71" s="194"/>
      <c r="C71" s="194"/>
      <c r="D71" s="16">
        <v>652</v>
      </c>
      <c r="E71" s="16">
        <v>494</v>
      </c>
      <c r="F71" s="16">
        <v>158</v>
      </c>
      <c r="G71" s="16">
        <v>45054.9</v>
      </c>
      <c r="H71" s="16">
        <v>40470.7</v>
      </c>
      <c r="I71" s="16">
        <v>966948</v>
      </c>
    </row>
    <row r="72" spans="1:9" s="14" customFormat="1" ht="12" customHeight="1">
      <c r="A72" s="194" t="s">
        <v>67</v>
      </c>
      <c r="B72" s="194"/>
      <c r="C72" s="194"/>
      <c r="D72" s="16">
        <v>2836</v>
      </c>
      <c r="E72" s="16">
        <v>1999</v>
      </c>
      <c r="F72" s="16">
        <v>837</v>
      </c>
      <c r="G72" s="16">
        <v>202561.7</v>
      </c>
      <c r="H72" s="16">
        <v>187253.2</v>
      </c>
      <c r="I72" s="16">
        <v>6614105</v>
      </c>
    </row>
    <row r="73" spans="1:9" s="14" customFormat="1" ht="12" customHeight="1">
      <c r="A73" s="194" t="s">
        <v>68</v>
      </c>
      <c r="B73" s="194"/>
      <c r="C73" s="194"/>
      <c r="D73" s="16">
        <v>157</v>
      </c>
      <c r="E73" s="16">
        <v>113</v>
      </c>
      <c r="F73" s="16">
        <v>44</v>
      </c>
      <c r="G73" s="16">
        <v>9921.7</v>
      </c>
      <c r="H73" s="16">
        <v>9062.4</v>
      </c>
      <c r="I73" s="16">
        <v>248848</v>
      </c>
    </row>
    <row r="74" spans="1:9" s="14" customFormat="1" ht="12" customHeight="1">
      <c r="A74" s="194" t="s">
        <v>286</v>
      </c>
      <c r="B74" s="194"/>
      <c r="C74" s="194"/>
      <c r="D74" s="16">
        <v>36</v>
      </c>
      <c r="E74" s="16">
        <v>29</v>
      </c>
      <c r="F74" s="16">
        <v>7</v>
      </c>
      <c r="G74" s="16">
        <v>2058.6</v>
      </c>
      <c r="H74" s="16">
        <v>1826</v>
      </c>
      <c r="I74" s="16">
        <v>22000</v>
      </c>
    </row>
    <row r="75" spans="1:9" s="14" customFormat="1" ht="12" customHeight="1">
      <c r="A75" s="194" t="s">
        <v>69</v>
      </c>
      <c r="B75" s="194"/>
      <c r="C75" s="194"/>
      <c r="D75" s="16">
        <v>1854</v>
      </c>
      <c r="E75" s="16">
        <v>1412</v>
      </c>
      <c r="F75" s="16">
        <v>442</v>
      </c>
      <c r="G75" s="16">
        <v>126843</v>
      </c>
      <c r="H75" s="16">
        <v>115140.7</v>
      </c>
      <c r="I75" s="16">
        <v>3079880</v>
      </c>
    </row>
    <row r="76" spans="1:9" s="14" customFormat="1" ht="12" customHeight="1">
      <c r="A76" s="194" t="s">
        <v>70</v>
      </c>
      <c r="B76" s="194"/>
      <c r="C76" s="194"/>
      <c r="D76" s="16">
        <v>316</v>
      </c>
      <c r="E76" s="16">
        <v>248</v>
      </c>
      <c r="F76" s="16">
        <v>68</v>
      </c>
      <c r="G76" s="16">
        <v>24439.2</v>
      </c>
      <c r="H76" s="16">
        <v>22379.1</v>
      </c>
      <c r="I76" s="16">
        <v>627551</v>
      </c>
    </row>
    <row r="77" spans="1:9" s="14" customFormat="1" ht="12" customHeight="1">
      <c r="A77" s="194" t="s">
        <v>71</v>
      </c>
      <c r="B77" s="194"/>
      <c r="C77" s="194"/>
      <c r="D77" s="16">
        <v>112</v>
      </c>
      <c r="E77" s="16">
        <v>78</v>
      </c>
      <c r="F77" s="16">
        <v>34</v>
      </c>
      <c r="G77" s="16">
        <v>5665.5</v>
      </c>
      <c r="H77" s="16">
        <v>5164</v>
      </c>
      <c r="I77" s="16">
        <v>62383</v>
      </c>
    </row>
    <row r="78" spans="1:9" s="14" customFormat="1" ht="12" customHeight="1">
      <c r="A78" s="194" t="s">
        <v>72</v>
      </c>
      <c r="B78" s="194"/>
      <c r="C78" s="194"/>
      <c r="D78" s="16">
        <v>1098</v>
      </c>
      <c r="E78" s="16">
        <v>806</v>
      </c>
      <c r="F78" s="16">
        <v>292</v>
      </c>
      <c r="G78" s="16">
        <v>77246.4</v>
      </c>
      <c r="H78" s="16">
        <v>70131.8</v>
      </c>
      <c r="I78" s="16">
        <v>1967324</v>
      </c>
    </row>
    <row r="79" spans="1:9" s="14" customFormat="1" ht="12" customHeight="1">
      <c r="A79" s="194" t="s">
        <v>73</v>
      </c>
      <c r="B79" s="194"/>
      <c r="C79" s="194"/>
      <c r="D79" s="16">
        <v>621</v>
      </c>
      <c r="E79" s="16">
        <v>456</v>
      </c>
      <c r="F79" s="16">
        <v>165</v>
      </c>
      <c r="G79" s="16">
        <v>42630.5</v>
      </c>
      <c r="H79" s="16">
        <v>38783.8</v>
      </c>
      <c r="I79" s="16">
        <v>1016289</v>
      </c>
    </row>
    <row r="80" spans="1:9" s="14" customFormat="1" ht="12" customHeight="1">
      <c r="A80" s="194" t="s">
        <v>74</v>
      </c>
      <c r="B80" s="194"/>
      <c r="C80" s="194"/>
      <c r="D80" s="16">
        <v>1039</v>
      </c>
      <c r="E80" s="16">
        <v>809</v>
      </c>
      <c r="F80" s="16">
        <v>230</v>
      </c>
      <c r="G80" s="16">
        <v>69123.8</v>
      </c>
      <c r="H80" s="16">
        <v>62334</v>
      </c>
      <c r="I80" s="16">
        <v>1457839</v>
      </c>
    </row>
    <row r="81" spans="1:9" s="14" customFormat="1" ht="12" customHeight="1">
      <c r="A81" s="194" t="s">
        <v>75</v>
      </c>
      <c r="B81" s="194"/>
      <c r="C81" s="194"/>
      <c r="D81" s="16">
        <v>126</v>
      </c>
      <c r="E81" s="16">
        <v>101</v>
      </c>
      <c r="F81" s="16">
        <v>25</v>
      </c>
      <c r="G81" s="16">
        <v>9050.4</v>
      </c>
      <c r="H81" s="16">
        <v>8233.1</v>
      </c>
      <c r="I81" s="16">
        <v>185065</v>
      </c>
    </row>
    <row r="82" spans="1:9" s="14" customFormat="1" ht="12" customHeight="1">
      <c r="A82" s="194" t="s">
        <v>287</v>
      </c>
      <c r="B82" s="194"/>
      <c r="C82" s="194"/>
      <c r="D82" s="16">
        <v>251</v>
      </c>
      <c r="E82" s="16">
        <v>196</v>
      </c>
      <c r="F82" s="16">
        <v>55</v>
      </c>
      <c r="G82" s="16">
        <v>17762.2</v>
      </c>
      <c r="H82" s="16">
        <v>16189.5</v>
      </c>
      <c r="I82" s="16">
        <v>411809</v>
      </c>
    </row>
    <row r="83" spans="1:9" s="14" customFormat="1" ht="12" customHeight="1">
      <c r="A83" s="194" t="s">
        <v>76</v>
      </c>
      <c r="B83" s="194"/>
      <c r="C83" s="194"/>
      <c r="D83" s="16">
        <v>1687</v>
      </c>
      <c r="E83" s="16">
        <v>1375</v>
      </c>
      <c r="F83" s="16">
        <v>312</v>
      </c>
      <c r="G83" s="16">
        <v>107947.1</v>
      </c>
      <c r="H83" s="16">
        <v>96324.5</v>
      </c>
      <c r="I83" s="16">
        <v>1937565</v>
      </c>
    </row>
    <row r="84" spans="1:9" s="14" customFormat="1" ht="12" customHeight="1">
      <c r="A84" s="194" t="s">
        <v>77</v>
      </c>
      <c r="B84" s="194"/>
      <c r="C84" s="194"/>
      <c r="D84" s="16">
        <v>189</v>
      </c>
      <c r="E84" s="16">
        <v>147</v>
      </c>
      <c r="F84" s="16">
        <v>42</v>
      </c>
      <c r="G84" s="16">
        <v>17097.2</v>
      </c>
      <c r="H84" s="16">
        <v>15829</v>
      </c>
      <c r="I84" s="16">
        <v>701376</v>
      </c>
    </row>
    <row r="85" spans="1:9" s="14" customFormat="1" ht="12" customHeight="1">
      <c r="A85" s="191" t="s">
        <v>78</v>
      </c>
      <c r="B85" s="191"/>
      <c r="C85" s="191"/>
      <c r="D85" s="38">
        <v>1275</v>
      </c>
      <c r="E85" s="38">
        <v>940</v>
      </c>
      <c r="F85" s="38">
        <v>335</v>
      </c>
      <c r="G85" s="38">
        <v>90781.8</v>
      </c>
      <c r="H85" s="38">
        <v>83167.1</v>
      </c>
      <c r="I85" s="38">
        <v>2440543</v>
      </c>
    </row>
    <row r="86" spans="1:9" s="14" customFormat="1" ht="12" customHeight="1">
      <c r="A86" s="116"/>
      <c r="B86" s="116"/>
      <c r="C86" s="116"/>
      <c r="D86" s="49"/>
      <c r="E86" s="49"/>
      <c r="F86" s="49"/>
      <c r="G86" s="49"/>
      <c r="H86" s="49"/>
      <c r="I86" s="49"/>
    </row>
    <row r="87" spans="1:9" s="12" customFormat="1" ht="12" customHeight="1">
      <c r="A87" s="150" t="s">
        <v>79</v>
      </c>
      <c r="B87" s="150"/>
      <c r="C87" s="150"/>
      <c r="D87" s="22">
        <v>57810</v>
      </c>
      <c r="E87" s="22">
        <v>43640</v>
      </c>
      <c r="F87" s="22">
        <v>14170</v>
      </c>
      <c r="G87" s="22">
        <v>4175328.699999998</v>
      </c>
      <c r="H87" s="22">
        <v>3834920.000000001</v>
      </c>
      <c r="I87" s="22">
        <v>126340020</v>
      </c>
    </row>
    <row r="88" spans="1:9" s="14" customFormat="1" ht="12" customHeight="1">
      <c r="A88" s="194" t="s">
        <v>80</v>
      </c>
      <c r="B88" s="194"/>
      <c r="C88" s="194"/>
      <c r="D88" s="45">
        <v>1712</v>
      </c>
      <c r="E88" s="45">
        <v>1355</v>
      </c>
      <c r="F88" s="45">
        <v>357</v>
      </c>
      <c r="G88" s="45">
        <v>112606.6</v>
      </c>
      <c r="H88" s="45">
        <v>102535.4</v>
      </c>
      <c r="I88" s="45">
        <v>2521757</v>
      </c>
    </row>
    <row r="89" spans="1:9" s="14" customFormat="1" ht="12" customHeight="1">
      <c r="A89" s="194" t="s">
        <v>288</v>
      </c>
      <c r="B89" s="194"/>
      <c r="C89" s="194"/>
      <c r="D89" s="45">
        <v>205</v>
      </c>
      <c r="E89" s="45">
        <v>165</v>
      </c>
      <c r="F89" s="45">
        <v>40</v>
      </c>
      <c r="G89" s="45">
        <v>18009.1</v>
      </c>
      <c r="H89" s="45">
        <v>16669.9</v>
      </c>
      <c r="I89" s="45">
        <v>695651</v>
      </c>
    </row>
    <row r="90" spans="1:9" s="14" customFormat="1" ht="12" customHeight="1">
      <c r="A90" s="194" t="s">
        <v>82</v>
      </c>
      <c r="B90" s="194"/>
      <c r="C90" s="194"/>
      <c r="D90" s="45">
        <v>127</v>
      </c>
      <c r="E90" s="45">
        <v>102</v>
      </c>
      <c r="F90" s="45">
        <v>25</v>
      </c>
      <c r="G90" s="45">
        <v>9055.9</v>
      </c>
      <c r="H90" s="45">
        <v>8238.7</v>
      </c>
      <c r="I90" s="45">
        <v>226254</v>
      </c>
    </row>
    <row r="91" spans="1:9" s="14" customFormat="1" ht="12" customHeight="1">
      <c r="A91" s="194" t="s">
        <v>83</v>
      </c>
      <c r="B91" s="194"/>
      <c r="C91" s="194"/>
      <c r="D91" s="45">
        <v>396</v>
      </c>
      <c r="E91" s="45">
        <v>290</v>
      </c>
      <c r="F91" s="45">
        <v>106</v>
      </c>
      <c r="G91" s="45">
        <v>24624.2</v>
      </c>
      <c r="H91" s="45">
        <v>21955.2</v>
      </c>
      <c r="I91" s="45">
        <v>444384</v>
      </c>
    </row>
    <row r="92" spans="1:9" s="14" customFormat="1" ht="12" customHeight="1">
      <c r="A92" s="194" t="s">
        <v>272</v>
      </c>
      <c r="B92" s="194"/>
      <c r="C92" s="194"/>
      <c r="D92" s="45">
        <v>217</v>
      </c>
      <c r="E92" s="45">
        <v>173</v>
      </c>
      <c r="F92" s="45">
        <v>44</v>
      </c>
      <c r="G92" s="45">
        <v>15742.2</v>
      </c>
      <c r="H92" s="45">
        <v>14436.2</v>
      </c>
      <c r="I92" s="45">
        <v>421451</v>
      </c>
    </row>
    <row r="93" spans="1:9" s="14" customFormat="1" ht="12" customHeight="1">
      <c r="A93" s="194" t="s">
        <v>84</v>
      </c>
      <c r="B93" s="194"/>
      <c r="C93" s="194"/>
      <c r="D93" s="45">
        <v>135</v>
      </c>
      <c r="E93" s="45">
        <v>91</v>
      </c>
      <c r="F93" s="45">
        <v>44</v>
      </c>
      <c r="G93" s="45">
        <v>8215.2</v>
      </c>
      <c r="H93" s="45">
        <v>7489.5</v>
      </c>
      <c r="I93" s="45">
        <v>169910</v>
      </c>
    </row>
    <row r="94" spans="1:9" s="14" customFormat="1" ht="12" customHeight="1">
      <c r="A94" s="194" t="s">
        <v>85</v>
      </c>
      <c r="B94" s="194"/>
      <c r="C94" s="194"/>
      <c r="D94" s="45">
        <v>681</v>
      </c>
      <c r="E94" s="45">
        <v>570</v>
      </c>
      <c r="F94" s="45">
        <v>111</v>
      </c>
      <c r="G94" s="45">
        <v>50074.2</v>
      </c>
      <c r="H94" s="45">
        <v>44967.6</v>
      </c>
      <c r="I94" s="45">
        <v>1422441</v>
      </c>
    </row>
    <row r="95" spans="1:9" s="14" customFormat="1" ht="12" customHeight="1">
      <c r="A95" s="194" t="s">
        <v>86</v>
      </c>
      <c r="B95" s="194"/>
      <c r="C95" s="194"/>
      <c r="D95" s="45">
        <v>564</v>
      </c>
      <c r="E95" s="45">
        <v>462</v>
      </c>
      <c r="F95" s="45">
        <v>102</v>
      </c>
      <c r="G95" s="45">
        <v>38288.9</v>
      </c>
      <c r="H95" s="45">
        <v>34416.5</v>
      </c>
      <c r="I95" s="45">
        <v>708988</v>
      </c>
    </row>
    <row r="96" spans="1:9" s="14" customFormat="1" ht="12" customHeight="1">
      <c r="A96" s="194" t="s">
        <v>87</v>
      </c>
      <c r="B96" s="194"/>
      <c r="C96" s="194"/>
      <c r="D96" s="45">
        <v>255</v>
      </c>
      <c r="E96" s="45">
        <v>194</v>
      </c>
      <c r="F96" s="45">
        <v>61</v>
      </c>
      <c r="G96" s="45">
        <v>16027.7</v>
      </c>
      <c r="H96" s="45">
        <v>14223.2</v>
      </c>
      <c r="I96" s="45">
        <v>296267</v>
      </c>
    </row>
    <row r="97" spans="1:9" s="14" customFormat="1" ht="12" customHeight="1">
      <c r="A97" s="194" t="s">
        <v>88</v>
      </c>
      <c r="B97" s="194"/>
      <c r="C97" s="194"/>
      <c r="D97" s="45">
        <v>179</v>
      </c>
      <c r="E97" s="45">
        <v>135</v>
      </c>
      <c r="F97" s="45">
        <v>44</v>
      </c>
      <c r="G97" s="45">
        <v>10237.5</v>
      </c>
      <c r="H97" s="45">
        <v>9417.7</v>
      </c>
      <c r="I97" s="45">
        <v>161566</v>
      </c>
    </row>
    <row r="98" spans="1:9" s="14" customFormat="1" ht="12" customHeight="1">
      <c r="A98" s="194" t="s">
        <v>89</v>
      </c>
      <c r="B98" s="194"/>
      <c r="C98" s="194"/>
      <c r="D98" s="45">
        <v>771</v>
      </c>
      <c r="E98" s="45">
        <v>599</v>
      </c>
      <c r="F98" s="45">
        <v>172</v>
      </c>
      <c r="G98" s="45">
        <v>55726.1</v>
      </c>
      <c r="H98" s="45">
        <v>50967.9</v>
      </c>
      <c r="I98" s="45">
        <v>1516385</v>
      </c>
    </row>
    <row r="99" spans="1:9" s="14" customFormat="1" ht="12" customHeight="1">
      <c r="A99" s="194" t="s">
        <v>90</v>
      </c>
      <c r="B99" s="194"/>
      <c r="C99" s="194"/>
      <c r="D99" s="45">
        <v>256</v>
      </c>
      <c r="E99" s="45">
        <v>203</v>
      </c>
      <c r="F99" s="45">
        <v>53</v>
      </c>
      <c r="G99" s="45">
        <v>15296.6</v>
      </c>
      <c r="H99" s="45">
        <v>13554.6</v>
      </c>
      <c r="I99" s="45">
        <v>213595</v>
      </c>
    </row>
    <row r="100" spans="1:9" s="14" customFormat="1" ht="12" customHeight="1">
      <c r="A100" s="194" t="s">
        <v>91</v>
      </c>
      <c r="B100" s="194"/>
      <c r="C100" s="194"/>
      <c r="D100" s="45">
        <v>346</v>
      </c>
      <c r="E100" s="45">
        <v>261</v>
      </c>
      <c r="F100" s="45">
        <v>85</v>
      </c>
      <c r="G100" s="45">
        <v>27508.6</v>
      </c>
      <c r="H100" s="45">
        <v>25813.7</v>
      </c>
      <c r="I100" s="45">
        <v>1084319</v>
      </c>
    </row>
    <row r="101" spans="1:9" s="14" customFormat="1" ht="12" customHeight="1">
      <c r="A101" s="194" t="s">
        <v>92</v>
      </c>
      <c r="B101" s="194"/>
      <c r="C101" s="194"/>
      <c r="D101" s="45">
        <v>53</v>
      </c>
      <c r="E101" s="45">
        <v>35</v>
      </c>
      <c r="F101" s="45">
        <v>18</v>
      </c>
      <c r="G101" s="45">
        <v>2665.3</v>
      </c>
      <c r="H101" s="45">
        <v>2433.2</v>
      </c>
      <c r="I101" s="45">
        <v>39531</v>
      </c>
    </row>
    <row r="102" spans="1:9" s="14" customFormat="1" ht="12" customHeight="1">
      <c r="A102" s="194" t="s">
        <v>289</v>
      </c>
      <c r="B102" s="194"/>
      <c r="C102" s="194"/>
      <c r="D102" s="45">
        <v>159</v>
      </c>
      <c r="E102" s="45">
        <v>116</v>
      </c>
      <c r="F102" s="45">
        <v>43</v>
      </c>
      <c r="G102" s="45">
        <v>13609.7</v>
      </c>
      <c r="H102" s="45">
        <v>12390.3</v>
      </c>
      <c r="I102" s="45">
        <v>472100</v>
      </c>
    </row>
    <row r="103" spans="1:9" s="14" customFormat="1" ht="12" customHeight="1">
      <c r="A103" s="194" t="s">
        <v>290</v>
      </c>
      <c r="B103" s="194"/>
      <c r="C103" s="194"/>
      <c r="D103" s="45">
        <v>2002</v>
      </c>
      <c r="E103" s="45">
        <v>1494</v>
      </c>
      <c r="F103" s="45">
        <v>508</v>
      </c>
      <c r="G103" s="45">
        <v>147096</v>
      </c>
      <c r="H103" s="45">
        <v>134659.4</v>
      </c>
      <c r="I103" s="45">
        <v>4504829</v>
      </c>
    </row>
    <row r="104" spans="1:9" s="14" customFormat="1" ht="12" customHeight="1">
      <c r="A104" s="194" t="s">
        <v>273</v>
      </c>
      <c r="B104" s="194"/>
      <c r="C104" s="194"/>
      <c r="D104" s="45">
        <v>145</v>
      </c>
      <c r="E104" s="45">
        <v>107</v>
      </c>
      <c r="F104" s="45">
        <v>38</v>
      </c>
      <c r="G104" s="45">
        <v>8371.1</v>
      </c>
      <c r="H104" s="45">
        <v>7556.9</v>
      </c>
      <c r="I104" s="45">
        <v>129061</v>
      </c>
    </row>
    <row r="105" spans="1:9" s="14" customFormat="1" ht="12" customHeight="1">
      <c r="A105" s="194" t="s">
        <v>93</v>
      </c>
      <c r="B105" s="194"/>
      <c r="C105" s="194"/>
      <c r="D105" s="45">
        <v>215</v>
      </c>
      <c r="E105" s="45">
        <v>152</v>
      </c>
      <c r="F105" s="45">
        <v>63</v>
      </c>
      <c r="G105" s="45">
        <v>15432.4</v>
      </c>
      <c r="H105" s="45">
        <v>14133.5</v>
      </c>
      <c r="I105" s="45">
        <v>405432</v>
      </c>
    </row>
    <row r="106" spans="1:9" s="14" customFormat="1" ht="12" customHeight="1">
      <c r="A106" s="194" t="s">
        <v>94</v>
      </c>
      <c r="B106" s="194"/>
      <c r="C106" s="194"/>
      <c r="D106" s="45">
        <v>313</v>
      </c>
      <c r="E106" s="45">
        <v>230</v>
      </c>
      <c r="F106" s="45">
        <v>83</v>
      </c>
      <c r="G106" s="45">
        <v>26194.2</v>
      </c>
      <c r="H106" s="45">
        <v>24318.7</v>
      </c>
      <c r="I106" s="45">
        <v>1070954</v>
      </c>
    </row>
    <row r="107" spans="1:9" s="14" customFormat="1" ht="12" customHeight="1">
      <c r="A107" s="194" t="s">
        <v>95</v>
      </c>
      <c r="B107" s="194"/>
      <c r="C107" s="194"/>
      <c r="D107" s="45">
        <v>623</v>
      </c>
      <c r="E107" s="45">
        <v>520</v>
      </c>
      <c r="F107" s="45">
        <v>103</v>
      </c>
      <c r="G107" s="45">
        <v>42794.7</v>
      </c>
      <c r="H107" s="45">
        <v>38930.9</v>
      </c>
      <c r="I107" s="45">
        <v>1034745</v>
      </c>
    </row>
    <row r="108" spans="1:9" s="14" customFormat="1" ht="12" customHeight="1">
      <c r="A108" s="194" t="s">
        <v>96</v>
      </c>
      <c r="B108" s="194"/>
      <c r="C108" s="194"/>
      <c r="D108" s="45">
        <v>774</v>
      </c>
      <c r="E108" s="45">
        <v>612</v>
      </c>
      <c r="F108" s="45">
        <v>162</v>
      </c>
      <c r="G108" s="45">
        <v>61757.6</v>
      </c>
      <c r="H108" s="45">
        <v>56490.7</v>
      </c>
      <c r="I108" s="45">
        <v>1866597</v>
      </c>
    </row>
    <row r="109" spans="1:9" s="14" customFormat="1" ht="12" customHeight="1">
      <c r="A109" s="194" t="s">
        <v>97</v>
      </c>
      <c r="B109" s="194"/>
      <c r="C109" s="194"/>
      <c r="D109" s="45">
        <v>305</v>
      </c>
      <c r="E109" s="45">
        <v>234</v>
      </c>
      <c r="F109" s="45">
        <v>71</v>
      </c>
      <c r="G109" s="45">
        <v>18604.4</v>
      </c>
      <c r="H109" s="45">
        <v>16705.4</v>
      </c>
      <c r="I109" s="45">
        <v>283168</v>
      </c>
    </row>
    <row r="110" spans="1:9" s="14" customFormat="1" ht="12" customHeight="1">
      <c r="A110" s="194" t="s">
        <v>98</v>
      </c>
      <c r="B110" s="194"/>
      <c r="C110" s="194"/>
      <c r="D110" s="45">
        <v>835</v>
      </c>
      <c r="E110" s="45">
        <v>664</v>
      </c>
      <c r="F110" s="45">
        <v>171</v>
      </c>
      <c r="G110" s="45">
        <v>59116.6</v>
      </c>
      <c r="H110" s="45">
        <v>54273.3</v>
      </c>
      <c r="I110" s="45">
        <v>1581101</v>
      </c>
    </row>
    <row r="111" spans="1:9" s="14" customFormat="1" ht="12" customHeight="1">
      <c r="A111" s="194" t="s">
        <v>99</v>
      </c>
      <c r="B111" s="194"/>
      <c r="C111" s="194"/>
      <c r="D111" s="16">
        <v>2045</v>
      </c>
      <c r="E111" s="16">
        <v>1576</v>
      </c>
      <c r="F111" s="16">
        <v>469</v>
      </c>
      <c r="G111" s="16">
        <v>137771.4</v>
      </c>
      <c r="H111" s="16">
        <v>124751.7</v>
      </c>
      <c r="I111" s="16">
        <v>3085224</v>
      </c>
    </row>
    <row r="112" spans="1:9" s="14" customFormat="1" ht="12" customHeight="1">
      <c r="A112" s="194" t="s">
        <v>100</v>
      </c>
      <c r="B112" s="194"/>
      <c r="C112" s="194"/>
      <c r="D112" s="45">
        <v>215</v>
      </c>
      <c r="E112" s="45">
        <v>172</v>
      </c>
      <c r="F112" s="45">
        <v>43</v>
      </c>
      <c r="G112" s="45">
        <v>21934.9</v>
      </c>
      <c r="H112" s="45">
        <v>20294.3</v>
      </c>
      <c r="I112" s="45">
        <v>1030421</v>
      </c>
    </row>
    <row r="113" spans="1:9" s="14" customFormat="1" ht="12" customHeight="1">
      <c r="A113" s="194" t="s">
        <v>101</v>
      </c>
      <c r="B113" s="194"/>
      <c r="C113" s="194"/>
      <c r="D113" s="45">
        <v>43</v>
      </c>
      <c r="E113" s="45">
        <v>29</v>
      </c>
      <c r="F113" s="45">
        <v>14</v>
      </c>
      <c r="G113" s="45">
        <v>5372.8</v>
      </c>
      <c r="H113" s="45">
        <v>5084.5</v>
      </c>
      <c r="I113" s="45">
        <v>292760</v>
      </c>
    </row>
    <row r="114" spans="1:9" s="14" customFormat="1" ht="12" customHeight="1">
      <c r="A114" s="194" t="s">
        <v>102</v>
      </c>
      <c r="B114" s="194"/>
      <c r="C114" s="194"/>
      <c r="D114" s="45">
        <v>297</v>
      </c>
      <c r="E114" s="45">
        <v>238</v>
      </c>
      <c r="F114" s="45">
        <v>59</v>
      </c>
      <c r="G114" s="45">
        <v>25035.6</v>
      </c>
      <c r="H114" s="45">
        <v>23163</v>
      </c>
      <c r="I114" s="45">
        <v>992408</v>
      </c>
    </row>
    <row r="115" spans="1:9" s="14" customFormat="1" ht="12" customHeight="1">
      <c r="A115" s="194" t="s">
        <v>103</v>
      </c>
      <c r="B115" s="194"/>
      <c r="C115" s="194"/>
      <c r="D115" s="45">
        <v>1598</v>
      </c>
      <c r="E115" s="45">
        <v>1201</v>
      </c>
      <c r="F115" s="45">
        <v>397</v>
      </c>
      <c r="G115" s="45">
        <v>104375.5</v>
      </c>
      <c r="H115" s="45">
        <v>94033.9</v>
      </c>
      <c r="I115" s="45">
        <v>2172332</v>
      </c>
    </row>
    <row r="116" spans="1:9" s="14" customFormat="1" ht="12" customHeight="1">
      <c r="A116" s="194" t="s">
        <v>104</v>
      </c>
      <c r="B116" s="194"/>
      <c r="C116" s="194"/>
      <c r="D116" s="45">
        <v>40</v>
      </c>
      <c r="E116" s="45">
        <v>26</v>
      </c>
      <c r="F116" s="45">
        <v>14</v>
      </c>
      <c r="G116" s="45">
        <v>1792.5</v>
      </c>
      <c r="H116" s="45">
        <v>1643.8</v>
      </c>
      <c r="I116" s="45">
        <v>15096</v>
      </c>
    </row>
    <row r="117" spans="1:9" s="14" customFormat="1" ht="12" customHeight="1">
      <c r="A117" s="194" t="s">
        <v>105</v>
      </c>
      <c r="B117" s="194"/>
      <c r="C117" s="194"/>
      <c r="D117" s="45">
        <v>54</v>
      </c>
      <c r="E117" s="45">
        <v>36</v>
      </c>
      <c r="F117" s="45">
        <v>18</v>
      </c>
      <c r="G117" s="45">
        <v>2627.9</v>
      </c>
      <c r="H117" s="45">
        <v>2344.7</v>
      </c>
      <c r="I117" s="45">
        <v>21827</v>
      </c>
    </row>
    <row r="118" spans="1:9" s="14" customFormat="1" ht="12" customHeight="1">
      <c r="A118" s="194" t="s">
        <v>291</v>
      </c>
      <c r="B118" s="194"/>
      <c r="C118" s="194"/>
      <c r="D118" s="45">
        <v>104</v>
      </c>
      <c r="E118" s="45">
        <v>84</v>
      </c>
      <c r="F118" s="45">
        <v>20</v>
      </c>
      <c r="G118" s="45">
        <v>7797.4</v>
      </c>
      <c r="H118" s="45">
        <v>7153.3</v>
      </c>
      <c r="I118" s="45">
        <v>190984</v>
      </c>
    </row>
    <row r="119" spans="1:9" s="14" customFormat="1" ht="12" customHeight="1">
      <c r="A119" s="194" t="s">
        <v>107</v>
      </c>
      <c r="B119" s="194"/>
      <c r="C119" s="194"/>
      <c r="D119" s="45">
        <v>763</v>
      </c>
      <c r="E119" s="45">
        <v>576</v>
      </c>
      <c r="F119" s="45">
        <v>187</v>
      </c>
      <c r="G119" s="45">
        <v>75069.4</v>
      </c>
      <c r="H119" s="45">
        <v>70224.8</v>
      </c>
      <c r="I119" s="45">
        <v>3310717</v>
      </c>
    </row>
    <row r="120" spans="1:9" s="14" customFormat="1" ht="12" customHeight="1">
      <c r="A120" s="194" t="s">
        <v>108</v>
      </c>
      <c r="B120" s="194"/>
      <c r="C120" s="194"/>
      <c r="D120" s="45">
        <v>60</v>
      </c>
      <c r="E120" s="45">
        <v>43</v>
      </c>
      <c r="F120" s="45">
        <v>17</v>
      </c>
      <c r="G120" s="45">
        <v>3289.4</v>
      </c>
      <c r="H120" s="45">
        <v>2895.4</v>
      </c>
      <c r="I120" s="45">
        <v>51492</v>
      </c>
    </row>
    <row r="121" spans="1:9" s="14" customFormat="1" ht="12" customHeight="1">
      <c r="A121" s="194" t="s">
        <v>109</v>
      </c>
      <c r="B121" s="194"/>
      <c r="C121" s="194"/>
      <c r="D121" s="45">
        <v>396</v>
      </c>
      <c r="E121" s="45">
        <v>292</v>
      </c>
      <c r="F121" s="45">
        <v>104</v>
      </c>
      <c r="G121" s="45">
        <v>23530.8</v>
      </c>
      <c r="H121" s="45">
        <v>21221.6</v>
      </c>
      <c r="I121" s="45">
        <v>345690</v>
      </c>
    </row>
    <row r="122" spans="1:9" s="14" customFormat="1" ht="12" customHeight="1">
      <c r="A122" s="194" t="s">
        <v>292</v>
      </c>
      <c r="B122" s="194"/>
      <c r="C122" s="194"/>
      <c r="D122" s="45">
        <v>52</v>
      </c>
      <c r="E122" s="45">
        <v>45</v>
      </c>
      <c r="F122" s="45">
        <v>7</v>
      </c>
      <c r="G122" s="45">
        <v>6418.3</v>
      </c>
      <c r="H122" s="45">
        <v>6026.4</v>
      </c>
      <c r="I122" s="45">
        <v>347704</v>
      </c>
    </row>
    <row r="123" spans="1:9" s="14" customFormat="1" ht="12" customHeight="1">
      <c r="A123" s="194" t="s">
        <v>110</v>
      </c>
      <c r="B123" s="194"/>
      <c r="C123" s="194"/>
      <c r="D123" s="45">
        <v>558</v>
      </c>
      <c r="E123" s="45">
        <v>447</v>
      </c>
      <c r="F123" s="45">
        <v>111</v>
      </c>
      <c r="G123" s="45">
        <v>84452.7</v>
      </c>
      <c r="H123" s="45">
        <v>80411.9</v>
      </c>
      <c r="I123" s="45">
        <v>5747464</v>
      </c>
    </row>
    <row r="124" spans="1:9" s="14" customFormat="1" ht="12" customHeight="1">
      <c r="A124" s="194" t="s">
        <v>111</v>
      </c>
      <c r="B124" s="194"/>
      <c r="C124" s="194"/>
      <c r="D124" s="45">
        <v>233</v>
      </c>
      <c r="E124" s="45">
        <v>183</v>
      </c>
      <c r="F124" s="45">
        <v>50</v>
      </c>
      <c r="G124" s="45">
        <v>16217.7</v>
      </c>
      <c r="H124" s="45">
        <v>14586</v>
      </c>
      <c r="I124" s="45">
        <v>406834</v>
      </c>
    </row>
    <row r="125" spans="1:9" s="14" customFormat="1" ht="12" customHeight="1">
      <c r="A125" s="194" t="s">
        <v>293</v>
      </c>
      <c r="B125" s="194"/>
      <c r="C125" s="194"/>
      <c r="D125" s="45">
        <v>560</v>
      </c>
      <c r="E125" s="45">
        <v>447</v>
      </c>
      <c r="F125" s="45">
        <v>113</v>
      </c>
      <c r="G125" s="45">
        <v>41105.7</v>
      </c>
      <c r="H125" s="45">
        <v>37412.5</v>
      </c>
      <c r="I125" s="45">
        <v>991802</v>
      </c>
    </row>
    <row r="126" spans="1:9" s="14" customFormat="1" ht="12" customHeight="1">
      <c r="A126" s="194" t="s">
        <v>274</v>
      </c>
      <c r="B126" s="194"/>
      <c r="C126" s="194"/>
      <c r="D126" s="45">
        <v>54</v>
      </c>
      <c r="E126" s="45">
        <v>40</v>
      </c>
      <c r="F126" s="45">
        <v>14</v>
      </c>
      <c r="G126" s="45">
        <v>3329</v>
      </c>
      <c r="H126" s="45">
        <v>3067.6</v>
      </c>
      <c r="I126" s="45">
        <v>66867</v>
      </c>
    </row>
    <row r="127" spans="1:9" s="14" customFormat="1" ht="12" customHeight="1">
      <c r="A127" s="194" t="s">
        <v>294</v>
      </c>
      <c r="B127" s="194"/>
      <c r="C127" s="194"/>
      <c r="D127" s="45">
        <v>104</v>
      </c>
      <c r="E127" s="45">
        <v>78</v>
      </c>
      <c r="F127" s="45">
        <v>26</v>
      </c>
      <c r="G127" s="45">
        <v>6489.9</v>
      </c>
      <c r="H127" s="45">
        <v>5996.3</v>
      </c>
      <c r="I127" s="45">
        <v>124160</v>
      </c>
    </row>
    <row r="128" spans="1:9" s="14" customFormat="1" ht="12" customHeight="1">
      <c r="A128" s="194" t="s">
        <v>295</v>
      </c>
      <c r="B128" s="194"/>
      <c r="C128" s="194"/>
      <c r="D128" s="45">
        <v>577</v>
      </c>
      <c r="E128" s="45">
        <v>421</v>
      </c>
      <c r="F128" s="45">
        <v>156</v>
      </c>
      <c r="G128" s="45">
        <v>54168.5</v>
      </c>
      <c r="H128" s="45">
        <v>50751</v>
      </c>
      <c r="I128" s="45">
        <v>2385900</v>
      </c>
    </row>
    <row r="129" spans="1:9" s="14" customFormat="1" ht="12" customHeight="1">
      <c r="A129" s="194" t="s">
        <v>112</v>
      </c>
      <c r="B129" s="194"/>
      <c r="C129" s="194"/>
      <c r="D129" s="45">
        <v>164</v>
      </c>
      <c r="E129" s="45">
        <v>142</v>
      </c>
      <c r="F129" s="45">
        <v>22</v>
      </c>
      <c r="G129" s="45">
        <v>9138.4</v>
      </c>
      <c r="H129" s="45">
        <v>8143.1</v>
      </c>
      <c r="I129" s="45">
        <v>117759</v>
      </c>
    </row>
    <row r="130" spans="1:9" s="14" customFormat="1" ht="12" customHeight="1">
      <c r="A130" s="194" t="s">
        <v>113</v>
      </c>
      <c r="B130" s="194"/>
      <c r="C130" s="194"/>
      <c r="D130" s="45">
        <v>483</v>
      </c>
      <c r="E130" s="45">
        <v>386</v>
      </c>
      <c r="F130" s="45">
        <v>97</v>
      </c>
      <c r="G130" s="45">
        <v>34917.4</v>
      </c>
      <c r="H130" s="45">
        <v>31825.2</v>
      </c>
      <c r="I130" s="45">
        <v>818759</v>
      </c>
    </row>
    <row r="131" spans="1:9" s="14" customFormat="1" ht="12" customHeight="1">
      <c r="A131" s="194" t="s">
        <v>114</v>
      </c>
      <c r="B131" s="194"/>
      <c r="C131" s="194"/>
      <c r="D131" s="45">
        <v>36</v>
      </c>
      <c r="E131" s="45">
        <v>25</v>
      </c>
      <c r="F131" s="45">
        <v>11</v>
      </c>
      <c r="G131" s="45">
        <v>2522.6</v>
      </c>
      <c r="H131" s="45">
        <v>2327.7</v>
      </c>
      <c r="I131" s="45">
        <v>64650</v>
      </c>
    </row>
    <row r="132" spans="1:9" s="14" customFormat="1" ht="12" customHeight="1">
      <c r="A132" s="194" t="s">
        <v>115</v>
      </c>
      <c r="B132" s="194"/>
      <c r="C132" s="194"/>
      <c r="D132" s="45">
        <v>716</v>
      </c>
      <c r="E132" s="45">
        <v>570</v>
      </c>
      <c r="F132" s="45">
        <v>146</v>
      </c>
      <c r="G132" s="45">
        <v>42282.2</v>
      </c>
      <c r="H132" s="45">
        <v>37570.8</v>
      </c>
      <c r="I132" s="45">
        <v>712932</v>
      </c>
    </row>
    <row r="133" spans="1:9" s="14" customFormat="1" ht="12" customHeight="1">
      <c r="A133" s="194" t="s">
        <v>116</v>
      </c>
      <c r="B133" s="194"/>
      <c r="C133" s="194"/>
      <c r="D133" s="45">
        <v>371</v>
      </c>
      <c r="E133" s="45">
        <v>284</v>
      </c>
      <c r="F133" s="45">
        <v>87</v>
      </c>
      <c r="G133" s="45">
        <v>26855.5</v>
      </c>
      <c r="H133" s="45">
        <v>24117.1</v>
      </c>
      <c r="I133" s="45">
        <v>601849</v>
      </c>
    </row>
    <row r="134" spans="1:9" s="14" customFormat="1" ht="12" customHeight="1">
      <c r="A134" s="194" t="s">
        <v>117</v>
      </c>
      <c r="B134" s="194"/>
      <c r="C134" s="194"/>
      <c r="D134" s="45">
        <v>11215</v>
      </c>
      <c r="E134" s="45">
        <v>7865</v>
      </c>
      <c r="F134" s="45">
        <v>3350</v>
      </c>
      <c r="G134" s="45">
        <v>788165.4</v>
      </c>
      <c r="H134" s="45">
        <v>733923.3</v>
      </c>
      <c r="I134" s="45">
        <v>26532348</v>
      </c>
    </row>
    <row r="135" spans="1:9" s="14" customFormat="1" ht="12" customHeight="1">
      <c r="A135" s="194" t="s">
        <v>118</v>
      </c>
      <c r="B135" s="194"/>
      <c r="C135" s="194"/>
      <c r="D135" s="45">
        <v>636</v>
      </c>
      <c r="E135" s="45">
        <v>463</v>
      </c>
      <c r="F135" s="45">
        <v>173</v>
      </c>
      <c r="G135" s="45">
        <v>44402.7</v>
      </c>
      <c r="H135" s="45">
        <v>40746</v>
      </c>
      <c r="I135" s="45">
        <v>1236568</v>
      </c>
    </row>
    <row r="136" spans="1:9" s="14" customFormat="1" ht="12" customHeight="1">
      <c r="A136" s="194" t="s">
        <v>119</v>
      </c>
      <c r="B136" s="194"/>
      <c r="C136" s="194"/>
      <c r="D136" s="45">
        <v>546</v>
      </c>
      <c r="E136" s="45">
        <v>436</v>
      </c>
      <c r="F136" s="45">
        <v>110</v>
      </c>
      <c r="G136" s="45">
        <v>42982.7</v>
      </c>
      <c r="H136" s="45">
        <v>39585.9</v>
      </c>
      <c r="I136" s="45">
        <v>1281134</v>
      </c>
    </row>
    <row r="137" spans="1:9" s="14" customFormat="1" ht="12" customHeight="1">
      <c r="A137" s="194" t="s">
        <v>120</v>
      </c>
      <c r="B137" s="194"/>
      <c r="C137" s="194"/>
      <c r="D137" s="45">
        <v>253</v>
      </c>
      <c r="E137" s="45">
        <v>177</v>
      </c>
      <c r="F137" s="45">
        <v>76</v>
      </c>
      <c r="G137" s="45">
        <v>20496.9</v>
      </c>
      <c r="H137" s="45">
        <v>19120.9</v>
      </c>
      <c r="I137" s="45">
        <v>803667</v>
      </c>
    </row>
    <row r="138" spans="1:9" s="14" customFormat="1" ht="12" customHeight="1">
      <c r="A138" s="194" t="s">
        <v>121</v>
      </c>
      <c r="B138" s="194"/>
      <c r="C138" s="194"/>
      <c r="D138" s="45">
        <v>2572</v>
      </c>
      <c r="E138" s="45">
        <v>1854</v>
      </c>
      <c r="F138" s="45">
        <v>718</v>
      </c>
      <c r="G138" s="45">
        <v>180459.3</v>
      </c>
      <c r="H138" s="45">
        <v>166678.8</v>
      </c>
      <c r="I138" s="45">
        <v>5843564</v>
      </c>
    </row>
    <row r="139" spans="1:9" s="14" customFormat="1" ht="12" customHeight="1">
      <c r="A139" s="194" t="s">
        <v>122</v>
      </c>
      <c r="B139" s="194"/>
      <c r="C139" s="194"/>
      <c r="D139" s="45">
        <v>478</v>
      </c>
      <c r="E139" s="45">
        <v>367</v>
      </c>
      <c r="F139" s="45">
        <v>111</v>
      </c>
      <c r="G139" s="45">
        <v>33076.7</v>
      </c>
      <c r="H139" s="45">
        <v>30125.6</v>
      </c>
      <c r="I139" s="45">
        <v>864124</v>
      </c>
    </row>
    <row r="140" spans="1:9" s="14" customFormat="1" ht="12" customHeight="1">
      <c r="A140" s="194" t="s">
        <v>123</v>
      </c>
      <c r="B140" s="194"/>
      <c r="C140" s="194"/>
      <c r="D140" s="45">
        <v>695</v>
      </c>
      <c r="E140" s="45">
        <v>517</v>
      </c>
      <c r="F140" s="45">
        <v>178</v>
      </c>
      <c r="G140" s="45">
        <v>44949.8</v>
      </c>
      <c r="H140" s="45">
        <v>40823.6</v>
      </c>
      <c r="I140" s="45">
        <v>956688</v>
      </c>
    </row>
    <row r="141" spans="1:9" s="14" customFormat="1" ht="12" customHeight="1">
      <c r="A141" s="194" t="s">
        <v>124</v>
      </c>
      <c r="B141" s="194"/>
      <c r="C141" s="194"/>
      <c r="D141" s="45">
        <v>443</v>
      </c>
      <c r="E141" s="45">
        <v>342</v>
      </c>
      <c r="F141" s="45">
        <v>101</v>
      </c>
      <c r="G141" s="45">
        <v>28754.9</v>
      </c>
      <c r="H141" s="45">
        <v>26189.5</v>
      </c>
      <c r="I141" s="45">
        <v>570012</v>
      </c>
    </row>
    <row r="142" spans="1:9" s="14" customFormat="1" ht="12" customHeight="1">
      <c r="A142" s="194" t="s">
        <v>125</v>
      </c>
      <c r="B142" s="194"/>
      <c r="C142" s="194"/>
      <c r="D142" s="45">
        <v>116</v>
      </c>
      <c r="E142" s="45">
        <v>83</v>
      </c>
      <c r="F142" s="45">
        <v>33</v>
      </c>
      <c r="G142" s="45">
        <v>6087.9</v>
      </c>
      <c r="H142" s="45">
        <v>5510</v>
      </c>
      <c r="I142" s="45">
        <v>75878</v>
      </c>
    </row>
    <row r="143" spans="1:9" s="14" customFormat="1" ht="12" customHeight="1">
      <c r="A143" s="194" t="s">
        <v>296</v>
      </c>
      <c r="B143" s="194"/>
      <c r="C143" s="194"/>
      <c r="D143" s="45">
        <v>858</v>
      </c>
      <c r="E143" s="45">
        <v>645</v>
      </c>
      <c r="F143" s="45">
        <v>213</v>
      </c>
      <c r="G143" s="45">
        <v>92446.4</v>
      </c>
      <c r="H143" s="45">
        <v>87370.5</v>
      </c>
      <c r="I143" s="45">
        <v>4865233</v>
      </c>
    </row>
    <row r="144" spans="1:9" s="14" customFormat="1" ht="12" customHeight="1">
      <c r="A144" s="194" t="s">
        <v>126</v>
      </c>
      <c r="B144" s="194"/>
      <c r="C144" s="194"/>
      <c r="D144" s="45">
        <v>390</v>
      </c>
      <c r="E144" s="45">
        <v>295</v>
      </c>
      <c r="F144" s="45">
        <v>95</v>
      </c>
      <c r="G144" s="45">
        <v>22162.1</v>
      </c>
      <c r="H144" s="45">
        <v>20046.2</v>
      </c>
      <c r="I144" s="45">
        <v>301170</v>
      </c>
    </row>
    <row r="145" spans="1:9" s="14" customFormat="1" ht="12" customHeight="1">
      <c r="A145" s="194" t="s">
        <v>127</v>
      </c>
      <c r="B145" s="194"/>
      <c r="C145" s="194"/>
      <c r="D145" s="45">
        <v>310</v>
      </c>
      <c r="E145" s="45">
        <v>238</v>
      </c>
      <c r="F145" s="45">
        <v>72</v>
      </c>
      <c r="G145" s="45">
        <v>25864.9</v>
      </c>
      <c r="H145" s="45">
        <v>24333.2</v>
      </c>
      <c r="I145" s="45">
        <v>1011393</v>
      </c>
    </row>
    <row r="146" spans="1:9" s="14" customFormat="1" ht="12" customHeight="1">
      <c r="A146" s="194" t="s">
        <v>275</v>
      </c>
      <c r="B146" s="194"/>
      <c r="C146" s="194"/>
      <c r="D146" s="45">
        <v>71</v>
      </c>
      <c r="E146" s="45">
        <v>53</v>
      </c>
      <c r="F146" s="45">
        <v>18</v>
      </c>
      <c r="G146" s="45">
        <v>3831.5</v>
      </c>
      <c r="H146" s="45">
        <v>3424.8</v>
      </c>
      <c r="I146" s="45">
        <v>49313</v>
      </c>
    </row>
    <row r="147" spans="1:9" s="14" customFormat="1" ht="12" customHeight="1">
      <c r="A147" s="194" t="s">
        <v>128</v>
      </c>
      <c r="B147" s="194"/>
      <c r="C147" s="194"/>
      <c r="D147" s="45">
        <v>349</v>
      </c>
      <c r="E147" s="45">
        <v>278</v>
      </c>
      <c r="F147" s="45">
        <v>71</v>
      </c>
      <c r="G147" s="45">
        <v>32872.4</v>
      </c>
      <c r="H147" s="45">
        <v>30683.7</v>
      </c>
      <c r="I147" s="45">
        <v>1432035</v>
      </c>
    </row>
    <row r="148" spans="1:9" s="14" customFormat="1" ht="12" customHeight="1">
      <c r="A148" s="194" t="s">
        <v>129</v>
      </c>
      <c r="B148" s="194"/>
      <c r="C148" s="194"/>
      <c r="D148" s="45">
        <v>160</v>
      </c>
      <c r="E148" s="45">
        <v>125</v>
      </c>
      <c r="F148" s="45">
        <v>35</v>
      </c>
      <c r="G148" s="45">
        <v>13674.6</v>
      </c>
      <c r="H148" s="45">
        <v>12706.3</v>
      </c>
      <c r="I148" s="45">
        <v>566844</v>
      </c>
    </row>
    <row r="149" spans="1:9" s="14" customFormat="1" ht="12" customHeight="1">
      <c r="A149" s="194" t="s">
        <v>130</v>
      </c>
      <c r="B149" s="194"/>
      <c r="C149" s="194"/>
      <c r="D149" s="45">
        <v>359</v>
      </c>
      <c r="E149" s="45">
        <v>250</v>
      </c>
      <c r="F149" s="45">
        <v>109</v>
      </c>
      <c r="G149" s="45">
        <v>22532.5</v>
      </c>
      <c r="H149" s="45">
        <v>20266.6</v>
      </c>
      <c r="I149" s="45">
        <v>385427</v>
      </c>
    </row>
    <row r="150" spans="1:9" s="14" customFormat="1" ht="12" customHeight="1">
      <c r="A150" s="194" t="s">
        <v>131</v>
      </c>
      <c r="B150" s="194"/>
      <c r="C150" s="194"/>
      <c r="D150" s="45">
        <v>496</v>
      </c>
      <c r="E150" s="45">
        <v>399</v>
      </c>
      <c r="F150" s="45">
        <v>97</v>
      </c>
      <c r="G150" s="45">
        <v>43975.4</v>
      </c>
      <c r="H150" s="45">
        <v>40333.5</v>
      </c>
      <c r="I150" s="45">
        <v>1567187</v>
      </c>
    </row>
    <row r="151" spans="1:9" s="14" customFormat="1" ht="12" customHeight="1">
      <c r="A151" s="194" t="s">
        <v>297</v>
      </c>
      <c r="B151" s="194"/>
      <c r="C151" s="194"/>
      <c r="D151" s="45">
        <v>253</v>
      </c>
      <c r="E151" s="45">
        <v>205</v>
      </c>
      <c r="F151" s="45">
        <v>48</v>
      </c>
      <c r="G151" s="45">
        <v>16340.3</v>
      </c>
      <c r="H151" s="45">
        <v>14699</v>
      </c>
      <c r="I151" s="45">
        <v>314884</v>
      </c>
    </row>
    <row r="152" spans="1:9" s="14" customFormat="1" ht="12" customHeight="1">
      <c r="A152" s="194" t="s">
        <v>132</v>
      </c>
      <c r="B152" s="194"/>
      <c r="C152" s="194"/>
      <c r="D152" s="45">
        <v>1445</v>
      </c>
      <c r="E152" s="45">
        <v>1102</v>
      </c>
      <c r="F152" s="45">
        <v>343</v>
      </c>
      <c r="G152" s="45">
        <v>94758.3</v>
      </c>
      <c r="H152" s="45">
        <v>87708.9</v>
      </c>
      <c r="I152" s="45">
        <v>2867599</v>
      </c>
    </row>
    <row r="153" spans="1:9" s="14" customFormat="1" ht="12" customHeight="1">
      <c r="A153" s="194" t="s">
        <v>298</v>
      </c>
      <c r="B153" s="194"/>
      <c r="C153" s="194"/>
      <c r="D153" s="45">
        <v>483</v>
      </c>
      <c r="E153" s="45">
        <v>380</v>
      </c>
      <c r="F153" s="45">
        <v>103</v>
      </c>
      <c r="G153" s="45">
        <v>31928.4</v>
      </c>
      <c r="H153" s="45">
        <v>28901.2</v>
      </c>
      <c r="I153" s="45">
        <v>680284</v>
      </c>
    </row>
    <row r="154" spans="1:9" s="14" customFormat="1" ht="12" customHeight="1">
      <c r="A154" s="194" t="s">
        <v>133</v>
      </c>
      <c r="B154" s="194"/>
      <c r="C154" s="194"/>
      <c r="D154" s="45">
        <v>722</v>
      </c>
      <c r="E154" s="45">
        <v>599</v>
      </c>
      <c r="F154" s="45">
        <v>123</v>
      </c>
      <c r="G154" s="45">
        <v>57200.8</v>
      </c>
      <c r="H154" s="45">
        <v>52125.4</v>
      </c>
      <c r="I154" s="45">
        <v>1624317</v>
      </c>
    </row>
    <row r="155" spans="1:9" s="14" customFormat="1" ht="12" customHeight="1">
      <c r="A155" s="194" t="s">
        <v>134</v>
      </c>
      <c r="B155" s="194"/>
      <c r="C155" s="194"/>
      <c r="D155" s="45">
        <v>372</v>
      </c>
      <c r="E155" s="45">
        <v>252</v>
      </c>
      <c r="F155" s="45">
        <v>120</v>
      </c>
      <c r="G155" s="45">
        <v>22983</v>
      </c>
      <c r="H155" s="45">
        <v>21100.5</v>
      </c>
      <c r="I155" s="45">
        <v>491361</v>
      </c>
    </row>
    <row r="156" spans="1:9" s="14" customFormat="1" ht="12" customHeight="1">
      <c r="A156" s="194" t="s">
        <v>135</v>
      </c>
      <c r="B156" s="194"/>
      <c r="C156" s="194"/>
      <c r="D156" s="45">
        <v>571</v>
      </c>
      <c r="E156" s="45">
        <v>463</v>
      </c>
      <c r="F156" s="45">
        <v>108</v>
      </c>
      <c r="G156" s="45">
        <v>50673.9</v>
      </c>
      <c r="H156" s="45">
        <v>47073.2</v>
      </c>
      <c r="I156" s="45">
        <v>1966075</v>
      </c>
    </row>
    <row r="157" spans="1:9" s="14" customFormat="1" ht="12" customHeight="1">
      <c r="A157" s="194" t="s">
        <v>299</v>
      </c>
      <c r="B157" s="194"/>
      <c r="C157" s="194"/>
      <c r="D157" s="45">
        <v>3169</v>
      </c>
      <c r="E157" s="45">
        <v>2487</v>
      </c>
      <c r="F157" s="45">
        <v>682</v>
      </c>
      <c r="G157" s="45">
        <v>208021.7</v>
      </c>
      <c r="H157" s="45">
        <v>188254.8</v>
      </c>
      <c r="I157" s="45">
        <v>4750035</v>
      </c>
    </row>
    <row r="158" spans="1:9" s="14" customFormat="1" ht="12" customHeight="1">
      <c r="A158" s="194" t="s">
        <v>136</v>
      </c>
      <c r="B158" s="194"/>
      <c r="C158" s="194"/>
      <c r="D158" s="45">
        <v>520</v>
      </c>
      <c r="E158" s="45">
        <v>401</v>
      </c>
      <c r="F158" s="45">
        <v>119</v>
      </c>
      <c r="G158" s="45">
        <v>35460.8</v>
      </c>
      <c r="H158" s="45">
        <v>32035</v>
      </c>
      <c r="I158" s="45">
        <v>735499</v>
      </c>
    </row>
    <row r="159" spans="1:9" s="14" customFormat="1" ht="12" customHeight="1">
      <c r="A159" s="194" t="s">
        <v>137</v>
      </c>
      <c r="B159" s="194"/>
      <c r="C159" s="194"/>
      <c r="D159" s="45">
        <v>692</v>
      </c>
      <c r="E159" s="45">
        <v>528</v>
      </c>
      <c r="F159" s="45">
        <v>164</v>
      </c>
      <c r="G159" s="45">
        <v>40938.5</v>
      </c>
      <c r="H159" s="45">
        <v>36819.6</v>
      </c>
      <c r="I159" s="45">
        <v>635188</v>
      </c>
    </row>
    <row r="160" spans="1:9" s="14" customFormat="1" ht="12" customHeight="1">
      <c r="A160" s="194" t="s">
        <v>138</v>
      </c>
      <c r="B160" s="194"/>
      <c r="C160" s="194"/>
      <c r="D160" s="45">
        <v>300</v>
      </c>
      <c r="E160" s="45">
        <v>227</v>
      </c>
      <c r="F160" s="45">
        <v>73</v>
      </c>
      <c r="G160" s="45">
        <v>23185.6</v>
      </c>
      <c r="H160" s="45">
        <v>21217.1</v>
      </c>
      <c r="I160" s="45">
        <v>708849</v>
      </c>
    </row>
    <row r="161" spans="1:9" s="14" customFormat="1" ht="12" customHeight="1">
      <c r="A161" s="194" t="s">
        <v>139</v>
      </c>
      <c r="B161" s="194"/>
      <c r="C161" s="194"/>
      <c r="D161" s="45">
        <v>940</v>
      </c>
      <c r="E161" s="45">
        <v>719</v>
      </c>
      <c r="F161" s="45">
        <v>221</v>
      </c>
      <c r="G161" s="45">
        <v>83913.4</v>
      </c>
      <c r="H161" s="45">
        <v>78591.5</v>
      </c>
      <c r="I161" s="45">
        <v>3904229</v>
      </c>
    </row>
    <row r="162" spans="1:9" s="14" customFormat="1" ht="12" customHeight="1">
      <c r="A162" s="194" t="s">
        <v>140</v>
      </c>
      <c r="B162" s="194"/>
      <c r="C162" s="194"/>
      <c r="D162" s="45">
        <v>275</v>
      </c>
      <c r="E162" s="45">
        <v>198</v>
      </c>
      <c r="F162" s="45">
        <v>77</v>
      </c>
      <c r="G162" s="45">
        <v>16912.7</v>
      </c>
      <c r="H162" s="45">
        <v>15110.2</v>
      </c>
      <c r="I162" s="45">
        <v>292056</v>
      </c>
    </row>
    <row r="163" spans="1:9" s="14" customFormat="1" ht="12" customHeight="1">
      <c r="A163" s="194" t="s">
        <v>141</v>
      </c>
      <c r="B163" s="194"/>
      <c r="C163" s="194"/>
      <c r="D163" s="45">
        <v>210</v>
      </c>
      <c r="E163" s="45">
        <v>176</v>
      </c>
      <c r="F163" s="45">
        <v>34</v>
      </c>
      <c r="G163" s="45">
        <v>13019.8</v>
      </c>
      <c r="H163" s="45">
        <v>11606</v>
      </c>
      <c r="I163" s="45">
        <v>201281</v>
      </c>
    </row>
    <row r="164" spans="1:9" s="14" customFormat="1" ht="12" customHeight="1">
      <c r="A164" s="194" t="s">
        <v>142</v>
      </c>
      <c r="B164" s="194"/>
      <c r="C164" s="194"/>
      <c r="D164" s="45">
        <v>777</v>
      </c>
      <c r="E164" s="45">
        <v>586</v>
      </c>
      <c r="F164" s="45">
        <v>191</v>
      </c>
      <c r="G164" s="45">
        <v>57483</v>
      </c>
      <c r="H164" s="45">
        <v>52664.9</v>
      </c>
      <c r="I164" s="45">
        <v>1664957</v>
      </c>
    </row>
    <row r="165" spans="1:9" s="14" customFormat="1" ht="12" customHeight="1">
      <c r="A165" s="194" t="s">
        <v>143</v>
      </c>
      <c r="B165" s="194"/>
      <c r="C165" s="194"/>
      <c r="D165" s="45">
        <v>619</v>
      </c>
      <c r="E165" s="45">
        <v>482</v>
      </c>
      <c r="F165" s="45">
        <v>137</v>
      </c>
      <c r="G165" s="45">
        <v>52510.8</v>
      </c>
      <c r="H165" s="45">
        <v>48690.2</v>
      </c>
      <c r="I165" s="45">
        <v>2072946</v>
      </c>
    </row>
    <row r="166" spans="1:9" s="14" customFormat="1" ht="12" customHeight="1">
      <c r="A166" s="194" t="s">
        <v>144</v>
      </c>
      <c r="B166" s="194"/>
      <c r="C166" s="194"/>
      <c r="D166" s="45">
        <v>1210</v>
      </c>
      <c r="E166" s="45">
        <v>994</v>
      </c>
      <c r="F166" s="45">
        <v>216</v>
      </c>
      <c r="G166" s="45">
        <v>81513.1</v>
      </c>
      <c r="H166" s="45">
        <v>72457.3</v>
      </c>
      <c r="I166" s="45">
        <v>1592421</v>
      </c>
    </row>
    <row r="167" spans="1:9" s="14" customFormat="1" ht="12" customHeight="1">
      <c r="A167" s="194" t="s">
        <v>145</v>
      </c>
      <c r="B167" s="194"/>
      <c r="C167" s="194"/>
      <c r="D167" s="45">
        <v>270</v>
      </c>
      <c r="E167" s="45">
        <v>198</v>
      </c>
      <c r="F167" s="45">
        <v>72</v>
      </c>
      <c r="G167" s="45">
        <v>14314.1</v>
      </c>
      <c r="H167" s="45">
        <v>12968.2</v>
      </c>
      <c r="I167" s="45">
        <v>184283</v>
      </c>
    </row>
    <row r="168" spans="1:9" s="14" customFormat="1" ht="12" customHeight="1">
      <c r="A168" s="194" t="s">
        <v>146</v>
      </c>
      <c r="B168" s="194"/>
      <c r="C168" s="194"/>
      <c r="D168" s="45">
        <v>203</v>
      </c>
      <c r="E168" s="45">
        <v>155</v>
      </c>
      <c r="F168" s="45">
        <v>48</v>
      </c>
      <c r="G168" s="45">
        <v>18936.5</v>
      </c>
      <c r="H168" s="45">
        <v>17745.6</v>
      </c>
      <c r="I168" s="45">
        <v>871741</v>
      </c>
    </row>
    <row r="169" spans="1:9" s="14" customFormat="1" ht="12" customHeight="1">
      <c r="A169" s="194" t="s">
        <v>147</v>
      </c>
      <c r="B169" s="194"/>
      <c r="C169" s="194"/>
      <c r="D169" s="45">
        <v>782</v>
      </c>
      <c r="E169" s="45">
        <v>620</v>
      </c>
      <c r="F169" s="45">
        <v>162</v>
      </c>
      <c r="G169" s="45">
        <v>59717.9</v>
      </c>
      <c r="H169" s="45">
        <v>54544.6</v>
      </c>
      <c r="I169" s="45">
        <v>1801369</v>
      </c>
    </row>
    <row r="170" spans="1:9" s="14" customFormat="1" ht="12" customHeight="1">
      <c r="A170" s="194" t="s">
        <v>276</v>
      </c>
      <c r="B170" s="194"/>
      <c r="C170" s="194"/>
      <c r="D170" s="45">
        <v>99</v>
      </c>
      <c r="E170" s="45">
        <v>71</v>
      </c>
      <c r="F170" s="45">
        <v>28</v>
      </c>
      <c r="G170" s="45">
        <v>5293.4</v>
      </c>
      <c r="H170" s="45">
        <v>4733.1</v>
      </c>
      <c r="I170" s="45">
        <v>73266</v>
      </c>
    </row>
    <row r="171" spans="1:9" s="14" customFormat="1" ht="12" customHeight="1">
      <c r="A171" s="194" t="s">
        <v>148</v>
      </c>
      <c r="B171" s="194"/>
      <c r="C171" s="194"/>
      <c r="D171" s="45">
        <v>113</v>
      </c>
      <c r="E171" s="45">
        <v>93</v>
      </c>
      <c r="F171" s="45">
        <v>20</v>
      </c>
      <c r="G171" s="45">
        <v>10191.9</v>
      </c>
      <c r="H171" s="45">
        <v>9521.4</v>
      </c>
      <c r="I171" s="45">
        <v>408198</v>
      </c>
    </row>
    <row r="172" spans="1:9" s="14" customFormat="1" ht="12" customHeight="1">
      <c r="A172" s="194" t="s">
        <v>300</v>
      </c>
      <c r="B172" s="194"/>
      <c r="C172" s="194"/>
      <c r="D172" s="45">
        <v>2803</v>
      </c>
      <c r="E172" s="45">
        <v>2020</v>
      </c>
      <c r="F172" s="45">
        <v>783</v>
      </c>
      <c r="G172" s="45">
        <v>180129.8</v>
      </c>
      <c r="H172" s="45">
        <v>164799.9</v>
      </c>
      <c r="I172" s="45">
        <v>4351427</v>
      </c>
    </row>
    <row r="173" spans="1:9" s="14" customFormat="1" ht="12" customHeight="1">
      <c r="A173" s="191" t="s">
        <v>149</v>
      </c>
      <c r="B173" s="191"/>
      <c r="C173" s="191"/>
      <c r="D173" s="46">
        <v>244</v>
      </c>
      <c r="E173" s="46">
        <v>192</v>
      </c>
      <c r="F173" s="46">
        <v>52</v>
      </c>
      <c r="G173" s="46">
        <v>19614.6</v>
      </c>
      <c r="H173" s="46">
        <v>18059</v>
      </c>
      <c r="I173" s="46">
        <v>639053</v>
      </c>
    </row>
    <row r="174" spans="1:9" s="14" customFormat="1" ht="12" customHeight="1">
      <c r="A174" s="116"/>
      <c r="B174" s="116"/>
      <c r="C174" s="116"/>
      <c r="D174" s="49"/>
      <c r="E174" s="49"/>
      <c r="F174" s="49"/>
      <c r="G174" s="49"/>
      <c r="H174" s="49"/>
      <c r="I174" s="49"/>
    </row>
    <row r="175" spans="1:9" s="12" customFormat="1" ht="12" customHeight="1">
      <c r="A175" s="193" t="s">
        <v>150</v>
      </c>
      <c r="B175" s="193"/>
      <c r="C175" s="193"/>
      <c r="D175" s="22">
        <v>27215</v>
      </c>
      <c r="E175" s="22">
        <v>20235</v>
      </c>
      <c r="F175" s="22">
        <v>6980</v>
      </c>
      <c r="G175" s="22">
        <v>1725883.1000000003</v>
      </c>
      <c r="H175" s="22">
        <v>1569468.7</v>
      </c>
      <c r="I175" s="22">
        <v>40023096</v>
      </c>
    </row>
    <row r="176" spans="1:9" s="14" customFormat="1" ht="12" customHeight="1">
      <c r="A176" s="194" t="s">
        <v>151</v>
      </c>
      <c r="B176" s="194"/>
      <c r="C176" s="194"/>
      <c r="D176" s="45">
        <v>2413</v>
      </c>
      <c r="E176" s="45">
        <v>1752</v>
      </c>
      <c r="F176" s="45">
        <v>661</v>
      </c>
      <c r="G176" s="45">
        <v>180607.9</v>
      </c>
      <c r="H176" s="45">
        <v>167318.6</v>
      </c>
      <c r="I176" s="45">
        <v>6465355</v>
      </c>
    </row>
    <row r="177" spans="1:9" s="14" customFormat="1" ht="12" customHeight="1">
      <c r="A177" s="194" t="s">
        <v>152</v>
      </c>
      <c r="B177" s="194"/>
      <c r="C177" s="194"/>
      <c r="D177" s="45">
        <v>65</v>
      </c>
      <c r="E177" s="45">
        <v>46</v>
      </c>
      <c r="F177" s="45">
        <v>19</v>
      </c>
      <c r="G177" s="45">
        <v>2981.4</v>
      </c>
      <c r="H177" s="45">
        <v>2707.1</v>
      </c>
      <c r="I177" s="45">
        <v>25015</v>
      </c>
    </row>
    <row r="178" spans="1:9" s="14" customFormat="1" ht="12" customHeight="1">
      <c r="A178" s="194" t="s">
        <v>153</v>
      </c>
      <c r="B178" s="194"/>
      <c r="C178" s="194"/>
      <c r="D178" s="45">
        <v>98</v>
      </c>
      <c r="E178" s="45">
        <v>75</v>
      </c>
      <c r="F178" s="45">
        <v>23</v>
      </c>
      <c r="G178" s="45">
        <v>4817.8</v>
      </c>
      <c r="H178" s="45">
        <v>4244.7</v>
      </c>
      <c r="I178" s="45">
        <v>46090</v>
      </c>
    </row>
    <row r="179" spans="1:9" s="14" customFormat="1" ht="12" customHeight="1">
      <c r="A179" s="194" t="s">
        <v>154</v>
      </c>
      <c r="B179" s="194"/>
      <c r="C179" s="194"/>
      <c r="D179" s="45">
        <v>233</v>
      </c>
      <c r="E179" s="45">
        <v>169</v>
      </c>
      <c r="F179" s="45">
        <v>64</v>
      </c>
      <c r="G179" s="45">
        <v>20485.9</v>
      </c>
      <c r="H179" s="45">
        <v>19267.2</v>
      </c>
      <c r="I179" s="45">
        <v>913811</v>
      </c>
    </row>
    <row r="180" spans="1:9" s="14" customFormat="1" ht="12" customHeight="1">
      <c r="A180" s="194" t="s">
        <v>155</v>
      </c>
      <c r="B180" s="194"/>
      <c r="C180" s="194"/>
      <c r="D180" s="16">
        <v>875</v>
      </c>
      <c r="E180" s="16">
        <v>612</v>
      </c>
      <c r="F180" s="16">
        <v>263</v>
      </c>
      <c r="G180" s="16">
        <v>55339.1</v>
      </c>
      <c r="H180" s="45">
        <v>50685.9</v>
      </c>
      <c r="I180" s="45">
        <v>1275571</v>
      </c>
    </row>
    <row r="181" spans="1:9" s="14" customFormat="1" ht="12" customHeight="1">
      <c r="A181" s="194" t="s">
        <v>156</v>
      </c>
      <c r="B181" s="194"/>
      <c r="C181" s="194"/>
      <c r="D181" s="16">
        <v>59</v>
      </c>
      <c r="E181" s="16">
        <v>40</v>
      </c>
      <c r="F181" s="16">
        <v>19</v>
      </c>
      <c r="G181" s="16">
        <v>3212.3</v>
      </c>
      <c r="H181" s="45">
        <v>2846.9</v>
      </c>
      <c r="I181" s="45">
        <v>30825</v>
      </c>
    </row>
    <row r="182" spans="1:9" s="14" customFormat="1" ht="12" customHeight="1">
      <c r="A182" s="194" t="s">
        <v>157</v>
      </c>
      <c r="B182" s="194"/>
      <c r="C182" s="194"/>
      <c r="D182" s="16">
        <v>287</v>
      </c>
      <c r="E182" s="16">
        <v>223</v>
      </c>
      <c r="F182" s="16">
        <v>64</v>
      </c>
      <c r="G182" s="16">
        <v>18600.1</v>
      </c>
      <c r="H182" s="45">
        <v>16723.3</v>
      </c>
      <c r="I182" s="45">
        <v>369646</v>
      </c>
    </row>
    <row r="183" spans="1:9" s="14" customFormat="1" ht="12" customHeight="1">
      <c r="A183" s="194" t="s">
        <v>158</v>
      </c>
      <c r="B183" s="194"/>
      <c r="C183" s="194"/>
      <c r="D183" s="16">
        <v>342</v>
      </c>
      <c r="E183" s="16">
        <v>274</v>
      </c>
      <c r="F183" s="16">
        <v>68</v>
      </c>
      <c r="G183" s="16">
        <v>21758.8</v>
      </c>
      <c r="H183" s="45">
        <v>19731.1</v>
      </c>
      <c r="I183" s="45">
        <v>406783</v>
      </c>
    </row>
    <row r="184" spans="1:9" s="14" customFormat="1" ht="12" customHeight="1">
      <c r="A184" s="194" t="s">
        <v>159</v>
      </c>
      <c r="B184" s="194"/>
      <c r="C184" s="194"/>
      <c r="D184" s="16">
        <v>8</v>
      </c>
      <c r="E184" s="16" t="s">
        <v>370</v>
      </c>
      <c r="F184" s="16" t="s">
        <v>370</v>
      </c>
      <c r="G184" s="16">
        <v>542.4</v>
      </c>
      <c r="H184" s="45">
        <v>527.5</v>
      </c>
      <c r="I184" s="45">
        <v>28929</v>
      </c>
    </row>
    <row r="185" spans="1:9" s="14" customFormat="1" ht="12" customHeight="1">
      <c r="A185" s="194" t="s">
        <v>160</v>
      </c>
      <c r="B185" s="194"/>
      <c r="C185" s="194"/>
      <c r="D185" s="16">
        <v>545</v>
      </c>
      <c r="E185" s="16">
        <v>437</v>
      </c>
      <c r="F185" s="16">
        <v>108</v>
      </c>
      <c r="G185" s="16">
        <v>39549</v>
      </c>
      <c r="H185" s="45">
        <v>35625.6</v>
      </c>
      <c r="I185" s="45">
        <v>1067754</v>
      </c>
    </row>
    <row r="186" spans="1:9" s="14" customFormat="1" ht="12" customHeight="1">
      <c r="A186" s="194" t="s">
        <v>161</v>
      </c>
      <c r="B186" s="194"/>
      <c r="C186" s="194"/>
      <c r="D186" s="16">
        <v>44</v>
      </c>
      <c r="E186" s="16" t="s">
        <v>370</v>
      </c>
      <c r="F186" s="16" t="s">
        <v>370</v>
      </c>
      <c r="G186" s="16">
        <v>2361.9</v>
      </c>
      <c r="H186" s="45">
        <v>2052.2</v>
      </c>
      <c r="I186" s="45">
        <v>30971</v>
      </c>
    </row>
    <row r="187" spans="1:9" s="14" customFormat="1" ht="12" customHeight="1">
      <c r="A187" s="194" t="s">
        <v>162</v>
      </c>
      <c r="B187" s="194"/>
      <c r="C187" s="194"/>
      <c r="D187" s="16">
        <v>151</v>
      </c>
      <c r="E187" s="16">
        <v>102</v>
      </c>
      <c r="F187" s="16">
        <v>49</v>
      </c>
      <c r="G187" s="16">
        <v>8790.2</v>
      </c>
      <c r="H187" s="45">
        <v>8014.7</v>
      </c>
      <c r="I187" s="45">
        <v>137087</v>
      </c>
    </row>
    <row r="188" spans="1:9" s="14" customFormat="1" ht="12" customHeight="1">
      <c r="A188" s="194" t="s">
        <v>163</v>
      </c>
      <c r="B188" s="194"/>
      <c r="C188" s="194"/>
      <c r="D188" s="45">
        <v>520</v>
      </c>
      <c r="E188" s="45">
        <v>407</v>
      </c>
      <c r="F188" s="45">
        <v>113</v>
      </c>
      <c r="G188" s="45">
        <v>32075.4</v>
      </c>
      <c r="H188" s="45">
        <v>28514</v>
      </c>
      <c r="I188" s="45">
        <v>482236</v>
      </c>
    </row>
    <row r="189" spans="1:9" s="14" customFormat="1" ht="12" customHeight="1">
      <c r="A189" s="194" t="s">
        <v>164</v>
      </c>
      <c r="B189" s="194"/>
      <c r="C189" s="194"/>
      <c r="D189" s="45">
        <v>1843</v>
      </c>
      <c r="E189" s="45">
        <v>1469</v>
      </c>
      <c r="F189" s="45">
        <v>374</v>
      </c>
      <c r="G189" s="45">
        <v>115530.9</v>
      </c>
      <c r="H189" s="45">
        <v>103431.3</v>
      </c>
      <c r="I189" s="45">
        <v>2048128</v>
      </c>
    </row>
    <row r="190" spans="1:9" s="14" customFormat="1" ht="12" customHeight="1">
      <c r="A190" s="194" t="s">
        <v>165</v>
      </c>
      <c r="B190" s="194"/>
      <c r="C190" s="194"/>
      <c r="D190" s="45">
        <v>21</v>
      </c>
      <c r="E190" s="45">
        <v>14</v>
      </c>
      <c r="F190" s="45">
        <v>7</v>
      </c>
      <c r="G190" s="45">
        <v>1026.2</v>
      </c>
      <c r="H190" s="45">
        <v>951.3</v>
      </c>
      <c r="I190" s="45">
        <v>10102</v>
      </c>
    </row>
    <row r="191" spans="1:9" s="14" customFormat="1" ht="12" customHeight="1">
      <c r="A191" s="194" t="s">
        <v>166</v>
      </c>
      <c r="B191" s="194"/>
      <c r="C191" s="194"/>
      <c r="D191" s="45">
        <v>15</v>
      </c>
      <c r="E191" s="45">
        <v>11</v>
      </c>
      <c r="F191" s="45">
        <v>4</v>
      </c>
      <c r="G191" s="45">
        <v>766</v>
      </c>
      <c r="H191" s="45">
        <v>684.1</v>
      </c>
      <c r="I191" s="45">
        <v>8875</v>
      </c>
    </row>
    <row r="192" spans="1:9" s="14" customFormat="1" ht="12" customHeight="1">
      <c r="A192" s="194" t="s">
        <v>167</v>
      </c>
      <c r="B192" s="194"/>
      <c r="C192" s="194"/>
      <c r="D192" s="45">
        <v>430</v>
      </c>
      <c r="E192" s="45">
        <v>318</v>
      </c>
      <c r="F192" s="45">
        <v>112</v>
      </c>
      <c r="G192" s="45">
        <v>23248.6</v>
      </c>
      <c r="H192" s="45">
        <v>20817.3</v>
      </c>
      <c r="I192" s="45">
        <v>329464</v>
      </c>
    </row>
    <row r="193" spans="1:9" s="14" customFormat="1" ht="12" customHeight="1">
      <c r="A193" s="194" t="s">
        <v>168</v>
      </c>
      <c r="B193" s="194"/>
      <c r="C193" s="194"/>
      <c r="D193" s="16">
        <v>146</v>
      </c>
      <c r="E193" s="16">
        <v>106</v>
      </c>
      <c r="F193" s="16">
        <v>40</v>
      </c>
      <c r="G193" s="16">
        <v>6282</v>
      </c>
      <c r="H193" s="16">
        <v>5650.1</v>
      </c>
      <c r="I193" s="16">
        <v>51173</v>
      </c>
    </row>
    <row r="194" spans="1:9" s="14" customFormat="1" ht="12" customHeight="1">
      <c r="A194" s="194" t="s">
        <v>169</v>
      </c>
      <c r="B194" s="194"/>
      <c r="C194" s="194"/>
      <c r="D194" s="45">
        <v>508</v>
      </c>
      <c r="E194" s="45">
        <v>401</v>
      </c>
      <c r="F194" s="45">
        <v>107</v>
      </c>
      <c r="G194" s="45">
        <v>28972</v>
      </c>
      <c r="H194" s="45">
        <v>25631.4</v>
      </c>
      <c r="I194" s="45">
        <v>403524</v>
      </c>
    </row>
    <row r="195" spans="1:9" s="14" customFormat="1" ht="12" customHeight="1">
      <c r="A195" s="194" t="s">
        <v>170</v>
      </c>
      <c r="B195" s="194"/>
      <c r="C195" s="194"/>
      <c r="D195" s="45">
        <v>6462</v>
      </c>
      <c r="E195" s="45">
        <v>4698</v>
      </c>
      <c r="F195" s="45">
        <v>1764</v>
      </c>
      <c r="G195" s="45">
        <v>374296.2</v>
      </c>
      <c r="H195" s="45">
        <v>337776.6</v>
      </c>
      <c r="I195" s="45">
        <v>7152800</v>
      </c>
    </row>
    <row r="196" spans="1:9" s="14" customFormat="1" ht="12" customHeight="1">
      <c r="A196" s="194" t="s">
        <v>171</v>
      </c>
      <c r="B196" s="194"/>
      <c r="C196" s="194"/>
      <c r="D196" s="45">
        <v>2902</v>
      </c>
      <c r="E196" s="45">
        <v>2353</v>
      </c>
      <c r="F196" s="45">
        <v>549</v>
      </c>
      <c r="G196" s="45">
        <v>188501.9</v>
      </c>
      <c r="H196" s="45">
        <v>170402.9</v>
      </c>
      <c r="I196" s="45">
        <v>4234243</v>
      </c>
    </row>
    <row r="197" spans="1:9" s="14" customFormat="1" ht="12" customHeight="1">
      <c r="A197" s="194" t="s">
        <v>172</v>
      </c>
      <c r="B197" s="194"/>
      <c r="C197" s="194"/>
      <c r="D197" s="45">
        <v>742</v>
      </c>
      <c r="E197" s="45">
        <v>568</v>
      </c>
      <c r="F197" s="45">
        <v>174</v>
      </c>
      <c r="G197" s="45">
        <v>43580.3</v>
      </c>
      <c r="H197" s="45">
        <v>39242.2</v>
      </c>
      <c r="I197" s="45">
        <v>683513</v>
      </c>
    </row>
    <row r="198" spans="1:9" s="14" customFormat="1" ht="12" customHeight="1">
      <c r="A198" s="194" t="s">
        <v>173</v>
      </c>
      <c r="B198" s="194"/>
      <c r="C198" s="194"/>
      <c r="D198" s="45">
        <v>86</v>
      </c>
      <c r="E198" s="45">
        <v>60</v>
      </c>
      <c r="F198" s="45">
        <v>26</v>
      </c>
      <c r="G198" s="45">
        <v>3934.1</v>
      </c>
      <c r="H198" s="45">
        <v>3514.4</v>
      </c>
      <c r="I198" s="45">
        <v>32291</v>
      </c>
    </row>
    <row r="199" spans="1:9" s="14" customFormat="1" ht="12" customHeight="1">
      <c r="A199" s="194" t="s">
        <v>174</v>
      </c>
      <c r="B199" s="194"/>
      <c r="C199" s="194"/>
      <c r="D199" s="45">
        <v>3197</v>
      </c>
      <c r="E199" s="45">
        <v>2314</v>
      </c>
      <c r="F199" s="45">
        <v>883</v>
      </c>
      <c r="G199" s="45">
        <v>214623.8</v>
      </c>
      <c r="H199" s="45">
        <v>197658</v>
      </c>
      <c r="I199" s="45">
        <v>5673737</v>
      </c>
    </row>
    <row r="200" spans="1:9" s="14" customFormat="1" ht="12" customHeight="1">
      <c r="A200" s="194" t="s">
        <v>175</v>
      </c>
      <c r="B200" s="194"/>
      <c r="C200" s="194"/>
      <c r="D200" s="45">
        <v>33</v>
      </c>
      <c r="E200" s="45">
        <v>23</v>
      </c>
      <c r="F200" s="45">
        <v>10</v>
      </c>
      <c r="G200" s="45">
        <v>1501.3</v>
      </c>
      <c r="H200" s="45">
        <v>1355.2</v>
      </c>
      <c r="I200" s="45">
        <v>12114</v>
      </c>
    </row>
    <row r="201" spans="1:9" s="14" customFormat="1" ht="12" customHeight="1">
      <c r="A201" s="194" t="s">
        <v>176</v>
      </c>
      <c r="B201" s="194"/>
      <c r="C201" s="194"/>
      <c r="D201" s="45">
        <v>1358</v>
      </c>
      <c r="E201" s="45">
        <v>914</v>
      </c>
      <c r="F201" s="45">
        <v>444</v>
      </c>
      <c r="G201" s="45">
        <v>89649.4</v>
      </c>
      <c r="H201" s="45">
        <v>83284.5</v>
      </c>
      <c r="I201" s="45">
        <v>2705786</v>
      </c>
    </row>
    <row r="202" spans="1:9" s="14" customFormat="1" ht="12" customHeight="1">
      <c r="A202" s="194" t="s">
        <v>177</v>
      </c>
      <c r="B202" s="194"/>
      <c r="C202" s="194"/>
      <c r="D202" s="45">
        <v>134</v>
      </c>
      <c r="E202" s="45">
        <v>83</v>
      </c>
      <c r="F202" s="45">
        <v>51</v>
      </c>
      <c r="G202" s="45">
        <v>6303</v>
      </c>
      <c r="H202" s="45">
        <v>5633.7</v>
      </c>
      <c r="I202" s="45">
        <v>70206</v>
      </c>
    </row>
    <row r="203" spans="1:9" s="14" customFormat="1" ht="12" customHeight="1">
      <c r="A203" s="194" t="s">
        <v>178</v>
      </c>
      <c r="B203" s="194"/>
      <c r="C203" s="194"/>
      <c r="D203" s="45">
        <v>370</v>
      </c>
      <c r="E203" s="45">
        <v>254</v>
      </c>
      <c r="F203" s="45">
        <v>116</v>
      </c>
      <c r="G203" s="45">
        <v>28087.6</v>
      </c>
      <c r="H203" s="45">
        <v>26175.6</v>
      </c>
      <c r="I203" s="45">
        <v>950121</v>
      </c>
    </row>
    <row r="204" spans="1:9" s="14" customFormat="1" ht="12" customHeight="1">
      <c r="A204" s="194" t="s">
        <v>179</v>
      </c>
      <c r="B204" s="194"/>
      <c r="C204" s="194"/>
      <c r="D204" s="45">
        <v>58</v>
      </c>
      <c r="E204" s="45">
        <v>34</v>
      </c>
      <c r="F204" s="45">
        <v>24</v>
      </c>
      <c r="G204" s="45">
        <v>3220</v>
      </c>
      <c r="H204" s="45">
        <v>2975.5</v>
      </c>
      <c r="I204" s="45">
        <v>65461</v>
      </c>
    </row>
    <row r="205" spans="1:9" s="14" customFormat="1" ht="12" customHeight="1">
      <c r="A205" s="194" t="s">
        <v>180</v>
      </c>
      <c r="B205" s="194"/>
      <c r="C205" s="194"/>
      <c r="D205" s="45">
        <v>187</v>
      </c>
      <c r="E205" s="45">
        <v>148</v>
      </c>
      <c r="F205" s="45">
        <v>39</v>
      </c>
      <c r="G205" s="45">
        <v>10785.9</v>
      </c>
      <c r="H205" s="45">
        <v>9725</v>
      </c>
      <c r="I205" s="45">
        <v>145480</v>
      </c>
    </row>
    <row r="206" spans="1:9" s="14" customFormat="1" ht="12" customHeight="1">
      <c r="A206" s="194" t="s">
        <v>181</v>
      </c>
      <c r="B206" s="194"/>
      <c r="C206" s="194"/>
      <c r="D206" s="45">
        <v>317</v>
      </c>
      <c r="E206" s="45">
        <v>229</v>
      </c>
      <c r="F206" s="45">
        <v>88</v>
      </c>
      <c r="G206" s="45">
        <v>22315.6</v>
      </c>
      <c r="H206" s="45">
        <v>20851.3</v>
      </c>
      <c r="I206" s="45">
        <v>783003</v>
      </c>
    </row>
    <row r="207" spans="1:9" s="14" customFormat="1" ht="12" customHeight="1">
      <c r="A207" s="194" t="s">
        <v>182</v>
      </c>
      <c r="B207" s="194"/>
      <c r="C207" s="194"/>
      <c r="D207" s="45">
        <v>312</v>
      </c>
      <c r="E207" s="45">
        <v>227</v>
      </c>
      <c r="F207" s="45">
        <v>85</v>
      </c>
      <c r="G207" s="45">
        <v>19505.5</v>
      </c>
      <c r="H207" s="45">
        <v>17804.2</v>
      </c>
      <c r="I207" s="45">
        <v>358168</v>
      </c>
    </row>
    <row r="208" spans="1:9" s="14" customFormat="1" ht="12" customHeight="1">
      <c r="A208" s="194" t="s">
        <v>183</v>
      </c>
      <c r="B208" s="194"/>
      <c r="C208" s="194"/>
      <c r="D208" s="45">
        <v>77</v>
      </c>
      <c r="E208" s="45">
        <v>53</v>
      </c>
      <c r="F208" s="45">
        <v>24</v>
      </c>
      <c r="G208" s="45">
        <v>4349.2</v>
      </c>
      <c r="H208" s="45">
        <v>4010.8</v>
      </c>
      <c r="I208" s="45">
        <v>77749</v>
      </c>
    </row>
    <row r="209" spans="1:9" s="14" customFormat="1" ht="12" customHeight="1">
      <c r="A209" s="194" t="s">
        <v>184</v>
      </c>
      <c r="B209" s="194"/>
      <c r="C209" s="194"/>
      <c r="D209" s="45">
        <v>43</v>
      </c>
      <c r="E209" s="45">
        <v>31</v>
      </c>
      <c r="F209" s="45">
        <v>12</v>
      </c>
      <c r="G209" s="45">
        <v>2097.6</v>
      </c>
      <c r="H209" s="45">
        <v>1896.3</v>
      </c>
      <c r="I209" s="45">
        <v>14893</v>
      </c>
    </row>
    <row r="210" spans="1:9" s="14" customFormat="1" ht="12" customHeight="1">
      <c r="A210" s="194" t="s">
        <v>185</v>
      </c>
      <c r="B210" s="194"/>
      <c r="C210" s="194"/>
      <c r="D210" s="45">
        <v>351</v>
      </c>
      <c r="E210" s="45">
        <v>277</v>
      </c>
      <c r="F210" s="45">
        <v>74</v>
      </c>
      <c r="G210" s="45">
        <v>26535.2</v>
      </c>
      <c r="H210" s="45">
        <v>24045.2</v>
      </c>
      <c r="I210" s="45">
        <v>739097</v>
      </c>
    </row>
    <row r="211" spans="1:9" s="14" customFormat="1" ht="12" customHeight="1">
      <c r="A211" s="194" t="s">
        <v>186</v>
      </c>
      <c r="B211" s="194"/>
      <c r="C211" s="194"/>
      <c r="D211" s="45">
        <v>1059</v>
      </c>
      <c r="E211" s="45">
        <v>801</v>
      </c>
      <c r="F211" s="45">
        <v>258</v>
      </c>
      <c r="G211" s="45">
        <v>62627.3</v>
      </c>
      <c r="H211" s="45">
        <v>56241.4</v>
      </c>
      <c r="I211" s="45">
        <v>1103558</v>
      </c>
    </row>
    <row r="212" spans="1:9" s="14" customFormat="1" ht="12" customHeight="1">
      <c r="A212" s="194" t="s">
        <v>187</v>
      </c>
      <c r="B212" s="194"/>
      <c r="C212" s="194"/>
      <c r="D212" s="45">
        <v>44</v>
      </c>
      <c r="E212" s="45">
        <v>31</v>
      </c>
      <c r="F212" s="45">
        <v>13</v>
      </c>
      <c r="G212" s="45">
        <v>1805.3</v>
      </c>
      <c r="H212" s="45">
        <v>1678.3</v>
      </c>
      <c r="I212" s="45">
        <v>15362</v>
      </c>
    </row>
    <row r="213" spans="1:9" s="14" customFormat="1" ht="12" customHeight="1">
      <c r="A213" s="194" t="s">
        <v>188</v>
      </c>
      <c r="B213" s="194"/>
      <c r="C213" s="194"/>
      <c r="D213" s="45">
        <v>418</v>
      </c>
      <c r="E213" s="45">
        <v>321</v>
      </c>
      <c r="F213" s="45">
        <v>97</v>
      </c>
      <c r="G213" s="45">
        <v>28920.1</v>
      </c>
      <c r="H213" s="45">
        <v>25989.1</v>
      </c>
      <c r="I213" s="45">
        <v>640285</v>
      </c>
    </row>
    <row r="214" spans="1:9" s="14" customFormat="1" ht="12" customHeight="1">
      <c r="A214" s="194" t="s">
        <v>189</v>
      </c>
      <c r="B214" s="194"/>
      <c r="C214" s="194"/>
      <c r="D214" s="45">
        <v>316</v>
      </c>
      <c r="E214" s="45">
        <v>215</v>
      </c>
      <c r="F214" s="45">
        <v>101</v>
      </c>
      <c r="G214" s="45">
        <v>19209.2</v>
      </c>
      <c r="H214" s="45">
        <v>17476.7</v>
      </c>
      <c r="I214" s="45">
        <v>362812</v>
      </c>
    </row>
    <row r="215" spans="1:9" s="14" customFormat="1" ht="12" customHeight="1">
      <c r="A215" s="191" t="s">
        <v>190</v>
      </c>
      <c r="B215" s="191"/>
      <c r="C215" s="191"/>
      <c r="D215" s="46">
        <v>146</v>
      </c>
      <c r="E215" s="46">
        <v>104</v>
      </c>
      <c r="F215" s="46">
        <v>42</v>
      </c>
      <c r="G215" s="46">
        <v>7086.7</v>
      </c>
      <c r="H215" s="46">
        <v>6307.5</v>
      </c>
      <c r="I215" s="46">
        <v>71078</v>
      </c>
    </row>
    <row r="216" spans="1:9" s="14" customFormat="1" ht="12" customHeight="1">
      <c r="A216" s="116"/>
      <c r="B216" s="116"/>
      <c r="C216" s="116"/>
      <c r="D216" s="49"/>
      <c r="E216" s="49"/>
      <c r="F216" s="49"/>
      <c r="G216" s="49"/>
      <c r="H216" s="49"/>
      <c r="I216" s="49"/>
    </row>
    <row r="217" spans="1:9" s="12" customFormat="1" ht="12" customHeight="1">
      <c r="A217" s="150" t="s">
        <v>191</v>
      </c>
      <c r="B217" s="150"/>
      <c r="C217" s="150"/>
      <c r="D217" s="22">
        <v>2501</v>
      </c>
      <c r="E217" s="22">
        <v>1882</v>
      </c>
      <c r="F217" s="22">
        <v>619</v>
      </c>
      <c r="G217" s="22">
        <v>139141.50000000003</v>
      </c>
      <c r="H217" s="22">
        <v>122838.99999999999</v>
      </c>
      <c r="I217" s="22">
        <v>1803996</v>
      </c>
    </row>
    <row r="218" spans="1:9" s="14" customFormat="1" ht="12" customHeight="1">
      <c r="A218" s="194" t="s">
        <v>301</v>
      </c>
      <c r="B218" s="194"/>
      <c r="C218" s="194"/>
      <c r="D218" s="45">
        <v>161</v>
      </c>
      <c r="E218" s="45">
        <v>125</v>
      </c>
      <c r="F218" s="45">
        <v>36</v>
      </c>
      <c r="G218" s="45">
        <v>8435.1</v>
      </c>
      <c r="H218" s="45">
        <v>7428.6</v>
      </c>
      <c r="I218" s="45">
        <v>87590</v>
      </c>
    </row>
    <row r="219" spans="1:9" s="14" customFormat="1" ht="12" customHeight="1">
      <c r="A219" s="194" t="s">
        <v>192</v>
      </c>
      <c r="B219" s="194"/>
      <c r="C219" s="194"/>
      <c r="D219" s="45">
        <v>228</v>
      </c>
      <c r="E219" s="45">
        <v>172</v>
      </c>
      <c r="F219" s="45">
        <v>56</v>
      </c>
      <c r="G219" s="45">
        <v>14299.8</v>
      </c>
      <c r="H219" s="45">
        <v>12689.1</v>
      </c>
      <c r="I219" s="45">
        <v>230987</v>
      </c>
    </row>
    <row r="220" spans="1:9" s="14" customFormat="1" ht="12" customHeight="1">
      <c r="A220" s="194" t="s">
        <v>193</v>
      </c>
      <c r="B220" s="194"/>
      <c r="C220" s="194"/>
      <c r="D220" s="45">
        <v>130</v>
      </c>
      <c r="E220" s="45">
        <v>102</v>
      </c>
      <c r="F220" s="45">
        <v>28</v>
      </c>
      <c r="G220" s="45">
        <v>7669</v>
      </c>
      <c r="H220" s="45">
        <v>6722</v>
      </c>
      <c r="I220" s="45">
        <v>107090</v>
      </c>
    </row>
    <row r="221" spans="1:9" s="14" customFormat="1" ht="12" customHeight="1">
      <c r="A221" s="194" t="s">
        <v>194</v>
      </c>
      <c r="B221" s="194"/>
      <c r="C221" s="194"/>
      <c r="D221" s="45">
        <v>38</v>
      </c>
      <c r="E221" s="45">
        <v>30</v>
      </c>
      <c r="F221" s="45">
        <v>8</v>
      </c>
      <c r="G221" s="45">
        <v>1836.9</v>
      </c>
      <c r="H221" s="45">
        <v>1654.6</v>
      </c>
      <c r="I221" s="45">
        <v>21750</v>
      </c>
    </row>
    <row r="222" spans="1:9" s="14" customFormat="1" ht="12" customHeight="1">
      <c r="A222" s="194" t="s">
        <v>302</v>
      </c>
      <c r="B222" s="194"/>
      <c r="C222" s="194"/>
      <c r="D222" s="45">
        <v>34</v>
      </c>
      <c r="E222" s="45">
        <v>26</v>
      </c>
      <c r="F222" s="45">
        <v>8</v>
      </c>
      <c r="G222" s="45">
        <v>1846.1</v>
      </c>
      <c r="H222" s="45">
        <v>1559.9</v>
      </c>
      <c r="I222" s="45">
        <v>16363</v>
      </c>
    </row>
    <row r="223" spans="1:9" s="14" customFormat="1" ht="12" customHeight="1">
      <c r="A223" s="194" t="s">
        <v>303</v>
      </c>
      <c r="B223" s="194"/>
      <c r="C223" s="194"/>
      <c r="D223" s="45">
        <v>22</v>
      </c>
      <c r="E223" s="45">
        <v>16</v>
      </c>
      <c r="F223" s="45">
        <v>6</v>
      </c>
      <c r="G223" s="45">
        <v>983.2</v>
      </c>
      <c r="H223" s="45">
        <v>860.3</v>
      </c>
      <c r="I223" s="45">
        <v>7162</v>
      </c>
    </row>
    <row r="224" spans="1:9" s="14" customFormat="1" ht="12" customHeight="1">
      <c r="A224" s="194" t="s">
        <v>195</v>
      </c>
      <c r="B224" s="194"/>
      <c r="C224" s="194"/>
      <c r="D224" s="45">
        <v>29</v>
      </c>
      <c r="E224" s="45">
        <v>23</v>
      </c>
      <c r="F224" s="45">
        <v>6</v>
      </c>
      <c r="G224" s="45">
        <v>1119.9</v>
      </c>
      <c r="H224" s="45">
        <v>1043.8</v>
      </c>
      <c r="I224" s="45">
        <v>9850</v>
      </c>
    </row>
    <row r="225" spans="1:9" s="14" customFormat="1" ht="12" customHeight="1">
      <c r="A225" s="194" t="s">
        <v>196</v>
      </c>
      <c r="B225" s="194"/>
      <c r="C225" s="194"/>
      <c r="D225" s="45">
        <v>219</v>
      </c>
      <c r="E225" s="45">
        <v>153</v>
      </c>
      <c r="F225" s="45">
        <v>66</v>
      </c>
      <c r="G225" s="45">
        <v>11092.7</v>
      </c>
      <c r="H225" s="45">
        <v>9746.3</v>
      </c>
      <c r="I225" s="45">
        <v>120259</v>
      </c>
    </row>
    <row r="226" spans="1:9" s="14" customFormat="1" ht="12" customHeight="1">
      <c r="A226" s="194" t="s">
        <v>197</v>
      </c>
      <c r="B226" s="194"/>
      <c r="C226" s="194"/>
      <c r="D226" s="45">
        <v>32</v>
      </c>
      <c r="E226" s="45">
        <v>27</v>
      </c>
      <c r="F226" s="45">
        <v>5</v>
      </c>
      <c r="G226" s="45">
        <v>1697.7</v>
      </c>
      <c r="H226" s="45">
        <v>1493.4</v>
      </c>
      <c r="I226" s="45">
        <v>25853</v>
      </c>
    </row>
    <row r="227" spans="1:9" s="14" customFormat="1" ht="12" customHeight="1">
      <c r="A227" s="194" t="s">
        <v>198</v>
      </c>
      <c r="B227" s="194"/>
      <c r="C227" s="194"/>
      <c r="D227" s="45">
        <v>222</v>
      </c>
      <c r="E227" s="45">
        <v>157</v>
      </c>
      <c r="F227" s="45">
        <v>65</v>
      </c>
      <c r="G227" s="45">
        <v>12073.4</v>
      </c>
      <c r="H227" s="45">
        <v>10749.1</v>
      </c>
      <c r="I227" s="45">
        <v>162255</v>
      </c>
    </row>
    <row r="228" spans="1:9" s="14" customFormat="1" ht="12" customHeight="1">
      <c r="A228" s="194" t="s">
        <v>304</v>
      </c>
      <c r="B228" s="194"/>
      <c r="C228" s="194"/>
      <c r="D228" s="45">
        <v>44</v>
      </c>
      <c r="E228" s="45">
        <v>34</v>
      </c>
      <c r="F228" s="45">
        <v>10</v>
      </c>
      <c r="G228" s="45">
        <v>2689.4</v>
      </c>
      <c r="H228" s="45">
        <v>2416</v>
      </c>
      <c r="I228" s="45">
        <v>54088</v>
      </c>
    </row>
    <row r="229" spans="1:9" s="14" customFormat="1" ht="12" customHeight="1">
      <c r="A229" s="194" t="s">
        <v>305</v>
      </c>
      <c r="B229" s="194"/>
      <c r="C229" s="194"/>
      <c r="D229" s="45">
        <v>24</v>
      </c>
      <c r="E229" s="45">
        <v>13</v>
      </c>
      <c r="F229" s="45">
        <v>11</v>
      </c>
      <c r="G229" s="45">
        <v>1456.8</v>
      </c>
      <c r="H229" s="45">
        <v>1331</v>
      </c>
      <c r="I229" s="45">
        <v>26919</v>
      </c>
    </row>
    <row r="230" spans="1:9" s="14" customFormat="1" ht="12" customHeight="1">
      <c r="A230" s="194" t="s">
        <v>306</v>
      </c>
      <c r="B230" s="194"/>
      <c r="C230" s="194"/>
      <c r="D230" s="45">
        <v>100</v>
      </c>
      <c r="E230" s="45">
        <v>78</v>
      </c>
      <c r="F230" s="45">
        <v>22</v>
      </c>
      <c r="G230" s="45">
        <v>5711.9</v>
      </c>
      <c r="H230" s="45">
        <v>5038.2</v>
      </c>
      <c r="I230" s="45">
        <v>69362</v>
      </c>
    </row>
    <row r="231" spans="1:9" s="14" customFormat="1" ht="12" customHeight="1">
      <c r="A231" s="194" t="s">
        <v>199</v>
      </c>
      <c r="B231" s="194"/>
      <c r="C231" s="194"/>
      <c r="D231" s="45">
        <v>321</v>
      </c>
      <c r="E231" s="45">
        <v>245</v>
      </c>
      <c r="F231" s="45">
        <v>76</v>
      </c>
      <c r="G231" s="45">
        <v>18594.3</v>
      </c>
      <c r="H231" s="45">
        <v>16197.5</v>
      </c>
      <c r="I231" s="45">
        <v>245583</v>
      </c>
    </row>
    <row r="232" spans="1:9" s="14" customFormat="1" ht="12" customHeight="1">
      <c r="A232" s="194" t="s">
        <v>201</v>
      </c>
      <c r="B232" s="194"/>
      <c r="C232" s="194"/>
      <c r="D232" s="45">
        <v>23</v>
      </c>
      <c r="E232" s="45">
        <v>18</v>
      </c>
      <c r="F232" s="45">
        <v>5</v>
      </c>
      <c r="G232" s="45">
        <v>1330.3</v>
      </c>
      <c r="H232" s="45">
        <v>1221.4</v>
      </c>
      <c r="I232" s="45">
        <v>17489</v>
      </c>
    </row>
    <row r="233" spans="1:9" s="14" customFormat="1" ht="12" customHeight="1">
      <c r="A233" s="194" t="s">
        <v>307</v>
      </c>
      <c r="B233" s="194"/>
      <c r="C233" s="194"/>
      <c r="D233" s="45">
        <v>85</v>
      </c>
      <c r="E233" s="45">
        <v>61</v>
      </c>
      <c r="F233" s="45">
        <v>24</v>
      </c>
      <c r="G233" s="45">
        <v>4665.4</v>
      </c>
      <c r="H233" s="45">
        <v>4208.2</v>
      </c>
      <c r="I233" s="45">
        <v>57214</v>
      </c>
    </row>
    <row r="234" spans="1:9" s="14" customFormat="1" ht="12" customHeight="1">
      <c r="A234" s="194" t="s">
        <v>202</v>
      </c>
      <c r="B234" s="194"/>
      <c r="C234" s="194"/>
      <c r="D234" s="45">
        <v>334</v>
      </c>
      <c r="E234" s="45">
        <v>270</v>
      </c>
      <c r="F234" s="45">
        <v>64</v>
      </c>
      <c r="G234" s="45">
        <v>18374</v>
      </c>
      <c r="H234" s="45">
        <v>16127.1</v>
      </c>
      <c r="I234" s="45">
        <v>215511</v>
      </c>
    </row>
    <row r="235" spans="1:9" s="14" customFormat="1" ht="12" customHeight="1">
      <c r="A235" s="194" t="s">
        <v>308</v>
      </c>
      <c r="B235" s="194"/>
      <c r="C235" s="194"/>
      <c r="D235" s="45">
        <v>34</v>
      </c>
      <c r="E235" s="45">
        <v>24</v>
      </c>
      <c r="F235" s="45">
        <v>10</v>
      </c>
      <c r="G235" s="45">
        <v>1732.6</v>
      </c>
      <c r="H235" s="45">
        <v>1531.3</v>
      </c>
      <c r="I235" s="45">
        <v>12759</v>
      </c>
    </row>
    <row r="236" spans="1:9" s="14" customFormat="1" ht="12" customHeight="1">
      <c r="A236" s="194" t="s">
        <v>309</v>
      </c>
      <c r="B236" s="194"/>
      <c r="C236" s="194"/>
      <c r="D236" s="45">
        <v>160</v>
      </c>
      <c r="E236" s="45">
        <v>126</v>
      </c>
      <c r="F236" s="45">
        <v>34</v>
      </c>
      <c r="G236" s="45">
        <v>9632.6</v>
      </c>
      <c r="H236" s="45">
        <v>8373.3</v>
      </c>
      <c r="I236" s="45">
        <v>130776</v>
      </c>
    </row>
    <row r="237" spans="1:9" s="14" customFormat="1" ht="12" customHeight="1">
      <c r="A237" s="194" t="s">
        <v>310</v>
      </c>
      <c r="B237" s="194"/>
      <c r="C237" s="194"/>
      <c r="D237" s="45">
        <v>81</v>
      </c>
      <c r="E237" s="45">
        <v>57</v>
      </c>
      <c r="F237" s="45">
        <v>24</v>
      </c>
      <c r="G237" s="45">
        <v>4488.5</v>
      </c>
      <c r="H237" s="45">
        <v>3989.9</v>
      </c>
      <c r="I237" s="45">
        <v>62804</v>
      </c>
    </row>
    <row r="238" spans="1:9" s="14" customFormat="1" ht="12" customHeight="1">
      <c r="A238" s="194" t="s">
        <v>311</v>
      </c>
      <c r="B238" s="194"/>
      <c r="C238" s="194"/>
      <c r="D238" s="45">
        <v>51</v>
      </c>
      <c r="E238" s="45">
        <v>37</v>
      </c>
      <c r="F238" s="45">
        <v>14</v>
      </c>
      <c r="G238" s="45">
        <v>2728.2</v>
      </c>
      <c r="H238" s="45">
        <v>2401</v>
      </c>
      <c r="I238" s="45">
        <v>34413</v>
      </c>
    </row>
    <row r="239" spans="1:9" s="14" customFormat="1" ht="12" customHeight="1">
      <c r="A239" s="191" t="s">
        <v>312</v>
      </c>
      <c r="B239" s="191"/>
      <c r="C239" s="191"/>
      <c r="D239" s="46">
        <v>129</v>
      </c>
      <c r="E239" s="46">
        <v>88</v>
      </c>
      <c r="F239" s="46">
        <v>41</v>
      </c>
      <c r="G239" s="46">
        <v>6683.7</v>
      </c>
      <c r="H239" s="46">
        <v>6057</v>
      </c>
      <c r="I239" s="46">
        <v>87919</v>
      </c>
    </row>
    <row r="240" spans="1:9" s="14" customFormat="1" ht="12" customHeight="1">
      <c r="A240" s="116"/>
      <c r="B240" s="116"/>
      <c r="C240" s="116"/>
      <c r="D240" s="49"/>
      <c r="E240" s="49"/>
      <c r="F240" s="49"/>
      <c r="G240" s="49"/>
      <c r="H240" s="49"/>
      <c r="I240" s="49"/>
    </row>
    <row r="241" spans="1:9" s="12" customFormat="1" ht="12" customHeight="1">
      <c r="A241" s="150" t="s">
        <v>203</v>
      </c>
      <c r="B241" s="150"/>
      <c r="C241" s="150"/>
      <c r="D241" s="22">
        <v>21112</v>
      </c>
      <c r="E241" s="22">
        <v>15668</v>
      </c>
      <c r="F241" s="22">
        <v>5444</v>
      </c>
      <c r="G241" s="22">
        <v>1344203.4000000006</v>
      </c>
      <c r="H241" s="22">
        <v>1217805.5999999996</v>
      </c>
      <c r="I241" s="22">
        <v>26057248</v>
      </c>
    </row>
    <row r="242" spans="1:9" s="14" customFormat="1" ht="12" customHeight="1">
      <c r="A242" s="194" t="s">
        <v>277</v>
      </c>
      <c r="B242" s="194"/>
      <c r="C242" s="194"/>
      <c r="D242" s="45">
        <v>1806</v>
      </c>
      <c r="E242" s="45">
        <v>1379</v>
      </c>
      <c r="F242" s="45">
        <v>427</v>
      </c>
      <c r="G242" s="45">
        <v>117983</v>
      </c>
      <c r="H242" s="45">
        <v>106250.8</v>
      </c>
      <c r="I242" s="45">
        <v>2295460</v>
      </c>
    </row>
    <row r="243" spans="1:9" s="14" customFormat="1" ht="12" customHeight="1">
      <c r="A243" s="194" t="s">
        <v>205</v>
      </c>
      <c r="B243" s="194"/>
      <c r="C243" s="194"/>
      <c r="D243" s="45">
        <v>7861</v>
      </c>
      <c r="E243" s="45">
        <v>5640</v>
      </c>
      <c r="F243" s="45">
        <v>2221</v>
      </c>
      <c r="G243" s="45">
        <v>500195.1</v>
      </c>
      <c r="H243" s="45">
        <v>456736.2</v>
      </c>
      <c r="I243" s="45">
        <v>10352454</v>
      </c>
    </row>
    <row r="244" spans="1:9" s="14" customFormat="1" ht="12" customHeight="1">
      <c r="A244" s="194" t="s">
        <v>206</v>
      </c>
      <c r="B244" s="194"/>
      <c r="C244" s="194"/>
      <c r="D244" s="45">
        <v>853</v>
      </c>
      <c r="E244" s="45">
        <v>707</v>
      </c>
      <c r="F244" s="45">
        <v>146</v>
      </c>
      <c r="G244" s="45">
        <v>48447.4</v>
      </c>
      <c r="H244" s="45">
        <v>43044.9</v>
      </c>
      <c r="I244" s="45">
        <v>631262</v>
      </c>
    </row>
    <row r="245" spans="1:9" s="14" customFormat="1" ht="12" customHeight="1">
      <c r="A245" s="194" t="s">
        <v>207</v>
      </c>
      <c r="B245" s="194"/>
      <c r="C245" s="194"/>
      <c r="D245" s="45">
        <v>1066</v>
      </c>
      <c r="E245" s="45">
        <v>806</v>
      </c>
      <c r="F245" s="45">
        <v>260</v>
      </c>
      <c r="G245" s="45">
        <v>73192.8</v>
      </c>
      <c r="H245" s="45">
        <v>66245.6</v>
      </c>
      <c r="I245" s="45">
        <v>1536639</v>
      </c>
    </row>
    <row r="246" spans="1:9" s="14" customFormat="1" ht="12" customHeight="1">
      <c r="A246" s="194" t="s">
        <v>208</v>
      </c>
      <c r="B246" s="194"/>
      <c r="C246" s="194"/>
      <c r="D246" s="45">
        <v>3614</v>
      </c>
      <c r="E246" s="45">
        <v>2648</v>
      </c>
      <c r="F246" s="45">
        <v>966</v>
      </c>
      <c r="G246" s="45">
        <v>225966.5</v>
      </c>
      <c r="H246" s="45">
        <v>203913.5</v>
      </c>
      <c r="I246" s="45">
        <v>4111773</v>
      </c>
    </row>
    <row r="247" spans="1:9" s="14" customFormat="1" ht="12" customHeight="1">
      <c r="A247" s="194" t="s">
        <v>209</v>
      </c>
      <c r="B247" s="194"/>
      <c r="C247" s="194"/>
      <c r="D247" s="45">
        <v>266</v>
      </c>
      <c r="E247" s="45">
        <v>186</v>
      </c>
      <c r="F247" s="45">
        <v>80</v>
      </c>
      <c r="G247" s="45">
        <v>16386</v>
      </c>
      <c r="H247" s="45">
        <v>14754.3</v>
      </c>
      <c r="I247" s="45">
        <v>217889</v>
      </c>
    </row>
    <row r="248" spans="1:9" s="14" customFormat="1" ht="12" customHeight="1">
      <c r="A248" s="194" t="s">
        <v>210</v>
      </c>
      <c r="B248" s="194"/>
      <c r="C248" s="194"/>
      <c r="D248" s="45">
        <v>332</v>
      </c>
      <c r="E248" s="45">
        <v>238</v>
      </c>
      <c r="F248" s="45">
        <v>94</v>
      </c>
      <c r="G248" s="45">
        <v>21026.8</v>
      </c>
      <c r="H248" s="45">
        <v>19012.5</v>
      </c>
      <c r="I248" s="45">
        <v>366904</v>
      </c>
    </row>
    <row r="249" spans="1:9" s="14" customFormat="1" ht="12" customHeight="1">
      <c r="A249" s="194" t="s">
        <v>211</v>
      </c>
      <c r="B249" s="194"/>
      <c r="C249" s="194"/>
      <c r="D249" s="45">
        <v>354</v>
      </c>
      <c r="E249" s="45">
        <v>269</v>
      </c>
      <c r="F249" s="45">
        <v>85</v>
      </c>
      <c r="G249" s="45">
        <v>23603.3</v>
      </c>
      <c r="H249" s="45">
        <v>21506.3</v>
      </c>
      <c r="I249" s="45">
        <v>566650</v>
      </c>
    </row>
    <row r="250" spans="1:9" s="14" customFormat="1" ht="12" customHeight="1">
      <c r="A250" s="194" t="s">
        <v>212</v>
      </c>
      <c r="B250" s="194"/>
      <c r="C250" s="194"/>
      <c r="D250" s="45">
        <v>195</v>
      </c>
      <c r="E250" s="45">
        <v>143</v>
      </c>
      <c r="F250" s="45">
        <v>52</v>
      </c>
      <c r="G250" s="45">
        <v>9819.5</v>
      </c>
      <c r="H250" s="45">
        <v>8808.7</v>
      </c>
      <c r="I250" s="45">
        <v>95905</v>
      </c>
    </row>
    <row r="251" spans="1:9" s="14" customFormat="1" ht="12" customHeight="1">
      <c r="A251" s="194" t="s">
        <v>213</v>
      </c>
      <c r="B251" s="194"/>
      <c r="C251" s="194"/>
      <c r="D251" s="45">
        <v>559</v>
      </c>
      <c r="E251" s="45">
        <v>404</v>
      </c>
      <c r="F251" s="45">
        <v>155</v>
      </c>
      <c r="G251" s="45">
        <v>37244.1</v>
      </c>
      <c r="H251" s="45">
        <v>33816.2</v>
      </c>
      <c r="I251" s="45">
        <v>705616</v>
      </c>
    </row>
    <row r="252" spans="1:9" s="14" customFormat="1" ht="12" customHeight="1">
      <c r="A252" s="194" t="s">
        <v>214</v>
      </c>
      <c r="B252" s="194"/>
      <c r="C252" s="194"/>
      <c r="D252" s="45">
        <v>171</v>
      </c>
      <c r="E252" s="45">
        <v>120</v>
      </c>
      <c r="F252" s="45">
        <v>51</v>
      </c>
      <c r="G252" s="45">
        <v>9936.8</v>
      </c>
      <c r="H252" s="45">
        <v>8891.2</v>
      </c>
      <c r="I252" s="45">
        <v>120462</v>
      </c>
    </row>
    <row r="253" spans="1:9" s="14" customFormat="1" ht="12" customHeight="1">
      <c r="A253" s="194" t="s">
        <v>215</v>
      </c>
      <c r="B253" s="194"/>
      <c r="C253" s="194"/>
      <c r="D253" s="45">
        <v>40</v>
      </c>
      <c r="E253" s="45">
        <v>33</v>
      </c>
      <c r="F253" s="45">
        <v>7</v>
      </c>
      <c r="G253" s="45">
        <v>2267</v>
      </c>
      <c r="H253" s="45">
        <v>1982</v>
      </c>
      <c r="I253" s="45">
        <v>20432</v>
      </c>
    </row>
    <row r="254" spans="1:9" s="14" customFormat="1" ht="12" customHeight="1">
      <c r="A254" s="194" t="s">
        <v>216</v>
      </c>
      <c r="B254" s="194"/>
      <c r="C254" s="194"/>
      <c r="D254" s="45">
        <v>1111</v>
      </c>
      <c r="E254" s="45">
        <v>863</v>
      </c>
      <c r="F254" s="45">
        <v>248</v>
      </c>
      <c r="G254" s="45">
        <v>70759.6</v>
      </c>
      <c r="H254" s="45">
        <v>63928.4</v>
      </c>
      <c r="I254" s="45">
        <v>1214857</v>
      </c>
    </row>
    <row r="255" spans="1:9" s="14" customFormat="1" ht="12" customHeight="1">
      <c r="A255" s="194" t="s">
        <v>217</v>
      </c>
      <c r="B255" s="194"/>
      <c r="C255" s="194"/>
      <c r="D255" s="45">
        <v>246</v>
      </c>
      <c r="E255" s="45">
        <v>165</v>
      </c>
      <c r="F255" s="45">
        <v>81</v>
      </c>
      <c r="G255" s="45">
        <v>16838.1</v>
      </c>
      <c r="H255" s="45">
        <v>15254.8</v>
      </c>
      <c r="I255" s="45">
        <v>333601</v>
      </c>
    </row>
    <row r="256" spans="1:9" s="14" customFormat="1" ht="12" customHeight="1">
      <c r="A256" s="194" t="s">
        <v>218</v>
      </c>
      <c r="B256" s="194"/>
      <c r="C256" s="194"/>
      <c r="D256" s="45">
        <v>247</v>
      </c>
      <c r="E256" s="45">
        <v>188</v>
      </c>
      <c r="F256" s="45">
        <v>59</v>
      </c>
      <c r="G256" s="45">
        <v>14414.5</v>
      </c>
      <c r="H256" s="45">
        <v>12916.4</v>
      </c>
      <c r="I256" s="45">
        <v>184009</v>
      </c>
    </row>
    <row r="257" spans="1:9" s="14" customFormat="1" ht="12" customHeight="1">
      <c r="A257" s="194" t="s">
        <v>278</v>
      </c>
      <c r="B257" s="194"/>
      <c r="C257" s="194"/>
      <c r="D257" s="45">
        <v>54</v>
      </c>
      <c r="E257" s="45">
        <v>38</v>
      </c>
      <c r="F257" s="45">
        <v>16</v>
      </c>
      <c r="G257" s="45">
        <v>2961.2</v>
      </c>
      <c r="H257" s="45">
        <v>2680.4</v>
      </c>
      <c r="I257" s="45">
        <v>40866</v>
      </c>
    </row>
    <row r="258" spans="1:9" s="14" customFormat="1" ht="12" customHeight="1">
      <c r="A258" s="194" t="s">
        <v>219</v>
      </c>
      <c r="B258" s="194"/>
      <c r="C258" s="194"/>
      <c r="D258" s="45">
        <v>978</v>
      </c>
      <c r="E258" s="45">
        <v>787</v>
      </c>
      <c r="F258" s="45">
        <v>191</v>
      </c>
      <c r="G258" s="45">
        <v>60221.5</v>
      </c>
      <c r="H258" s="45">
        <v>53737</v>
      </c>
      <c r="I258" s="45">
        <v>1058640</v>
      </c>
    </row>
    <row r="259" spans="1:9" s="14" customFormat="1" ht="12" customHeight="1">
      <c r="A259" s="194" t="s">
        <v>220</v>
      </c>
      <c r="B259" s="194"/>
      <c r="C259" s="194"/>
      <c r="D259" s="45">
        <v>98</v>
      </c>
      <c r="E259" s="45">
        <v>67</v>
      </c>
      <c r="F259" s="45">
        <v>31</v>
      </c>
      <c r="G259" s="45">
        <v>5212.6</v>
      </c>
      <c r="H259" s="45">
        <v>4721.2</v>
      </c>
      <c r="I259" s="45">
        <v>57601</v>
      </c>
    </row>
    <row r="260" spans="1:9" s="14" customFormat="1" ht="12" customHeight="1">
      <c r="A260" s="191" t="s">
        <v>221</v>
      </c>
      <c r="B260" s="191"/>
      <c r="C260" s="191"/>
      <c r="D260" s="46">
        <v>1261</v>
      </c>
      <c r="E260" s="46">
        <v>987</v>
      </c>
      <c r="F260" s="46">
        <v>274</v>
      </c>
      <c r="G260" s="46">
        <v>87727.6</v>
      </c>
      <c r="H260" s="46">
        <v>79605.2</v>
      </c>
      <c r="I260" s="46">
        <v>2146228</v>
      </c>
    </row>
    <row r="261" spans="1:9" s="14" customFormat="1" ht="12" customHeight="1">
      <c r="A261" s="116"/>
      <c r="B261" s="116"/>
      <c r="C261" s="116"/>
      <c r="D261" s="49"/>
      <c r="E261" s="49"/>
      <c r="F261" s="49"/>
      <c r="G261" s="49"/>
      <c r="H261" s="49"/>
      <c r="I261" s="49"/>
    </row>
    <row r="262" spans="1:9" s="12" customFormat="1" ht="12" customHeight="1">
      <c r="A262" s="150" t="s">
        <v>222</v>
      </c>
      <c r="B262" s="150"/>
      <c r="C262" s="150"/>
      <c r="D262" s="22">
        <v>5182</v>
      </c>
      <c r="E262" s="22">
        <v>3873</v>
      </c>
      <c r="F262" s="22">
        <v>1309</v>
      </c>
      <c r="G262" s="22">
        <v>302347.5</v>
      </c>
      <c r="H262" s="22">
        <v>268657.7</v>
      </c>
      <c r="I262" s="22">
        <v>4102504</v>
      </c>
    </row>
    <row r="263" spans="1:9" s="14" customFormat="1" ht="12" customHeight="1">
      <c r="A263" s="194" t="s">
        <v>223</v>
      </c>
      <c r="B263" s="194"/>
      <c r="C263" s="194"/>
      <c r="D263" s="45">
        <v>2568</v>
      </c>
      <c r="E263" s="45">
        <v>1861</v>
      </c>
      <c r="F263" s="45">
        <v>707</v>
      </c>
      <c r="G263" s="45">
        <v>144652.1</v>
      </c>
      <c r="H263" s="45">
        <v>128868.7</v>
      </c>
      <c r="I263" s="45">
        <v>1810774</v>
      </c>
    </row>
    <row r="264" spans="1:9" s="14" customFormat="1" ht="12" customHeight="1">
      <c r="A264" s="194" t="s">
        <v>224</v>
      </c>
      <c r="B264" s="194"/>
      <c r="C264" s="194"/>
      <c r="D264" s="45">
        <v>995</v>
      </c>
      <c r="E264" s="45">
        <v>799</v>
      </c>
      <c r="F264" s="45">
        <v>196</v>
      </c>
      <c r="G264" s="45">
        <v>63515.7</v>
      </c>
      <c r="H264" s="45">
        <v>56433.7</v>
      </c>
      <c r="I264" s="45">
        <v>1041221</v>
      </c>
    </row>
    <row r="265" spans="1:9" s="14" customFormat="1" ht="12" customHeight="1">
      <c r="A265" s="194" t="s">
        <v>225</v>
      </c>
      <c r="B265" s="194"/>
      <c r="C265" s="194"/>
      <c r="D265" s="45">
        <v>266</v>
      </c>
      <c r="E265" s="45">
        <v>190</v>
      </c>
      <c r="F265" s="45">
        <v>76</v>
      </c>
      <c r="G265" s="45">
        <v>14323.1</v>
      </c>
      <c r="H265" s="45">
        <v>12726.1</v>
      </c>
      <c r="I265" s="45">
        <v>163128</v>
      </c>
    </row>
    <row r="266" spans="1:9" s="14" customFormat="1" ht="12" customHeight="1">
      <c r="A266" s="194" t="s">
        <v>226</v>
      </c>
      <c r="B266" s="194"/>
      <c r="C266" s="194"/>
      <c r="D266" s="45">
        <v>243</v>
      </c>
      <c r="E266" s="45">
        <v>184</v>
      </c>
      <c r="F266" s="45">
        <v>59</v>
      </c>
      <c r="G266" s="45">
        <v>14475.2</v>
      </c>
      <c r="H266" s="45">
        <v>12985.6</v>
      </c>
      <c r="I266" s="45">
        <v>232465</v>
      </c>
    </row>
    <row r="267" spans="1:9" s="14" customFormat="1" ht="12" customHeight="1">
      <c r="A267" s="194" t="s">
        <v>227</v>
      </c>
      <c r="B267" s="194"/>
      <c r="C267" s="194"/>
      <c r="D267" s="45">
        <v>676</v>
      </c>
      <c r="E267" s="45">
        <v>508</v>
      </c>
      <c r="F267" s="45">
        <v>168</v>
      </c>
      <c r="G267" s="45">
        <v>40155.5</v>
      </c>
      <c r="H267" s="45">
        <v>35467.9</v>
      </c>
      <c r="I267" s="45">
        <v>543539</v>
      </c>
    </row>
    <row r="268" spans="1:9" s="14" customFormat="1" ht="12" customHeight="1">
      <c r="A268" s="191" t="s">
        <v>228</v>
      </c>
      <c r="B268" s="191"/>
      <c r="C268" s="191"/>
      <c r="D268" s="46">
        <v>434</v>
      </c>
      <c r="E268" s="46">
        <v>331</v>
      </c>
      <c r="F268" s="46">
        <v>103</v>
      </c>
      <c r="G268" s="46">
        <v>25225.9</v>
      </c>
      <c r="H268" s="46">
        <v>22175.7</v>
      </c>
      <c r="I268" s="46">
        <v>311377</v>
      </c>
    </row>
    <row r="269" spans="1:9" s="14" customFormat="1" ht="12" customHeight="1">
      <c r="A269" s="116"/>
      <c r="B269" s="116"/>
      <c r="C269" s="116"/>
      <c r="D269" s="49"/>
      <c r="E269" s="49"/>
      <c r="F269" s="49"/>
      <c r="G269" s="49"/>
      <c r="H269" s="49"/>
      <c r="I269" s="49"/>
    </row>
    <row r="270" spans="1:9" s="12" customFormat="1" ht="12" customHeight="1">
      <c r="A270" s="150" t="s">
        <v>229</v>
      </c>
      <c r="B270" s="150"/>
      <c r="C270" s="150"/>
      <c r="D270" s="22">
        <v>2598</v>
      </c>
      <c r="E270" s="22">
        <v>1835</v>
      </c>
      <c r="F270" s="22">
        <v>763</v>
      </c>
      <c r="G270" s="22">
        <v>139875.1</v>
      </c>
      <c r="H270" s="22">
        <v>124486.99999999999</v>
      </c>
      <c r="I270" s="22">
        <v>1812657</v>
      </c>
    </row>
    <row r="271" spans="1:9" s="14" customFormat="1" ht="12" customHeight="1">
      <c r="A271" s="194" t="s">
        <v>231</v>
      </c>
      <c r="B271" s="194"/>
      <c r="C271" s="194"/>
      <c r="D271" s="16">
        <v>248</v>
      </c>
      <c r="E271" s="16">
        <v>175</v>
      </c>
      <c r="F271" s="16">
        <v>73</v>
      </c>
      <c r="G271" s="16">
        <v>11899</v>
      </c>
      <c r="H271" s="16">
        <v>10535.6</v>
      </c>
      <c r="I271" s="16">
        <v>109537</v>
      </c>
    </row>
    <row r="272" spans="1:9" s="14" customFormat="1" ht="12" customHeight="1">
      <c r="A272" s="194" t="s">
        <v>232</v>
      </c>
      <c r="B272" s="194"/>
      <c r="C272" s="194"/>
      <c r="D272" s="16">
        <v>34</v>
      </c>
      <c r="E272" s="16" t="s">
        <v>370</v>
      </c>
      <c r="F272" s="16" t="s">
        <v>370</v>
      </c>
      <c r="G272" s="16">
        <v>2027.9</v>
      </c>
      <c r="H272" s="16">
        <v>1793</v>
      </c>
      <c r="I272" s="16">
        <v>32825</v>
      </c>
    </row>
    <row r="273" spans="1:9" s="14" customFormat="1" ht="12" customHeight="1">
      <c r="A273" s="194" t="s">
        <v>313</v>
      </c>
      <c r="B273" s="194"/>
      <c r="C273" s="194"/>
      <c r="D273" s="16">
        <v>35</v>
      </c>
      <c r="E273" s="16">
        <v>27</v>
      </c>
      <c r="F273" s="16">
        <v>8</v>
      </c>
      <c r="G273" s="16">
        <v>1724.4</v>
      </c>
      <c r="H273" s="16">
        <v>1471.2</v>
      </c>
      <c r="I273" s="16">
        <v>13215</v>
      </c>
    </row>
    <row r="274" spans="1:9" s="14" customFormat="1" ht="12" customHeight="1">
      <c r="A274" s="194" t="s">
        <v>314</v>
      </c>
      <c r="B274" s="194"/>
      <c r="C274" s="194"/>
      <c r="D274" s="16">
        <v>187</v>
      </c>
      <c r="E274" s="16">
        <v>140</v>
      </c>
      <c r="F274" s="16">
        <v>47</v>
      </c>
      <c r="G274" s="16">
        <v>11661.1</v>
      </c>
      <c r="H274" s="16">
        <v>10264.1</v>
      </c>
      <c r="I274" s="16">
        <v>225821</v>
      </c>
    </row>
    <row r="275" spans="1:9" s="14" customFormat="1" ht="12" customHeight="1">
      <c r="A275" s="194" t="s">
        <v>315</v>
      </c>
      <c r="B275" s="194"/>
      <c r="C275" s="194"/>
      <c r="D275" s="16">
        <v>217</v>
      </c>
      <c r="E275" s="16">
        <v>147</v>
      </c>
      <c r="F275" s="16">
        <v>70</v>
      </c>
      <c r="G275" s="16">
        <v>12290.5</v>
      </c>
      <c r="H275" s="16">
        <v>10943.4</v>
      </c>
      <c r="I275" s="16">
        <v>154081</v>
      </c>
    </row>
    <row r="276" spans="1:9" s="14" customFormat="1" ht="12" customHeight="1">
      <c r="A276" s="194" t="s">
        <v>233</v>
      </c>
      <c r="B276" s="194"/>
      <c r="C276" s="194"/>
      <c r="D276" s="16">
        <v>28</v>
      </c>
      <c r="E276" s="16">
        <v>21</v>
      </c>
      <c r="F276" s="16">
        <v>7</v>
      </c>
      <c r="G276" s="16">
        <v>1319.6</v>
      </c>
      <c r="H276" s="16">
        <v>1209</v>
      </c>
      <c r="I276" s="16">
        <v>11660</v>
      </c>
    </row>
    <row r="277" spans="1:9" s="14" customFormat="1" ht="12" customHeight="1">
      <c r="A277" s="194" t="s">
        <v>316</v>
      </c>
      <c r="B277" s="194"/>
      <c r="C277" s="194"/>
      <c r="D277" s="16">
        <v>7</v>
      </c>
      <c r="E277" s="16" t="s">
        <v>370</v>
      </c>
      <c r="F277" s="16" t="s">
        <v>370</v>
      </c>
      <c r="G277" s="16">
        <v>291.4</v>
      </c>
      <c r="H277" s="16">
        <v>252.1</v>
      </c>
      <c r="I277" s="16">
        <v>1607</v>
      </c>
    </row>
    <row r="278" spans="1:9" s="14" customFormat="1" ht="12" customHeight="1">
      <c r="A278" s="194" t="s">
        <v>317</v>
      </c>
      <c r="B278" s="194"/>
      <c r="C278" s="194"/>
      <c r="D278" s="16">
        <v>139</v>
      </c>
      <c r="E278" s="16">
        <v>96</v>
      </c>
      <c r="F278" s="16">
        <v>43</v>
      </c>
      <c r="G278" s="16">
        <v>7196.2</v>
      </c>
      <c r="H278" s="16">
        <v>6361.9</v>
      </c>
      <c r="I278" s="16">
        <v>82865</v>
      </c>
    </row>
    <row r="279" spans="1:9" s="14" customFormat="1" ht="12" customHeight="1">
      <c r="A279" s="194" t="s">
        <v>318</v>
      </c>
      <c r="B279" s="194"/>
      <c r="C279" s="194"/>
      <c r="D279" s="16">
        <v>34</v>
      </c>
      <c r="E279" s="16">
        <v>21</v>
      </c>
      <c r="F279" s="16">
        <v>13</v>
      </c>
      <c r="G279" s="16">
        <v>1355.9</v>
      </c>
      <c r="H279" s="16">
        <v>1222.4</v>
      </c>
      <c r="I279" s="16">
        <v>10646</v>
      </c>
    </row>
    <row r="280" spans="1:9" s="14" customFormat="1" ht="12" customHeight="1">
      <c r="A280" s="194" t="s">
        <v>234</v>
      </c>
      <c r="B280" s="194"/>
      <c r="C280" s="194"/>
      <c r="D280" s="16">
        <v>147</v>
      </c>
      <c r="E280" s="16">
        <v>103</v>
      </c>
      <c r="F280" s="16">
        <v>44</v>
      </c>
      <c r="G280" s="16">
        <v>8284.6</v>
      </c>
      <c r="H280" s="16">
        <v>7309.6</v>
      </c>
      <c r="I280" s="16">
        <v>92763</v>
      </c>
    </row>
    <row r="281" spans="1:9" s="14" customFormat="1" ht="12" customHeight="1">
      <c r="A281" s="194" t="s">
        <v>235</v>
      </c>
      <c r="B281" s="194"/>
      <c r="C281" s="194"/>
      <c r="D281" s="16">
        <v>603</v>
      </c>
      <c r="E281" s="16">
        <v>429</v>
      </c>
      <c r="F281" s="16">
        <v>174</v>
      </c>
      <c r="G281" s="16">
        <v>33042.7</v>
      </c>
      <c r="H281" s="16">
        <v>29548.1</v>
      </c>
      <c r="I281" s="16">
        <v>427985</v>
      </c>
    </row>
    <row r="282" spans="1:9" s="14" customFormat="1" ht="12" customHeight="1">
      <c r="A282" s="194" t="s">
        <v>319</v>
      </c>
      <c r="B282" s="194"/>
      <c r="C282" s="194"/>
      <c r="D282" s="45">
        <v>26</v>
      </c>
      <c r="E282" s="45">
        <v>17</v>
      </c>
      <c r="F282" s="45">
        <v>9</v>
      </c>
      <c r="G282" s="45">
        <v>1598.3</v>
      </c>
      <c r="H282" s="45">
        <v>1476.3</v>
      </c>
      <c r="I282" s="45">
        <v>41981</v>
      </c>
    </row>
    <row r="283" spans="1:9" s="14" customFormat="1" ht="12" customHeight="1">
      <c r="A283" s="194" t="s">
        <v>236</v>
      </c>
      <c r="B283" s="194"/>
      <c r="C283" s="194"/>
      <c r="D283" s="45">
        <v>422</v>
      </c>
      <c r="E283" s="45">
        <v>286</v>
      </c>
      <c r="F283" s="45">
        <v>136</v>
      </c>
      <c r="G283" s="45">
        <v>21970.3</v>
      </c>
      <c r="H283" s="45">
        <v>19506.2</v>
      </c>
      <c r="I283" s="45">
        <v>265350</v>
      </c>
    </row>
    <row r="284" spans="1:9" s="14" customFormat="1" ht="12" customHeight="1">
      <c r="A284" s="194" t="s">
        <v>320</v>
      </c>
      <c r="B284" s="194"/>
      <c r="C284" s="194"/>
      <c r="D284" s="45">
        <v>106</v>
      </c>
      <c r="E284" s="45">
        <v>76</v>
      </c>
      <c r="F284" s="45">
        <v>30</v>
      </c>
      <c r="G284" s="45">
        <v>5060</v>
      </c>
      <c r="H284" s="45">
        <v>4517.4</v>
      </c>
      <c r="I284" s="45">
        <v>40476</v>
      </c>
    </row>
    <row r="285" spans="1:9" s="14" customFormat="1" ht="12" customHeight="1">
      <c r="A285" s="194" t="s">
        <v>321</v>
      </c>
      <c r="B285" s="194"/>
      <c r="C285" s="194"/>
      <c r="D285" s="45">
        <v>74</v>
      </c>
      <c r="E285" s="45">
        <v>55</v>
      </c>
      <c r="F285" s="45">
        <v>19</v>
      </c>
      <c r="G285" s="45">
        <v>3756.5</v>
      </c>
      <c r="H285" s="45">
        <v>3351.1</v>
      </c>
      <c r="I285" s="45">
        <v>36726</v>
      </c>
    </row>
    <row r="286" spans="1:9" s="14" customFormat="1" ht="12" customHeight="1">
      <c r="A286" s="194" t="s">
        <v>237</v>
      </c>
      <c r="B286" s="194"/>
      <c r="C286" s="194"/>
      <c r="D286" s="45">
        <v>156</v>
      </c>
      <c r="E286" s="45">
        <v>118</v>
      </c>
      <c r="F286" s="45">
        <v>38</v>
      </c>
      <c r="G286" s="45">
        <v>8983.2</v>
      </c>
      <c r="H286" s="45">
        <v>8104.2</v>
      </c>
      <c r="I286" s="45">
        <v>157433</v>
      </c>
    </row>
    <row r="287" spans="1:9" s="14" customFormat="1" ht="12" customHeight="1">
      <c r="A287" s="191" t="s">
        <v>238</v>
      </c>
      <c r="B287" s="191"/>
      <c r="C287" s="191"/>
      <c r="D287" s="46">
        <v>135</v>
      </c>
      <c r="E287" s="46">
        <v>86</v>
      </c>
      <c r="F287" s="46">
        <v>49</v>
      </c>
      <c r="G287" s="46">
        <v>7413.5</v>
      </c>
      <c r="H287" s="46">
        <v>6621.4</v>
      </c>
      <c r="I287" s="46">
        <v>107686</v>
      </c>
    </row>
    <row r="288" spans="1:9" s="14" customFormat="1" ht="12" customHeight="1">
      <c r="A288" s="116"/>
      <c r="B288" s="116"/>
      <c r="C288" s="116"/>
      <c r="D288" s="49"/>
      <c r="E288" s="49"/>
      <c r="F288" s="49"/>
      <c r="G288" s="49"/>
      <c r="H288" s="49"/>
      <c r="I288" s="49"/>
    </row>
    <row r="289" spans="1:9" s="12" customFormat="1" ht="12" customHeight="1">
      <c r="A289" s="150" t="s">
        <v>239</v>
      </c>
      <c r="B289" s="150"/>
      <c r="C289" s="150"/>
      <c r="D289" s="22">
        <v>4472</v>
      </c>
      <c r="E289" s="22">
        <v>3221</v>
      </c>
      <c r="F289" s="22">
        <v>1251</v>
      </c>
      <c r="G289" s="22">
        <v>253867.8</v>
      </c>
      <c r="H289" s="22">
        <v>227469.09999999998</v>
      </c>
      <c r="I289" s="22">
        <v>3825943</v>
      </c>
    </row>
    <row r="290" spans="1:9" s="14" customFormat="1" ht="12" customHeight="1">
      <c r="A290" s="194" t="s">
        <v>240</v>
      </c>
      <c r="B290" s="194"/>
      <c r="C290" s="194"/>
      <c r="D290" s="45">
        <v>804</v>
      </c>
      <c r="E290" s="45">
        <v>589</v>
      </c>
      <c r="F290" s="45">
        <v>215</v>
      </c>
      <c r="G290" s="45">
        <v>47600.8</v>
      </c>
      <c r="H290" s="45">
        <v>42936.4</v>
      </c>
      <c r="I290" s="45">
        <v>758427</v>
      </c>
    </row>
    <row r="291" spans="1:9" s="14" customFormat="1" ht="12" customHeight="1">
      <c r="A291" s="194" t="s">
        <v>241</v>
      </c>
      <c r="B291" s="194"/>
      <c r="C291" s="194"/>
      <c r="D291" s="45">
        <v>65</v>
      </c>
      <c r="E291" s="45">
        <v>43</v>
      </c>
      <c r="F291" s="45">
        <v>22</v>
      </c>
      <c r="G291" s="45">
        <v>3206.3</v>
      </c>
      <c r="H291" s="45">
        <v>2968.8</v>
      </c>
      <c r="I291" s="45">
        <v>35818</v>
      </c>
    </row>
    <row r="292" spans="1:9" s="14" customFormat="1" ht="12" customHeight="1">
      <c r="A292" s="194" t="s">
        <v>242</v>
      </c>
      <c r="B292" s="194"/>
      <c r="C292" s="194"/>
      <c r="D292" s="45">
        <v>45</v>
      </c>
      <c r="E292" s="45">
        <v>29</v>
      </c>
      <c r="F292" s="45">
        <v>16</v>
      </c>
      <c r="G292" s="45">
        <v>2180.3</v>
      </c>
      <c r="H292" s="45">
        <v>2025.2</v>
      </c>
      <c r="I292" s="45">
        <v>49145</v>
      </c>
    </row>
    <row r="293" spans="1:9" s="14" customFormat="1" ht="12" customHeight="1">
      <c r="A293" s="194" t="s">
        <v>243</v>
      </c>
      <c r="B293" s="194"/>
      <c r="C293" s="194"/>
      <c r="D293" s="45">
        <v>456</v>
      </c>
      <c r="E293" s="45">
        <v>311</v>
      </c>
      <c r="F293" s="45">
        <v>145</v>
      </c>
      <c r="G293" s="45">
        <v>25512.9</v>
      </c>
      <c r="H293" s="45">
        <v>23151.1</v>
      </c>
      <c r="I293" s="45">
        <v>447027</v>
      </c>
    </row>
    <row r="294" spans="1:9" s="14" customFormat="1" ht="12" customHeight="1">
      <c r="A294" s="194" t="s">
        <v>279</v>
      </c>
      <c r="B294" s="194"/>
      <c r="C294" s="194"/>
      <c r="D294" s="45">
        <v>24</v>
      </c>
      <c r="E294" s="45">
        <v>18</v>
      </c>
      <c r="F294" s="45">
        <v>6</v>
      </c>
      <c r="G294" s="45">
        <v>1206.4</v>
      </c>
      <c r="H294" s="45">
        <v>1059.9</v>
      </c>
      <c r="I294" s="45">
        <v>10866</v>
      </c>
    </row>
    <row r="295" spans="1:9" s="14" customFormat="1" ht="12" customHeight="1">
      <c r="A295" s="194" t="s">
        <v>244</v>
      </c>
      <c r="B295" s="194"/>
      <c r="C295" s="194"/>
      <c r="D295" s="45">
        <v>20</v>
      </c>
      <c r="E295" s="45">
        <v>14</v>
      </c>
      <c r="F295" s="45">
        <v>6</v>
      </c>
      <c r="G295" s="45">
        <v>874.8</v>
      </c>
      <c r="H295" s="45">
        <v>817.5</v>
      </c>
      <c r="I295" s="45">
        <v>11814</v>
      </c>
    </row>
    <row r="296" spans="1:9" s="14" customFormat="1" ht="12" customHeight="1">
      <c r="A296" s="194" t="s">
        <v>245</v>
      </c>
      <c r="B296" s="194"/>
      <c r="C296" s="194"/>
      <c r="D296" s="45">
        <v>30</v>
      </c>
      <c r="E296" s="45">
        <v>21</v>
      </c>
      <c r="F296" s="45">
        <v>9</v>
      </c>
      <c r="G296" s="45">
        <v>1490.9</v>
      </c>
      <c r="H296" s="45">
        <v>1363.7</v>
      </c>
      <c r="I296" s="45">
        <v>19222</v>
      </c>
    </row>
    <row r="297" spans="1:9" s="14" customFormat="1" ht="12" customHeight="1">
      <c r="A297" s="194" t="s">
        <v>246</v>
      </c>
      <c r="B297" s="194"/>
      <c r="C297" s="194"/>
      <c r="D297" s="45">
        <v>50</v>
      </c>
      <c r="E297" s="45">
        <v>36</v>
      </c>
      <c r="F297" s="45">
        <v>14</v>
      </c>
      <c r="G297" s="45">
        <v>2175.7</v>
      </c>
      <c r="H297" s="45">
        <v>1956.1</v>
      </c>
      <c r="I297" s="45">
        <v>14623</v>
      </c>
    </row>
    <row r="298" spans="1:9" s="14" customFormat="1" ht="12" customHeight="1">
      <c r="A298" s="194" t="s">
        <v>280</v>
      </c>
      <c r="B298" s="194"/>
      <c r="C298" s="194"/>
      <c r="D298" s="45">
        <v>173</v>
      </c>
      <c r="E298" s="45">
        <v>132</v>
      </c>
      <c r="F298" s="45">
        <v>41</v>
      </c>
      <c r="G298" s="45">
        <v>10296.7</v>
      </c>
      <c r="H298" s="45">
        <v>9145.6</v>
      </c>
      <c r="I298" s="45">
        <v>151744</v>
      </c>
    </row>
    <row r="299" spans="1:9" s="14" customFormat="1" ht="12" customHeight="1">
      <c r="A299" s="194" t="s">
        <v>247</v>
      </c>
      <c r="B299" s="194"/>
      <c r="C299" s="194"/>
      <c r="D299" s="45">
        <v>191</v>
      </c>
      <c r="E299" s="45">
        <v>127</v>
      </c>
      <c r="F299" s="45">
        <v>64</v>
      </c>
      <c r="G299" s="45">
        <v>10001.5</v>
      </c>
      <c r="H299" s="45">
        <v>8905.2</v>
      </c>
      <c r="I299" s="45">
        <v>103674</v>
      </c>
    </row>
    <row r="300" spans="1:9" s="14" customFormat="1" ht="12" customHeight="1">
      <c r="A300" s="194" t="s">
        <v>248</v>
      </c>
      <c r="B300" s="194"/>
      <c r="C300" s="194"/>
      <c r="D300" s="45">
        <v>80</v>
      </c>
      <c r="E300" s="45">
        <v>67</v>
      </c>
      <c r="F300" s="45">
        <v>13</v>
      </c>
      <c r="G300" s="45">
        <v>5043.7</v>
      </c>
      <c r="H300" s="45">
        <v>4522.7</v>
      </c>
      <c r="I300" s="45">
        <v>108755</v>
      </c>
    </row>
    <row r="301" spans="1:9" s="14" customFormat="1" ht="12" customHeight="1">
      <c r="A301" s="194" t="s">
        <v>249</v>
      </c>
      <c r="B301" s="194"/>
      <c r="C301" s="194"/>
      <c r="D301" s="45">
        <v>640</v>
      </c>
      <c r="E301" s="45">
        <v>469</v>
      </c>
      <c r="F301" s="45">
        <v>171</v>
      </c>
      <c r="G301" s="45">
        <v>37595.4</v>
      </c>
      <c r="H301" s="45">
        <v>33682.8</v>
      </c>
      <c r="I301" s="45">
        <v>636982</v>
      </c>
    </row>
    <row r="302" spans="1:9" s="14" customFormat="1" ht="12" customHeight="1">
      <c r="A302" s="194" t="s">
        <v>250</v>
      </c>
      <c r="B302" s="194"/>
      <c r="C302" s="194"/>
      <c r="D302" s="45">
        <v>437</v>
      </c>
      <c r="E302" s="45">
        <v>308</v>
      </c>
      <c r="F302" s="45">
        <v>129</v>
      </c>
      <c r="G302" s="45">
        <v>23931.1</v>
      </c>
      <c r="H302" s="45">
        <v>21415</v>
      </c>
      <c r="I302" s="45">
        <v>281285</v>
      </c>
    </row>
    <row r="303" spans="1:9" s="14" customFormat="1" ht="12" customHeight="1">
      <c r="A303" s="194" t="s">
        <v>251</v>
      </c>
      <c r="B303" s="194"/>
      <c r="C303" s="194"/>
      <c r="D303" s="45">
        <v>124</v>
      </c>
      <c r="E303" s="45">
        <v>92</v>
      </c>
      <c r="F303" s="45">
        <v>32</v>
      </c>
      <c r="G303" s="45">
        <v>7020.9</v>
      </c>
      <c r="H303" s="45">
        <v>6152.9</v>
      </c>
      <c r="I303" s="45">
        <v>78547</v>
      </c>
    </row>
    <row r="304" spans="1:9" s="14" customFormat="1" ht="12" customHeight="1">
      <c r="A304" s="194" t="s">
        <v>252</v>
      </c>
      <c r="B304" s="194"/>
      <c r="C304" s="194"/>
      <c r="D304" s="45">
        <v>60</v>
      </c>
      <c r="E304" s="45">
        <v>44</v>
      </c>
      <c r="F304" s="45">
        <v>16</v>
      </c>
      <c r="G304" s="45">
        <v>2903.1</v>
      </c>
      <c r="H304" s="45">
        <v>2631.3</v>
      </c>
      <c r="I304" s="45">
        <v>38557</v>
      </c>
    </row>
    <row r="305" spans="1:9" s="14" customFormat="1" ht="12" customHeight="1">
      <c r="A305" s="194" t="s">
        <v>253</v>
      </c>
      <c r="B305" s="194"/>
      <c r="C305" s="194"/>
      <c r="D305" s="45">
        <v>166</v>
      </c>
      <c r="E305" s="45">
        <v>114</v>
      </c>
      <c r="F305" s="45">
        <v>52</v>
      </c>
      <c r="G305" s="45">
        <v>9807.9</v>
      </c>
      <c r="H305" s="45">
        <v>8724.9</v>
      </c>
      <c r="I305" s="45">
        <v>144797</v>
      </c>
    </row>
    <row r="306" spans="1:9" s="14" customFormat="1" ht="12" customHeight="1">
      <c r="A306" s="194" t="s">
        <v>254</v>
      </c>
      <c r="B306" s="194"/>
      <c r="C306" s="194"/>
      <c r="D306" s="45">
        <v>338</v>
      </c>
      <c r="E306" s="45">
        <v>260</v>
      </c>
      <c r="F306" s="45">
        <v>78</v>
      </c>
      <c r="G306" s="45">
        <v>19692.8</v>
      </c>
      <c r="H306" s="45">
        <v>17418.5</v>
      </c>
      <c r="I306" s="45">
        <v>263843</v>
      </c>
    </row>
    <row r="307" spans="1:9" s="14" customFormat="1" ht="12" customHeight="1">
      <c r="A307" s="194" t="s">
        <v>255</v>
      </c>
      <c r="B307" s="194"/>
      <c r="C307" s="194"/>
      <c r="D307" s="45">
        <v>190</v>
      </c>
      <c r="E307" s="45">
        <v>141</v>
      </c>
      <c r="F307" s="45">
        <v>49</v>
      </c>
      <c r="G307" s="45">
        <v>10897.2</v>
      </c>
      <c r="H307" s="45">
        <v>9702.2</v>
      </c>
      <c r="I307" s="45">
        <v>156483</v>
      </c>
    </row>
    <row r="308" spans="1:9" s="14" customFormat="1" ht="12" customHeight="1">
      <c r="A308" s="194" t="s">
        <v>256</v>
      </c>
      <c r="B308" s="194"/>
      <c r="C308" s="194"/>
      <c r="D308" s="45">
        <v>509</v>
      </c>
      <c r="E308" s="45">
        <v>359</v>
      </c>
      <c r="F308" s="45">
        <v>150</v>
      </c>
      <c r="G308" s="45">
        <v>29214.9</v>
      </c>
      <c r="H308" s="45">
        <v>26002.8</v>
      </c>
      <c r="I308" s="45">
        <v>483808</v>
      </c>
    </row>
    <row r="309" spans="1:9" s="14" customFormat="1" ht="12" customHeight="1">
      <c r="A309" s="194" t="s">
        <v>281</v>
      </c>
      <c r="B309" s="194"/>
      <c r="C309" s="194"/>
      <c r="D309" s="45">
        <v>34</v>
      </c>
      <c r="E309" s="45">
        <v>23</v>
      </c>
      <c r="F309" s="45">
        <v>11</v>
      </c>
      <c r="G309" s="45">
        <v>1419.7</v>
      </c>
      <c r="H309" s="45">
        <v>1270.3</v>
      </c>
      <c r="I309" s="45">
        <v>9837</v>
      </c>
    </row>
    <row r="310" spans="1:9" s="14" customFormat="1" ht="12" customHeight="1">
      <c r="A310" s="191" t="s">
        <v>257</v>
      </c>
      <c r="B310" s="191"/>
      <c r="C310" s="191"/>
      <c r="D310" s="46">
        <v>36</v>
      </c>
      <c r="E310" s="46">
        <v>24</v>
      </c>
      <c r="F310" s="46">
        <v>12</v>
      </c>
      <c r="G310" s="46">
        <v>1794.8</v>
      </c>
      <c r="H310" s="46">
        <v>1616.2</v>
      </c>
      <c r="I310" s="46">
        <v>20689</v>
      </c>
    </row>
    <row r="311" spans="1:9" s="14" customFormat="1" ht="12" customHeight="1">
      <c r="A311" s="116"/>
      <c r="B311" s="116"/>
      <c r="C311" s="116"/>
      <c r="D311" s="49"/>
      <c r="E311" s="49"/>
      <c r="F311" s="49"/>
      <c r="G311" s="49"/>
      <c r="H311" s="49"/>
      <c r="I311" s="49"/>
    </row>
    <row r="312" spans="1:9" s="14" customFormat="1" ht="12" customHeight="1">
      <c r="A312" s="193" t="s">
        <v>258</v>
      </c>
      <c r="B312" s="193"/>
      <c r="C312" s="193"/>
      <c r="D312" s="13">
        <v>142147</v>
      </c>
      <c r="E312" s="13">
        <v>106006</v>
      </c>
      <c r="F312" s="13">
        <v>36141</v>
      </c>
      <c r="G312" s="13">
        <v>9498072.4</v>
      </c>
      <c r="H312" s="13">
        <v>8656726.700000001</v>
      </c>
      <c r="I312" s="13">
        <v>238193146</v>
      </c>
    </row>
    <row r="313" spans="1:9" s="14" customFormat="1" ht="12" customHeight="1">
      <c r="A313" s="194" t="s">
        <v>259</v>
      </c>
      <c r="B313" s="194"/>
      <c r="C313" s="194"/>
      <c r="D313" s="16">
        <v>21257</v>
      </c>
      <c r="E313" s="16">
        <v>15652</v>
      </c>
      <c r="F313" s="16">
        <v>5605</v>
      </c>
      <c r="G313" s="16">
        <v>1417425.2999999998</v>
      </c>
      <c r="H313" s="16">
        <v>1291079.6</v>
      </c>
      <c r="I313" s="16">
        <v>34227682</v>
      </c>
    </row>
    <row r="314" spans="1:9" s="14" customFormat="1" ht="12" customHeight="1">
      <c r="A314" s="194" t="s">
        <v>260</v>
      </c>
      <c r="B314" s="194"/>
      <c r="C314" s="194"/>
      <c r="D314" s="16">
        <v>57810</v>
      </c>
      <c r="E314" s="16">
        <v>43640</v>
      </c>
      <c r="F314" s="16">
        <v>14170</v>
      </c>
      <c r="G314" s="16">
        <v>4175328.699999998</v>
      </c>
      <c r="H314" s="16">
        <v>3834920.000000001</v>
      </c>
      <c r="I314" s="16">
        <v>126340020</v>
      </c>
    </row>
    <row r="315" spans="1:9" s="14" customFormat="1" ht="12" customHeight="1">
      <c r="A315" s="194" t="s">
        <v>261</v>
      </c>
      <c r="B315" s="194"/>
      <c r="C315" s="194"/>
      <c r="D315" s="16">
        <v>27215</v>
      </c>
      <c r="E315" s="16">
        <v>20235</v>
      </c>
      <c r="F315" s="16">
        <v>6980</v>
      </c>
      <c r="G315" s="16">
        <v>1725883.1000000003</v>
      </c>
      <c r="H315" s="16">
        <v>1569468.7</v>
      </c>
      <c r="I315" s="16">
        <v>40023096</v>
      </c>
    </row>
    <row r="316" spans="1:9" s="14" customFormat="1" ht="12" customHeight="1">
      <c r="A316" s="194" t="s">
        <v>262</v>
      </c>
      <c r="B316" s="194"/>
      <c r="C316" s="194"/>
      <c r="D316" s="16">
        <v>2501</v>
      </c>
      <c r="E316" s="16">
        <v>1882</v>
      </c>
      <c r="F316" s="16">
        <v>619</v>
      </c>
      <c r="G316" s="16">
        <v>139141.50000000003</v>
      </c>
      <c r="H316" s="16">
        <v>122838.99999999999</v>
      </c>
      <c r="I316" s="16">
        <v>1803996</v>
      </c>
    </row>
    <row r="317" spans="1:9" s="14" customFormat="1" ht="12" customHeight="1">
      <c r="A317" s="194" t="s">
        <v>263</v>
      </c>
      <c r="B317" s="194"/>
      <c r="C317" s="194"/>
      <c r="D317" s="16">
        <v>21112</v>
      </c>
      <c r="E317" s="16">
        <v>15668</v>
      </c>
      <c r="F317" s="16">
        <v>5444</v>
      </c>
      <c r="G317" s="16">
        <v>1344203.4000000006</v>
      </c>
      <c r="H317" s="16">
        <v>1217805.5999999996</v>
      </c>
      <c r="I317" s="16">
        <v>26057248</v>
      </c>
    </row>
    <row r="318" spans="1:9" s="14" customFormat="1" ht="12" customHeight="1">
      <c r="A318" s="194" t="s">
        <v>264</v>
      </c>
      <c r="B318" s="194"/>
      <c r="C318" s="194"/>
      <c r="D318" s="16">
        <v>5182</v>
      </c>
      <c r="E318" s="16">
        <v>3873</v>
      </c>
      <c r="F318" s="16">
        <v>1309</v>
      </c>
      <c r="G318" s="16">
        <v>302347.5</v>
      </c>
      <c r="H318" s="16">
        <v>268657.7</v>
      </c>
      <c r="I318" s="16">
        <v>4102504</v>
      </c>
    </row>
    <row r="319" spans="1:9" s="14" customFormat="1" ht="12" customHeight="1">
      <c r="A319" s="194" t="s">
        <v>265</v>
      </c>
      <c r="B319" s="194"/>
      <c r="C319" s="194"/>
      <c r="D319" s="16">
        <v>2598</v>
      </c>
      <c r="E319" s="16">
        <v>1835</v>
      </c>
      <c r="F319" s="16">
        <v>763</v>
      </c>
      <c r="G319" s="16">
        <v>139875.1</v>
      </c>
      <c r="H319" s="16">
        <v>124486.99999999999</v>
      </c>
      <c r="I319" s="16">
        <v>1812657</v>
      </c>
    </row>
    <row r="320" spans="1:9" s="14" customFormat="1" ht="12" customHeight="1">
      <c r="A320" s="197" t="s">
        <v>266</v>
      </c>
      <c r="B320" s="197"/>
      <c r="C320" s="197"/>
      <c r="D320" s="21">
        <v>4472</v>
      </c>
      <c r="E320" s="21">
        <v>3221</v>
      </c>
      <c r="F320" s="21">
        <v>1251</v>
      </c>
      <c r="G320" s="21">
        <v>253867.8</v>
      </c>
      <c r="H320" s="21">
        <v>227469.09999999998</v>
      </c>
      <c r="I320" s="21">
        <v>3825943</v>
      </c>
    </row>
    <row r="321" spans="1:9" s="14" customFormat="1" ht="12" customHeight="1">
      <c r="A321" s="116"/>
      <c r="B321" s="116"/>
      <c r="C321" s="116"/>
      <c r="D321" s="49"/>
      <c r="E321" s="49"/>
      <c r="F321" s="49"/>
      <c r="G321" s="49"/>
      <c r="H321" s="49"/>
      <c r="I321" s="49"/>
    </row>
    <row r="322" spans="1:9" s="14" customFormat="1" ht="12" customHeight="1">
      <c r="A322" s="193" t="s">
        <v>267</v>
      </c>
      <c r="B322" s="193"/>
      <c r="C322" s="193"/>
      <c r="D322" s="13">
        <v>121926</v>
      </c>
      <c r="E322" s="13">
        <v>91361</v>
      </c>
      <c r="F322" s="13">
        <v>30565</v>
      </c>
      <c r="G322" s="13">
        <v>8354976.799999999</v>
      </c>
      <c r="H322" s="13">
        <v>7632380.5</v>
      </c>
      <c r="I322" s="13">
        <v>221531072</v>
      </c>
    </row>
    <row r="323" spans="1:9" s="14" customFormat="1" ht="12" customHeight="1">
      <c r="A323" s="194" t="s">
        <v>263</v>
      </c>
      <c r="B323" s="194"/>
      <c r="C323" s="194"/>
      <c r="D323" s="16">
        <v>21891</v>
      </c>
      <c r="E323" s="16">
        <v>16340</v>
      </c>
      <c r="F323" s="16">
        <v>5551</v>
      </c>
      <c r="G323" s="16">
        <v>1399280.8000000005</v>
      </c>
      <c r="H323" s="16">
        <v>1266886.9</v>
      </c>
      <c r="I323" s="16">
        <v>27169986</v>
      </c>
    </row>
    <row r="324" spans="1:9" s="14" customFormat="1" ht="12" customHeight="1">
      <c r="A324" s="194" t="s">
        <v>282</v>
      </c>
      <c r="B324" s="194"/>
      <c r="C324" s="194"/>
      <c r="D324" s="16">
        <v>20786</v>
      </c>
      <c r="E324" s="16">
        <v>15295</v>
      </c>
      <c r="F324" s="16">
        <v>5491</v>
      </c>
      <c r="G324" s="16">
        <v>1392184.5999999996</v>
      </c>
      <c r="H324" s="16">
        <v>1268363.9000000001</v>
      </c>
      <c r="I324" s="16">
        <v>33920427</v>
      </c>
    </row>
    <row r="325" spans="1:9" s="14" customFormat="1" ht="12" customHeight="1">
      <c r="A325" s="194" t="s">
        <v>261</v>
      </c>
      <c r="B325" s="194"/>
      <c r="C325" s="194"/>
      <c r="D325" s="16">
        <v>25244</v>
      </c>
      <c r="E325" s="16">
        <v>18904</v>
      </c>
      <c r="F325" s="16">
        <v>6340</v>
      </c>
      <c r="G325" s="16">
        <v>1612208.4000000004</v>
      </c>
      <c r="H325" s="16">
        <v>1464019.3000000003</v>
      </c>
      <c r="I325" s="16">
        <v>37713722</v>
      </c>
    </row>
    <row r="326" spans="1:9" s="14" customFormat="1" ht="12" customHeight="1">
      <c r="A326" s="191" t="s">
        <v>260</v>
      </c>
      <c r="B326" s="191"/>
      <c r="C326" s="191"/>
      <c r="D326" s="21">
        <v>54005</v>
      </c>
      <c r="E326" s="21">
        <v>40822</v>
      </c>
      <c r="F326" s="21">
        <v>13183</v>
      </c>
      <c r="G326" s="21">
        <v>3951302.9999999977</v>
      </c>
      <c r="H326" s="21">
        <v>3633110.4000000004</v>
      </c>
      <c r="I326" s="21">
        <v>122726937</v>
      </c>
    </row>
    <row r="327" spans="1:9" s="32" customFormat="1" ht="6" customHeight="1">
      <c r="A327" s="147"/>
      <c r="B327" s="147"/>
      <c r="C327" s="147"/>
      <c r="D327" s="147"/>
      <c r="E327" s="147"/>
      <c r="F327" s="147"/>
      <c r="G327" s="147"/>
      <c r="H327" s="147"/>
      <c r="I327" s="147"/>
    </row>
    <row r="328" spans="1:9" s="28" customFormat="1" ht="12.75" customHeight="1">
      <c r="A328" s="196" t="s">
        <v>322</v>
      </c>
      <c r="B328" s="196"/>
      <c r="C328" s="196"/>
      <c r="D328" s="196"/>
      <c r="E328" s="196"/>
      <c r="F328" s="196"/>
      <c r="G328" s="196"/>
      <c r="H328" s="196"/>
      <c r="I328" s="196"/>
    </row>
    <row r="329" spans="1:9" s="29" customFormat="1" ht="11.25" customHeight="1">
      <c r="A329" s="103" t="s">
        <v>337</v>
      </c>
      <c r="B329" s="103"/>
      <c r="C329" s="103"/>
      <c r="D329" s="103"/>
      <c r="E329" s="103"/>
      <c r="F329" s="103"/>
      <c r="G329" s="103"/>
      <c r="H329" s="103"/>
      <c r="I329" s="103"/>
    </row>
    <row r="330" spans="1:9" s="32" customFormat="1" ht="5.25" customHeight="1">
      <c r="A330" s="144"/>
      <c r="B330" s="144"/>
      <c r="C330" s="144"/>
      <c r="D330" s="144"/>
      <c r="E330" s="144"/>
      <c r="F330" s="144"/>
      <c r="G330" s="144"/>
      <c r="H330" s="144"/>
      <c r="I330" s="144"/>
    </row>
    <row r="331" spans="1:9" s="31" customFormat="1" ht="9.75" customHeight="1">
      <c r="A331" s="144" t="s">
        <v>270</v>
      </c>
      <c r="B331" s="144"/>
      <c r="C331" s="144"/>
      <c r="D331" s="144"/>
      <c r="E331" s="144"/>
      <c r="F331" s="144"/>
      <c r="G331" s="144"/>
      <c r="H331" s="144"/>
      <c r="I331" s="144"/>
    </row>
    <row r="332" spans="1:9" s="32" customFormat="1" ht="5.25" customHeight="1">
      <c r="A332" s="146"/>
      <c r="B332" s="146"/>
      <c r="C332" s="146"/>
      <c r="D332" s="146"/>
      <c r="E332" s="146"/>
      <c r="F332" s="146"/>
      <c r="G332" s="146"/>
      <c r="H332" s="146"/>
      <c r="I332" s="146"/>
    </row>
    <row r="333" spans="1:9" s="33" customFormat="1" ht="11.25" customHeight="1">
      <c r="A333" s="187" t="s">
        <v>371</v>
      </c>
      <c r="B333" s="187"/>
      <c r="C333" s="187"/>
      <c r="D333" s="187"/>
      <c r="E333" s="187"/>
      <c r="F333" s="187"/>
      <c r="G333" s="187"/>
      <c r="H333" s="187"/>
      <c r="I333" s="187"/>
    </row>
    <row r="334" spans="1:9" s="33" customFormat="1" ht="11.25" customHeight="1">
      <c r="A334" s="187" t="s">
        <v>326</v>
      </c>
      <c r="B334" s="187"/>
      <c r="C334" s="187"/>
      <c r="D334" s="187"/>
      <c r="E334" s="187"/>
      <c r="F334" s="187"/>
      <c r="G334" s="187"/>
      <c r="H334" s="187"/>
      <c r="I334" s="187"/>
    </row>
  </sheetData>
  <sheetProtection/>
  <mergeCells count="341">
    <mergeCell ref="A331:I331"/>
    <mergeCell ref="A332:I332"/>
    <mergeCell ref="A333:I333"/>
    <mergeCell ref="A334:I334"/>
    <mergeCell ref="A327:I327"/>
    <mergeCell ref="A328:I328"/>
    <mergeCell ref="A329:I329"/>
    <mergeCell ref="A330:I330"/>
    <mergeCell ref="A323:C323"/>
    <mergeCell ref="A324:C324"/>
    <mergeCell ref="A325:C325"/>
    <mergeCell ref="A326:C326"/>
    <mergeCell ref="A319:C319"/>
    <mergeCell ref="A320:C320"/>
    <mergeCell ref="A322:C322"/>
    <mergeCell ref="A321:C321"/>
    <mergeCell ref="A315:C315"/>
    <mergeCell ref="A316:C316"/>
    <mergeCell ref="A317:C317"/>
    <mergeCell ref="A318:C318"/>
    <mergeCell ref="A312:C312"/>
    <mergeCell ref="A313:C313"/>
    <mergeCell ref="A314:C314"/>
    <mergeCell ref="A311:C311"/>
    <mergeCell ref="A307:C307"/>
    <mergeCell ref="A308:C308"/>
    <mergeCell ref="A309:C309"/>
    <mergeCell ref="A310:C310"/>
    <mergeCell ref="A303:C303"/>
    <mergeCell ref="A304:C304"/>
    <mergeCell ref="A305:C305"/>
    <mergeCell ref="A306:C306"/>
    <mergeCell ref="A299:C299"/>
    <mergeCell ref="A300:C300"/>
    <mergeCell ref="A301:C301"/>
    <mergeCell ref="A302:C302"/>
    <mergeCell ref="A295:C295"/>
    <mergeCell ref="A296:C296"/>
    <mergeCell ref="A297:C297"/>
    <mergeCell ref="A298:C298"/>
    <mergeCell ref="A291:C291"/>
    <mergeCell ref="A292:C292"/>
    <mergeCell ref="A293:C293"/>
    <mergeCell ref="A294:C294"/>
    <mergeCell ref="A287:C287"/>
    <mergeCell ref="A289:C289"/>
    <mergeCell ref="A290:C290"/>
    <mergeCell ref="A288:C288"/>
    <mergeCell ref="A283:C283"/>
    <mergeCell ref="A284:C284"/>
    <mergeCell ref="A285:C285"/>
    <mergeCell ref="A286:C286"/>
    <mergeCell ref="A279:C279"/>
    <mergeCell ref="A280:C280"/>
    <mergeCell ref="A281:C281"/>
    <mergeCell ref="A282:C282"/>
    <mergeCell ref="A275:C275"/>
    <mergeCell ref="A276:C276"/>
    <mergeCell ref="A277:C277"/>
    <mergeCell ref="A278:C278"/>
    <mergeCell ref="A271:C271"/>
    <mergeCell ref="A272:C272"/>
    <mergeCell ref="A273:C273"/>
    <mergeCell ref="A274:C274"/>
    <mergeCell ref="A267:C267"/>
    <mergeCell ref="A268:C268"/>
    <mergeCell ref="A270:C270"/>
    <mergeCell ref="A263:C263"/>
    <mergeCell ref="A264:C264"/>
    <mergeCell ref="A265:C265"/>
    <mergeCell ref="A266:C266"/>
    <mergeCell ref="A269:C269"/>
    <mergeCell ref="A259:C259"/>
    <mergeCell ref="A260:C260"/>
    <mergeCell ref="A262:C262"/>
    <mergeCell ref="A255:C255"/>
    <mergeCell ref="A256:C256"/>
    <mergeCell ref="A257:C257"/>
    <mergeCell ref="A258:C258"/>
    <mergeCell ref="A261:C261"/>
    <mergeCell ref="A251:C251"/>
    <mergeCell ref="A252:C252"/>
    <mergeCell ref="A253:C253"/>
    <mergeCell ref="A254:C254"/>
    <mergeCell ref="A247:C247"/>
    <mergeCell ref="A248:C248"/>
    <mergeCell ref="A249:C249"/>
    <mergeCell ref="A250:C250"/>
    <mergeCell ref="A243:C243"/>
    <mergeCell ref="A244:C244"/>
    <mergeCell ref="A245:C245"/>
    <mergeCell ref="A246:C246"/>
    <mergeCell ref="A239:C239"/>
    <mergeCell ref="A241:C241"/>
    <mergeCell ref="A242:C242"/>
    <mergeCell ref="A240:C240"/>
    <mergeCell ref="A235:C235"/>
    <mergeCell ref="A236:C236"/>
    <mergeCell ref="A237:C237"/>
    <mergeCell ref="A238:C238"/>
    <mergeCell ref="A231:C231"/>
    <mergeCell ref="A232:C232"/>
    <mergeCell ref="A233:C233"/>
    <mergeCell ref="A234:C234"/>
    <mergeCell ref="A227:C227"/>
    <mergeCell ref="A228:C228"/>
    <mergeCell ref="A229:C229"/>
    <mergeCell ref="A230:C230"/>
    <mergeCell ref="A223:C223"/>
    <mergeCell ref="A224:C224"/>
    <mergeCell ref="A225:C225"/>
    <mergeCell ref="A226:C226"/>
    <mergeCell ref="A219:C219"/>
    <mergeCell ref="A220:C220"/>
    <mergeCell ref="A221:C221"/>
    <mergeCell ref="A222:C222"/>
    <mergeCell ref="A215:C215"/>
    <mergeCell ref="A217:C217"/>
    <mergeCell ref="A218:C218"/>
    <mergeCell ref="A216:C216"/>
    <mergeCell ref="A211:C211"/>
    <mergeCell ref="A212:C212"/>
    <mergeCell ref="A213:C213"/>
    <mergeCell ref="A214:C214"/>
    <mergeCell ref="A207:C207"/>
    <mergeCell ref="A208:C208"/>
    <mergeCell ref="A209:C209"/>
    <mergeCell ref="A210:C210"/>
    <mergeCell ref="A203:C203"/>
    <mergeCell ref="A204:C204"/>
    <mergeCell ref="A205:C205"/>
    <mergeCell ref="A206:C206"/>
    <mergeCell ref="A199:C199"/>
    <mergeCell ref="A200:C200"/>
    <mergeCell ref="A201:C201"/>
    <mergeCell ref="A202:C202"/>
    <mergeCell ref="A195:C195"/>
    <mergeCell ref="A196:C196"/>
    <mergeCell ref="A197:C197"/>
    <mergeCell ref="A198:C198"/>
    <mergeCell ref="A191:C191"/>
    <mergeCell ref="A192:C192"/>
    <mergeCell ref="A193:C193"/>
    <mergeCell ref="A194:C194"/>
    <mergeCell ref="A187:C187"/>
    <mergeCell ref="A188:C188"/>
    <mergeCell ref="A189:C189"/>
    <mergeCell ref="A190:C190"/>
    <mergeCell ref="A183:C183"/>
    <mergeCell ref="A184:C184"/>
    <mergeCell ref="A185:C185"/>
    <mergeCell ref="A186:C186"/>
    <mergeCell ref="A179:C179"/>
    <mergeCell ref="A180:C180"/>
    <mergeCell ref="A181:C181"/>
    <mergeCell ref="A182:C182"/>
    <mergeCell ref="A175:C175"/>
    <mergeCell ref="A176:C176"/>
    <mergeCell ref="A177:C177"/>
    <mergeCell ref="A178:C178"/>
    <mergeCell ref="A171:C171"/>
    <mergeCell ref="A172:C172"/>
    <mergeCell ref="A173:C173"/>
    <mergeCell ref="A167:C167"/>
    <mergeCell ref="A168:C168"/>
    <mergeCell ref="A169:C169"/>
    <mergeCell ref="A170:C170"/>
    <mergeCell ref="A174:C174"/>
    <mergeCell ref="A163:C163"/>
    <mergeCell ref="A164:C164"/>
    <mergeCell ref="A165:C165"/>
    <mergeCell ref="A166:C166"/>
    <mergeCell ref="A159:C159"/>
    <mergeCell ref="A160:C160"/>
    <mergeCell ref="A161:C161"/>
    <mergeCell ref="A162:C162"/>
    <mergeCell ref="A155:C155"/>
    <mergeCell ref="A156:C156"/>
    <mergeCell ref="A157:C157"/>
    <mergeCell ref="A158:C158"/>
    <mergeCell ref="A151:C151"/>
    <mergeCell ref="A152:C152"/>
    <mergeCell ref="A153:C153"/>
    <mergeCell ref="A154:C154"/>
    <mergeCell ref="A147:C147"/>
    <mergeCell ref="A148:C148"/>
    <mergeCell ref="A149:C149"/>
    <mergeCell ref="A150:C150"/>
    <mergeCell ref="A143:C143"/>
    <mergeCell ref="A144:C144"/>
    <mergeCell ref="A145:C145"/>
    <mergeCell ref="A146:C146"/>
    <mergeCell ref="A139:C139"/>
    <mergeCell ref="A140:C140"/>
    <mergeCell ref="A141:C141"/>
    <mergeCell ref="A142:C142"/>
    <mergeCell ref="A135:C135"/>
    <mergeCell ref="A136:C136"/>
    <mergeCell ref="A137:C137"/>
    <mergeCell ref="A138:C138"/>
    <mergeCell ref="A131:C131"/>
    <mergeCell ref="A132:C132"/>
    <mergeCell ref="A133:C133"/>
    <mergeCell ref="A134:C134"/>
    <mergeCell ref="A127:C127"/>
    <mergeCell ref="A128:C128"/>
    <mergeCell ref="A129:C129"/>
    <mergeCell ref="A130:C130"/>
    <mergeCell ref="A123:C123"/>
    <mergeCell ref="A124:C124"/>
    <mergeCell ref="A125:C125"/>
    <mergeCell ref="A126:C126"/>
    <mergeCell ref="A119:C119"/>
    <mergeCell ref="A120:C120"/>
    <mergeCell ref="A121:C121"/>
    <mergeCell ref="A122:C122"/>
    <mergeCell ref="A115:C115"/>
    <mergeCell ref="A116:C116"/>
    <mergeCell ref="A117:C117"/>
    <mergeCell ref="A118:C118"/>
    <mergeCell ref="A111:C111"/>
    <mergeCell ref="A112:C112"/>
    <mergeCell ref="A113:C113"/>
    <mergeCell ref="A114:C114"/>
    <mergeCell ref="A107:C107"/>
    <mergeCell ref="A108:C108"/>
    <mergeCell ref="A109:C109"/>
    <mergeCell ref="A110:C110"/>
    <mergeCell ref="A103:C103"/>
    <mergeCell ref="A104:C104"/>
    <mergeCell ref="A105:C105"/>
    <mergeCell ref="A106:C106"/>
    <mergeCell ref="A99:C99"/>
    <mergeCell ref="A100:C100"/>
    <mergeCell ref="A101:C101"/>
    <mergeCell ref="A102:C102"/>
    <mergeCell ref="A95:C95"/>
    <mergeCell ref="A96:C96"/>
    <mergeCell ref="A97:C97"/>
    <mergeCell ref="A98:C98"/>
    <mergeCell ref="A91:C91"/>
    <mergeCell ref="A92:C92"/>
    <mergeCell ref="A93:C93"/>
    <mergeCell ref="A94:C94"/>
    <mergeCell ref="A87:C87"/>
    <mergeCell ref="A88:C88"/>
    <mergeCell ref="A89:C89"/>
    <mergeCell ref="A90:C90"/>
    <mergeCell ref="A83:C83"/>
    <mergeCell ref="A84:C84"/>
    <mergeCell ref="A85:C85"/>
    <mergeCell ref="A79:C79"/>
    <mergeCell ref="A80:C80"/>
    <mergeCell ref="A81:C81"/>
    <mergeCell ref="A82:C82"/>
    <mergeCell ref="A86:C86"/>
    <mergeCell ref="A75:C75"/>
    <mergeCell ref="A76:C76"/>
    <mergeCell ref="A77:C77"/>
    <mergeCell ref="A78:C78"/>
    <mergeCell ref="A71:C71"/>
    <mergeCell ref="A72:C72"/>
    <mergeCell ref="A73:C73"/>
    <mergeCell ref="A74:C74"/>
    <mergeCell ref="A67:C67"/>
    <mergeCell ref="A68:C68"/>
    <mergeCell ref="A69:C69"/>
    <mergeCell ref="A70:C70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8:C58"/>
    <mergeCell ref="A57:C57"/>
    <mergeCell ref="B51:C51"/>
    <mergeCell ref="A53:C53"/>
    <mergeCell ref="A54:C54"/>
    <mergeCell ref="B47:C47"/>
    <mergeCell ref="A48:C48"/>
    <mergeCell ref="B49:C49"/>
    <mergeCell ref="B50:C50"/>
    <mergeCell ref="A52:C52"/>
    <mergeCell ref="A43:C43"/>
    <mergeCell ref="A44:C44"/>
    <mergeCell ref="B45:C45"/>
    <mergeCell ref="B46:C46"/>
    <mergeCell ref="A39:C39"/>
    <mergeCell ref="A40:C40"/>
    <mergeCell ref="A42:C42"/>
    <mergeCell ref="A41:C41"/>
    <mergeCell ref="B35:C35"/>
    <mergeCell ref="B36:C36"/>
    <mergeCell ref="A38:C38"/>
    <mergeCell ref="B31:C31"/>
    <mergeCell ref="A32:C32"/>
    <mergeCell ref="A33:C33"/>
    <mergeCell ref="B34:C34"/>
    <mergeCell ref="A37:C37"/>
    <mergeCell ref="B27:C27"/>
    <mergeCell ref="B28:C28"/>
    <mergeCell ref="A29:C29"/>
    <mergeCell ref="B30:C30"/>
    <mergeCell ref="A23:C23"/>
    <mergeCell ref="A24:C24"/>
    <mergeCell ref="A25:C25"/>
    <mergeCell ref="A26:C26"/>
    <mergeCell ref="A21:C21"/>
    <mergeCell ref="B15:C15"/>
    <mergeCell ref="B16:C16"/>
    <mergeCell ref="A17:C17"/>
    <mergeCell ref="B18:C18"/>
    <mergeCell ref="A22:C22"/>
    <mergeCell ref="B14:C14"/>
    <mergeCell ref="A9:C9"/>
    <mergeCell ref="A10:C10"/>
    <mergeCell ref="B19:C19"/>
    <mergeCell ref="A7:C7"/>
    <mergeCell ref="B20:C20"/>
    <mergeCell ref="A11:C11"/>
    <mergeCell ref="A6:C6"/>
    <mergeCell ref="D6:F6"/>
    <mergeCell ref="G6:H6"/>
    <mergeCell ref="A12:C12"/>
    <mergeCell ref="A13:C13"/>
    <mergeCell ref="A8:C8"/>
    <mergeCell ref="G8:H8"/>
    <mergeCell ref="G7:H7"/>
    <mergeCell ref="D7:F7"/>
    <mergeCell ref="A1:I1"/>
    <mergeCell ref="A2:I2"/>
    <mergeCell ref="A3:I3"/>
    <mergeCell ref="A4:I4"/>
    <mergeCell ref="A5:C5"/>
    <mergeCell ref="D5:F5"/>
    <mergeCell ref="G5:H5"/>
  </mergeCells>
  <conditionalFormatting sqref="D59:I85">
    <cfRule type="cellIs" priority="5" dxfId="0" operator="between" stopIfTrue="1">
      <formula>1</formula>
      <formula>3</formula>
    </cfRule>
  </conditionalFormatting>
  <conditionalFormatting sqref="D88:I173">
    <cfRule type="cellIs" priority="4" dxfId="0" operator="between" stopIfTrue="1">
      <formula>1</formula>
      <formula>3</formula>
    </cfRule>
  </conditionalFormatting>
  <conditionalFormatting sqref="D176:F215">
    <cfRule type="cellIs" priority="3" dxfId="0" operator="between" stopIfTrue="1">
      <formula>1</formula>
      <formula>3</formula>
    </cfRule>
  </conditionalFormatting>
  <conditionalFormatting sqref="D218:F239">
    <cfRule type="cellIs" priority="2" dxfId="0" operator="between" stopIfTrue="1">
      <formula>1</formula>
      <formula>3</formula>
    </cfRule>
  </conditionalFormatting>
  <conditionalFormatting sqref="D242:F260 D263:F268 D271:F287 D290:F310">
    <cfRule type="cellIs" priority="1" dxfId="0" operator="between" stopIfTrue="1">
      <formula>1</formula>
      <formula>3</formula>
    </cfRule>
  </conditionalFormatting>
  <printOptions/>
  <pageMargins left="0" right="0" top="0" bottom="0" header="0" footer="0"/>
  <pageSetup horizontalDpi="1200" verticalDpi="12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4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I1"/>
    </sheetView>
  </sheetViews>
  <sheetFormatPr defaultColWidth="9.140625" defaultRowHeight="12" customHeight="1"/>
  <cols>
    <col min="1" max="1" width="1.7109375" style="47" customWidth="1"/>
    <col min="2" max="2" width="2.7109375" style="48" customWidth="1"/>
    <col min="3" max="3" width="28.28125" style="48" customWidth="1"/>
    <col min="4" max="9" width="12.7109375" style="48" customWidth="1"/>
    <col min="10" max="16384" width="9.140625" style="48" customWidth="1"/>
  </cols>
  <sheetData>
    <row r="1" spans="1:9" s="34" customFormat="1" ht="12.75" customHeight="1">
      <c r="A1" s="178"/>
      <c r="B1" s="178"/>
      <c r="C1" s="178"/>
      <c r="D1" s="178"/>
      <c r="E1" s="178"/>
      <c r="F1" s="178"/>
      <c r="G1" s="178"/>
      <c r="H1" s="178"/>
      <c r="I1" s="178"/>
    </row>
    <row r="2" spans="1:9" s="34" customFormat="1" ht="30" customHeight="1">
      <c r="A2" s="204" t="s">
        <v>323</v>
      </c>
      <c r="B2" s="204"/>
      <c r="C2" s="204"/>
      <c r="D2" s="204"/>
      <c r="E2" s="204"/>
      <c r="F2" s="204"/>
      <c r="G2" s="204"/>
      <c r="H2" s="204"/>
      <c r="I2" s="204"/>
    </row>
    <row r="3" spans="1:9" s="34" customFormat="1" ht="12.75" customHeight="1">
      <c r="A3" s="179"/>
      <c r="B3" s="179"/>
      <c r="C3" s="179"/>
      <c r="D3" s="179"/>
      <c r="E3" s="179"/>
      <c r="F3" s="179"/>
      <c r="G3" s="179"/>
      <c r="H3" s="179"/>
      <c r="I3" s="179"/>
    </row>
    <row r="4" spans="1:9" s="34" customFormat="1" ht="12.75" customHeight="1">
      <c r="A4" s="179"/>
      <c r="B4" s="179"/>
      <c r="C4" s="179"/>
      <c r="D4" s="179"/>
      <c r="E4" s="179"/>
      <c r="F4" s="179"/>
      <c r="G4" s="179"/>
      <c r="H4" s="179"/>
      <c r="I4" s="179"/>
    </row>
    <row r="5" spans="1:9" s="3" customFormat="1" ht="12" customHeight="1">
      <c r="A5" s="198"/>
      <c r="B5" s="198"/>
      <c r="C5" s="199"/>
      <c r="D5" s="157" t="s">
        <v>1</v>
      </c>
      <c r="E5" s="180"/>
      <c r="F5" s="180"/>
      <c r="G5" s="157" t="s">
        <v>2</v>
      </c>
      <c r="H5" s="181"/>
      <c r="I5" s="4" t="s">
        <v>3</v>
      </c>
    </row>
    <row r="6" spans="1:9" s="3" customFormat="1" ht="12" customHeight="1">
      <c r="A6" s="184"/>
      <c r="B6" s="184"/>
      <c r="C6" s="184"/>
      <c r="D6" s="182"/>
      <c r="E6" s="183"/>
      <c r="F6" s="183"/>
      <c r="G6" s="185"/>
      <c r="H6" s="186"/>
      <c r="I6" s="6" t="s">
        <v>4</v>
      </c>
    </row>
    <row r="7" spans="1:9" s="3" customFormat="1" ht="12" customHeight="1">
      <c r="A7" s="172"/>
      <c r="B7" s="172"/>
      <c r="C7" s="172"/>
      <c r="D7" s="172"/>
      <c r="E7" s="172"/>
      <c r="F7" s="172"/>
      <c r="G7" s="172"/>
      <c r="H7" s="172"/>
      <c r="I7" s="72"/>
    </row>
    <row r="8" spans="1:9" s="3" customFormat="1" ht="12" customHeight="1">
      <c r="A8" s="183"/>
      <c r="B8" s="183"/>
      <c r="C8" s="183"/>
      <c r="D8" s="5"/>
      <c r="E8" s="7" t="s">
        <v>5</v>
      </c>
      <c r="F8" s="7" t="s">
        <v>6</v>
      </c>
      <c r="G8" s="171"/>
      <c r="H8" s="171"/>
      <c r="I8" s="73"/>
    </row>
    <row r="9" spans="1:9" s="3" customFormat="1" ht="12" customHeight="1">
      <c r="A9" s="200"/>
      <c r="B9" s="200"/>
      <c r="C9" s="200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/>
    </row>
    <row r="10" spans="1:9" s="41" customFormat="1" ht="12" customHeight="1">
      <c r="A10" s="115" t="s">
        <v>12</v>
      </c>
      <c r="B10" s="115"/>
      <c r="C10" s="115"/>
      <c r="D10" s="11">
        <v>140453</v>
      </c>
      <c r="E10" s="11">
        <v>108543</v>
      </c>
      <c r="F10" s="11">
        <v>31910</v>
      </c>
      <c r="G10" s="11">
        <v>8969958.2</v>
      </c>
      <c r="H10" s="11">
        <v>8304631.199999999</v>
      </c>
      <c r="I10" s="11">
        <v>213789528</v>
      </c>
    </row>
    <row r="11" spans="1:9" s="41" customFormat="1" ht="12" customHeight="1">
      <c r="A11" s="116"/>
      <c r="B11" s="116"/>
      <c r="C11" s="116"/>
      <c r="D11" s="22"/>
      <c r="E11" s="22"/>
      <c r="F11" s="22"/>
      <c r="G11" s="22"/>
      <c r="H11" s="22"/>
      <c r="I11" s="22"/>
    </row>
    <row r="12" spans="1:9" s="14" customFormat="1" ht="12" customHeight="1">
      <c r="A12" s="193" t="s">
        <v>13</v>
      </c>
      <c r="B12" s="193"/>
      <c r="C12" s="193"/>
      <c r="D12" s="22">
        <v>12734</v>
      </c>
      <c r="E12" s="22">
        <v>9727</v>
      </c>
      <c r="F12" s="22">
        <v>3007</v>
      </c>
      <c r="G12" s="22">
        <v>698866.3</v>
      </c>
      <c r="H12" s="22">
        <v>634707.7</v>
      </c>
      <c r="I12" s="22">
        <v>9499858</v>
      </c>
    </row>
    <row r="13" spans="1:9" s="14" customFormat="1" ht="12" customHeight="1">
      <c r="A13" s="194" t="s">
        <v>14</v>
      </c>
      <c r="B13" s="194"/>
      <c r="C13" s="194"/>
      <c r="D13" s="16">
        <v>4491</v>
      </c>
      <c r="E13" s="16">
        <v>3307</v>
      </c>
      <c r="F13" s="16">
        <v>1184</v>
      </c>
      <c r="G13" s="16">
        <v>244417</v>
      </c>
      <c r="H13" s="16">
        <v>222891.7</v>
      </c>
      <c r="I13" s="16">
        <v>3514461</v>
      </c>
    </row>
    <row r="14" spans="1:9" s="14" customFormat="1" ht="12" customHeight="1">
      <c r="A14" s="42"/>
      <c r="B14" s="194" t="s">
        <v>15</v>
      </c>
      <c r="C14" s="194"/>
      <c r="D14" s="16">
        <v>1637</v>
      </c>
      <c r="E14" s="16">
        <v>1209</v>
      </c>
      <c r="F14" s="16">
        <v>428</v>
      </c>
      <c r="G14" s="16">
        <v>91977.20000000001</v>
      </c>
      <c r="H14" s="16">
        <v>83751</v>
      </c>
      <c r="I14" s="16">
        <v>1436766</v>
      </c>
    </row>
    <row r="15" spans="1:9" s="14" customFormat="1" ht="12" customHeight="1">
      <c r="A15" s="42"/>
      <c r="B15" s="194" t="s">
        <v>16</v>
      </c>
      <c r="C15" s="194"/>
      <c r="D15" s="16">
        <v>1450</v>
      </c>
      <c r="E15" s="16">
        <v>1062</v>
      </c>
      <c r="F15" s="16">
        <v>388</v>
      </c>
      <c r="G15" s="16">
        <v>77329.4</v>
      </c>
      <c r="H15" s="16">
        <v>70452.7</v>
      </c>
      <c r="I15" s="16">
        <v>1054491</v>
      </c>
    </row>
    <row r="16" spans="1:9" s="14" customFormat="1" ht="12" customHeight="1">
      <c r="A16" s="43"/>
      <c r="B16" s="190" t="s">
        <v>17</v>
      </c>
      <c r="C16" s="190"/>
      <c r="D16" s="16">
        <v>1404</v>
      </c>
      <c r="E16" s="16">
        <v>1036</v>
      </c>
      <c r="F16" s="16">
        <v>368</v>
      </c>
      <c r="G16" s="16">
        <v>75110.4</v>
      </c>
      <c r="H16" s="16">
        <v>68688</v>
      </c>
      <c r="I16" s="16">
        <v>1023204</v>
      </c>
    </row>
    <row r="17" spans="1:9" s="14" customFormat="1" ht="12" customHeight="1">
      <c r="A17" s="194" t="s">
        <v>18</v>
      </c>
      <c r="B17" s="194"/>
      <c r="C17" s="194"/>
      <c r="D17" s="16">
        <v>2564</v>
      </c>
      <c r="E17" s="16">
        <v>1867</v>
      </c>
      <c r="F17" s="16">
        <v>697</v>
      </c>
      <c r="G17" s="16">
        <v>133729.60000000003</v>
      </c>
      <c r="H17" s="16">
        <v>120934.2</v>
      </c>
      <c r="I17" s="16">
        <v>1697764</v>
      </c>
    </row>
    <row r="18" spans="1:9" s="14" customFormat="1" ht="12" customHeight="1">
      <c r="A18" s="42"/>
      <c r="B18" s="194" t="s">
        <v>19</v>
      </c>
      <c r="C18" s="194"/>
      <c r="D18" s="16">
        <v>846</v>
      </c>
      <c r="E18" s="16">
        <v>590</v>
      </c>
      <c r="F18" s="16">
        <v>256</v>
      </c>
      <c r="G18" s="16">
        <v>42350.700000000004</v>
      </c>
      <c r="H18" s="16">
        <v>38250.2</v>
      </c>
      <c r="I18" s="16">
        <v>507560</v>
      </c>
    </row>
    <row r="19" spans="1:9" s="14" customFormat="1" ht="12" customHeight="1">
      <c r="A19" s="42"/>
      <c r="B19" s="194" t="s">
        <v>20</v>
      </c>
      <c r="C19" s="194"/>
      <c r="D19" s="16">
        <v>828</v>
      </c>
      <c r="E19" s="16">
        <v>609</v>
      </c>
      <c r="F19" s="16">
        <v>219</v>
      </c>
      <c r="G19" s="16">
        <v>43853.600000000006</v>
      </c>
      <c r="H19" s="16">
        <v>39560.5</v>
      </c>
      <c r="I19" s="16">
        <v>570654</v>
      </c>
    </row>
    <row r="20" spans="1:9" s="14" customFormat="1" ht="12" customHeight="1">
      <c r="A20" s="43"/>
      <c r="B20" s="194" t="s">
        <v>21</v>
      </c>
      <c r="C20" s="194"/>
      <c r="D20" s="16">
        <v>890</v>
      </c>
      <c r="E20" s="16">
        <v>668</v>
      </c>
      <c r="F20" s="16">
        <v>222</v>
      </c>
      <c r="G20" s="16">
        <v>47525.3</v>
      </c>
      <c r="H20" s="16">
        <v>43123.5</v>
      </c>
      <c r="I20" s="16">
        <v>619550</v>
      </c>
    </row>
    <row r="21" spans="1:9" s="14" customFormat="1" ht="12" customHeight="1">
      <c r="A21" s="191" t="s">
        <v>22</v>
      </c>
      <c r="B21" s="191"/>
      <c r="C21" s="191"/>
      <c r="D21" s="38">
        <v>5679</v>
      </c>
      <c r="E21" s="38">
        <v>4553</v>
      </c>
      <c r="F21" s="38">
        <v>1126</v>
      </c>
      <c r="G21" s="38">
        <v>320719.7</v>
      </c>
      <c r="H21" s="38">
        <v>290881.8</v>
      </c>
      <c r="I21" s="38">
        <v>4287633</v>
      </c>
    </row>
    <row r="22" spans="1:9" s="14" customFormat="1" ht="12" customHeight="1">
      <c r="A22" s="116"/>
      <c r="B22" s="116"/>
      <c r="C22" s="116"/>
      <c r="D22" s="49"/>
      <c r="E22" s="49"/>
      <c r="F22" s="49"/>
      <c r="G22" s="49"/>
      <c r="H22" s="49"/>
      <c r="I22" s="49"/>
    </row>
    <row r="23" spans="1:9" s="14" customFormat="1" ht="12" customHeight="1">
      <c r="A23" s="193" t="s">
        <v>23</v>
      </c>
      <c r="B23" s="193"/>
      <c r="C23" s="193"/>
      <c r="D23" s="22">
        <v>29218</v>
      </c>
      <c r="E23" s="22">
        <v>21919</v>
      </c>
      <c r="F23" s="22">
        <v>7299</v>
      </c>
      <c r="G23" s="22">
        <v>1771150.8000000003</v>
      </c>
      <c r="H23" s="22">
        <v>1634237.8</v>
      </c>
      <c r="I23" s="22">
        <v>38957751</v>
      </c>
    </row>
    <row r="24" spans="1:9" s="14" customFormat="1" ht="12" customHeight="1">
      <c r="A24" s="194" t="s">
        <v>24</v>
      </c>
      <c r="B24" s="194"/>
      <c r="C24" s="194"/>
      <c r="D24" s="16">
        <v>18130</v>
      </c>
      <c r="E24" s="16">
        <v>13395</v>
      </c>
      <c r="F24" s="16">
        <v>4735</v>
      </c>
      <c r="G24" s="16">
        <v>1130629.2000000002</v>
      </c>
      <c r="H24" s="16">
        <v>1050250</v>
      </c>
      <c r="I24" s="16">
        <v>28096442</v>
      </c>
    </row>
    <row r="25" spans="1:9" s="14" customFormat="1" ht="12" customHeight="1">
      <c r="A25" s="194" t="s">
        <v>25</v>
      </c>
      <c r="B25" s="194"/>
      <c r="C25" s="194"/>
      <c r="D25" s="16">
        <v>1856</v>
      </c>
      <c r="E25" s="16">
        <v>1372</v>
      </c>
      <c r="F25" s="16">
        <v>484</v>
      </c>
      <c r="G25" s="16">
        <v>106258.1</v>
      </c>
      <c r="H25" s="16">
        <v>98028.30000000002</v>
      </c>
      <c r="I25" s="16">
        <v>1795679</v>
      </c>
    </row>
    <row r="26" spans="1:9" s="14" customFormat="1" ht="12" customHeight="1">
      <c r="A26" s="194" t="s">
        <v>26</v>
      </c>
      <c r="B26" s="194"/>
      <c r="C26" s="194"/>
      <c r="D26" s="16">
        <v>4828</v>
      </c>
      <c r="E26" s="16">
        <v>3815</v>
      </c>
      <c r="F26" s="16">
        <v>1013</v>
      </c>
      <c r="G26" s="16">
        <v>284660.8</v>
      </c>
      <c r="H26" s="16">
        <v>259173.69999999998</v>
      </c>
      <c r="I26" s="16">
        <v>5042484</v>
      </c>
    </row>
    <row r="27" spans="1:9" s="14" customFormat="1" ht="12" customHeight="1">
      <c r="A27" s="42"/>
      <c r="B27" s="194" t="s">
        <v>27</v>
      </c>
      <c r="C27" s="194"/>
      <c r="D27" s="16">
        <v>434</v>
      </c>
      <c r="E27" s="16">
        <v>329</v>
      </c>
      <c r="F27" s="16">
        <v>105</v>
      </c>
      <c r="G27" s="16">
        <v>20799.800000000003</v>
      </c>
      <c r="H27" s="16">
        <v>18976.4</v>
      </c>
      <c r="I27" s="16">
        <v>233905</v>
      </c>
    </row>
    <row r="28" spans="1:9" s="14" customFormat="1" ht="12" customHeight="1">
      <c r="A28" s="43"/>
      <c r="B28" s="190" t="s">
        <v>28</v>
      </c>
      <c r="C28" s="190"/>
      <c r="D28" s="16">
        <v>4394</v>
      </c>
      <c r="E28" s="16">
        <v>3486</v>
      </c>
      <c r="F28" s="16">
        <v>908</v>
      </c>
      <c r="G28" s="16">
        <v>263861</v>
      </c>
      <c r="H28" s="16">
        <v>240197.3</v>
      </c>
      <c r="I28" s="16">
        <v>4808579</v>
      </c>
    </row>
    <row r="29" spans="1:9" s="14" customFormat="1" ht="12" customHeight="1">
      <c r="A29" s="194" t="s">
        <v>29</v>
      </c>
      <c r="B29" s="194"/>
      <c r="C29" s="194"/>
      <c r="D29" s="16">
        <v>1593</v>
      </c>
      <c r="E29" s="16">
        <v>1220</v>
      </c>
      <c r="F29" s="16">
        <v>373</v>
      </c>
      <c r="G29" s="16">
        <v>98844.59999999999</v>
      </c>
      <c r="H29" s="16">
        <v>90613</v>
      </c>
      <c r="I29" s="16">
        <v>2011451</v>
      </c>
    </row>
    <row r="30" spans="1:9" s="14" customFormat="1" ht="12" customHeight="1">
      <c r="A30" s="42"/>
      <c r="B30" s="194" t="s">
        <v>30</v>
      </c>
      <c r="C30" s="194"/>
      <c r="D30" s="16">
        <v>559</v>
      </c>
      <c r="E30" s="16">
        <v>400</v>
      </c>
      <c r="F30" s="16">
        <v>159</v>
      </c>
      <c r="G30" s="16">
        <v>28656.2</v>
      </c>
      <c r="H30" s="16">
        <v>26395.8</v>
      </c>
      <c r="I30" s="16">
        <v>384573</v>
      </c>
    </row>
    <row r="31" spans="1:9" s="14" customFormat="1" ht="12" customHeight="1">
      <c r="A31" s="43"/>
      <c r="B31" s="190" t="s">
        <v>31</v>
      </c>
      <c r="C31" s="190"/>
      <c r="D31" s="16">
        <v>1034</v>
      </c>
      <c r="E31" s="16">
        <v>820</v>
      </c>
      <c r="F31" s="16">
        <v>214</v>
      </c>
      <c r="G31" s="16">
        <v>70188.4</v>
      </c>
      <c r="H31" s="16">
        <v>64217.200000000004</v>
      </c>
      <c r="I31" s="16">
        <v>1626878</v>
      </c>
    </row>
    <row r="32" spans="1:9" s="14" customFormat="1" ht="12" customHeight="1">
      <c r="A32" s="194" t="s">
        <v>32</v>
      </c>
      <c r="B32" s="194"/>
      <c r="C32" s="194"/>
      <c r="D32" s="16">
        <v>378</v>
      </c>
      <c r="E32" s="16">
        <v>265</v>
      </c>
      <c r="F32" s="16">
        <v>113</v>
      </c>
      <c r="G32" s="16">
        <v>16682.4</v>
      </c>
      <c r="H32" s="16">
        <v>15290.5</v>
      </c>
      <c r="I32" s="16">
        <v>159819</v>
      </c>
    </row>
    <row r="33" spans="1:9" s="14" customFormat="1" ht="12" customHeight="1">
      <c r="A33" s="194" t="s">
        <v>33</v>
      </c>
      <c r="B33" s="194"/>
      <c r="C33" s="194"/>
      <c r="D33" s="16">
        <v>2433</v>
      </c>
      <c r="E33" s="16">
        <v>1852</v>
      </c>
      <c r="F33" s="16">
        <v>581</v>
      </c>
      <c r="G33" s="16">
        <v>134075.7</v>
      </c>
      <c r="H33" s="16">
        <v>120882.30000000002</v>
      </c>
      <c r="I33" s="16">
        <v>1851876</v>
      </c>
    </row>
    <row r="34" spans="1:9" s="14" customFormat="1" ht="12" customHeight="1">
      <c r="A34" s="42"/>
      <c r="B34" s="194" t="s">
        <v>34</v>
      </c>
      <c r="C34" s="194"/>
      <c r="D34" s="16">
        <v>252</v>
      </c>
      <c r="E34" s="16">
        <v>181</v>
      </c>
      <c r="F34" s="16">
        <v>71</v>
      </c>
      <c r="G34" s="16">
        <v>13578</v>
      </c>
      <c r="H34" s="16">
        <v>12250.699999999999</v>
      </c>
      <c r="I34" s="16">
        <v>189354</v>
      </c>
    </row>
    <row r="35" spans="1:9" s="14" customFormat="1" ht="12" customHeight="1">
      <c r="A35" s="42"/>
      <c r="B35" s="194" t="s">
        <v>35</v>
      </c>
      <c r="C35" s="194"/>
      <c r="D35" s="16">
        <v>120</v>
      </c>
      <c r="E35" s="16">
        <v>93</v>
      </c>
      <c r="F35" s="16">
        <v>27</v>
      </c>
      <c r="G35" s="16">
        <v>5499.2</v>
      </c>
      <c r="H35" s="16">
        <v>5046.200000000001</v>
      </c>
      <c r="I35" s="16">
        <v>62911</v>
      </c>
    </row>
    <row r="36" spans="1:9" s="14" customFormat="1" ht="12" customHeight="1">
      <c r="A36" s="42"/>
      <c r="B36" s="191" t="s">
        <v>36</v>
      </c>
      <c r="C36" s="191"/>
      <c r="D36" s="38">
        <v>2061</v>
      </c>
      <c r="E36" s="38">
        <v>1578</v>
      </c>
      <c r="F36" s="38">
        <v>483</v>
      </c>
      <c r="G36" s="38">
        <v>114998.50000000001</v>
      </c>
      <c r="H36" s="38">
        <v>103585.40000000002</v>
      </c>
      <c r="I36" s="38">
        <v>1599611</v>
      </c>
    </row>
    <row r="37" spans="1:9" s="14" customFormat="1" ht="12" customHeight="1">
      <c r="A37" s="116"/>
      <c r="B37" s="116"/>
      <c r="C37" s="116"/>
      <c r="D37" s="49"/>
      <c r="E37" s="49"/>
      <c r="F37" s="49"/>
      <c r="G37" s="49"/>
      <c r="H37" s="49"/>
      <c r="I37" s="49"/>
    </row>
    <row r="38" spans="1:9" s="14" customFormat="1" ht="12" customHeight="1">
      <c r="A38" s="193" t="s">
        <v>37</v>
      </c>
      <c r="B38" s="193"/>
      <c r="C38" s="193"/>
      <c r="D38" s="22">
        <v>20137</v>
      </c>
      <c r="E38" s="22">
        <v>15912</v>
      </c>
      <c r="F38" s="22">
        <v>4225</v>
      </c>
      <c r="G38" s="22">
        <v>1237845.7999999998</v>
      </c>
      <c r="H38" s="22">
        <v>1141377.3</v>
      </c>
      <c r="I38" s="22">
        <v>23229868</v>
      </c>
    </row>
    <row r="39" spans="1:9" s="14" customFormat="1" ht="12" customHeight="1">
      <c r="A39" s="194" t="s">
        <v>38</v>
      </c>
      <c r="B39" s="194"/>
      <c r="C39" s="194"/>
      <c r="D39" s="16">
        <v>17618</v>
      </c>
      <c r="E39" s="16">
        <v>13788</v>
      </c>
      <c r="F39" s="16">
        <v>3830</v>
      </c>
      <c r="G39" s="16">
        <v>1090291.5999999999</v>
      </c>
      <c r="H39" s="16">
        <v>1006844.1</v>
      </c>
      <c r="I39" s="16">
        <v>20865104</v>
      </c>
    </row>
    <row r="40" spans="1:9" s="14" customFormat="1" ht="12" customHeight="1">
      <c r="A40" s="191" t="s">
        <v>39</v>
      </c>
      <c r="B40" s="191"/>
      <c r="C40" s="191"/>
      <c r="D40" s="38">
        <v>2519</v>
      </c>
      <c r="E40" s="38">
        <v>2124</v>
      </c>
      <c r="F40" s="38">
        <v>395</v>
      </c>
      <c r="G40" s="38">
        <v>147554.2</v>
      </c>
      <c r="H40" s="38">
        <v>134533.2</v>
      </c>
      <c r="I40" s="38">
        <v>2364764</v>
      </c>
    </row>
    <row r="41" spans="1:9" s="14" customFormat="1" ht="12" customHeight="1">
      <c r="A41" s="116"/>
      <c r="B41" s="116"/>
      <c r="C41" s="116"/>
      <c r="D41" s="49"/>
      <c r="E41" s="49"/>
      <c r="F41" s="49"/>
      <c r="G41" s="49"/>
      <c r="H41" s="49"/>
      <c r="I41" s="49"/>
    </row>
    <row r="42" spans="1:9" s="14" customFormat="1" ht="12" customHeight="1">
      <c r="A42" s="193" t="s">
        <v>40</v>
      </c>
      <c r="B42" s="193"/>
      <c r="C42" s="193"/>
      <c r="D42" s="22">
        <v>55287</v>
      </c>
      <c r="E42" s="22">
        <v>43313</v>
      </c>
      <c r="F42" s="22">
        <v>11974</v>
      </c>
      <c r="G42" s="22">
        <v>3766467.0999999996</v>
      </c>
      <c r="H42" s="22">
        <v>3507497.9</v>
      </c>
      <c r="I42" s="22">
        <v>105937735</v>
      </c>
    </row>
    <row r="43" spans="1:9" s="14" customFormat="1" ht="12" customHeight="1">
      <c r="A43" s="194" t="s">
        <v>41</v>
      </c>
      <c r="B43" s="194"/>
      <c r="C43" s="194"/>
      <c r="D43" s="16">
        <v>35792</v>
      </c>
      <c r="E43" s="16">
        <v>27746</v>
      </c>
      <c r="F43" s="16">
        <v>8046</v>
      </c>
      <c r="G43" s="16">
        <v>2500525.3</v>
      </c>
      <c r="H43" s="16">
        <v>2339385.6999999997</v>
      </c>
      <c r="I43" s="16">
        <v>77790883</v>
      </c>
    </row>
    <row r="44" spans="1:9" s="14" customFormat="1" ht="12" customHeight="1">
      <c r="A44" s="194" t="s">
        <v>42</v>
      </c>
      <c r="B44" s="194"/>
      <c r="C44" s="194"/>
      <c r="D44" s="16">
        <v>10184</v>
      </c>
      <c r="E44" s="16">
        <v>8292</v>
      </c>
      <c r="F44" s="16">
        <v>1892</v>
      </c>
      <c r="G44" s="16">
        <v>666423.8</v>
      </c>
      <c r="H44" s="16">
        <v>614039.6000000001</v>
      </c>
      <c r="I44" s="16">
        <v>14578075</v>
      </c>
    </row>
    <row r="45" spans="1:9" s="14" customFormat="1" ht="12" customHeight="1">
      <c r="A45" s="44"/>
      <c r="B45" s="194" t="s">
        <v>43</v>
      </c>
      <c r="C45" s="194"/>
      <c r="D45" s="16">
        <v>4975</v>
      </c>
      <c r="E45" s="16">
        <v>4142</v>
      </c>
      <c r="F45" s="16">
        <v>833</v>
      </c>
      <c r="G45" s="16">
        <v>313718.80000000005</v>
      </c>
      <c r="H45" s="16">
        <v>287633.1</v>
      </c>
      <c r="I45" s="16">
        <v>6010553</v>
      </c>
    </row>
    <row r="46" spans="1:9" s="14" customFormat="1" ht="12" customHeight="1">
      <c r="A46" s="42"/>
      <c r="B46" s="194" t="s">
        <v>44</v>
      </c>
      <c r="C46" s="194"/>
      <c r="D46" s="16">
        <v>4811</v>
      </c>
      <c r="E46" s="16">
        <v>3860</v>
      </c>
      <c r="F46" s="16">
        <v>951</v>
      </c>
      <c r="G46" s="16">
        <v>332698.3</v>
      </c>
      <c r="H46" s="16">
        <v>307846.7</v>
      </c>
      <c r="I46" s="16">
        <v>8313355</v>
      </c>
    </row>
    <row r="47" spans="1:9" s="14" customFormat="1" ht="12" customHeight="1">
      <c r="A47" s="43"/>
      <c r="B47" s="190" t="s">
        <v>45</v>
      </c>
      <c r="C47" s="190"/>
      <c r="D47" s="16">
        <v>398</v>
      </c>
      <c r="E47" s="16">
        <v>290</v>
      </c>
      <c r="F47" s="16">
        <v>108</v>
      </c>
      <c r="G47" s="16">
        <v>20006.7</v>
      </c>
      <c r="H47" s="16">
        <v>18559.8</v>
      </c>
      <c r="I47" s="16">
        <v>254167</v>
      </c>
    </row>
    <row r="48" spans="1:9" s="14" customFormat="1" ht="12" customHeight="1">
      <c r="A48" s="194" t="s">
        <v>46</v>
      </c>
      <c r="B48" s="194"/>
      <c r="C48" s="194"/>
      <c r="D48" s="16">
        <v>9311</v>
      </c>
      <c r="E48" s="16">
        <v>7275</v>
      </c>
      <c r="F48" s="16">
        <v>2036</v>
      </c>
      <c r="G48" s="16">
        <v>599518</v>
      </c>
      <c r="H48" s="16">
        <v>554072.6</v>
      </c>
      <c r="I48" s="16">
        <v>13568777</v>
      </c>
    </row>
    <row r="49" spans="1:9" s="14" customFormat="1" ht="12" customHeight="1">
      <c r="A49" s="42"/>
      <c r="B49" s="194" t="s">
        <v>47</v>
      </c>
      <c r="C49" s="194"/>
      <c r="D49" s="16">
        <v>1165</v>
      </c>
      <c r="E49" s="16">
        <v>889</v>
      </c>
      <c r="F49" s="16">
        <v>276</v>
      </c>
      <c r="G49" s="16">
        <v>72921.29999999999</v>
      </c>
      <c r="H49" s="16">
        <v>67718.5</v>
      </c>
      <c r="I49" s="16">
        <v>1671571</v>
      </c>
    </row>
    <row r="50" spans="1:9" s="14" customFormat="1" ht="12" customHeight="1">
      <c r="A50" s="42"/>
      <c r="B50" s="194" t="s">
        <v>48</v>
      </c>
      <c r="C50" s="194"/>
      <c r="D50" s="16">
        <v>2487</v>
      </c>
      <c r="E50" s="16">
        <v>1888</v>
      </c>
      <c r="F50" s="16">
        <v>599</v>
      </c>
      <c r="G50" s="16">
        <v>152235.8</v>
      </c>
      <c r="H50" s="16">
        <v>139613.4</v>
      </c>
      <c r="I50" s="16">
        <v>2788158</v>
      </c>
    </row>
    <row r="51" spans="1:9" s="14" customFormat="1" ht="12" customHeight="1">
      <c r="A51" s="42"/>
      <c r="B51" s="191" t="s">
        <v>49</v>
      </c>
      <c r="C51" s="191"/>
      <c r="D51" s="38">
        <v>5659</v>
      </c>
      <c r="E51" s="38">
        <v>4498</v>
      </c>
      <c r="F51" s="38">
        <v>1161</v>
      </c>
      <c r="G51" s="38">
        <v>374360.9</v>
      </c>
      <c r="H51" s="38">
        <v>346740.7</v>
      </c>
      <c r="I51" s="38">
        <v>9109048</v>
      </c>
    </row>
    <row r="52" spans="1:9" s="14" customFormat="1" ht="12" customHeight="1">
      <c r="A52" s="116"/>
      <c r="B52" s="116"/>
      <c r="C52" s="116"/>
      <c r="D52" s="49"/>
      <c r="E52" s="49"/>
      <c r="F52" s="49"/>
      <c r="G52" s="49"/>
      <c r="H52" s="49"/>
      <c r="I52" s="49"/>
    </row>
    <row r="53" spans="1:9" s="14" customFormat="1" ht="12" customHeight="1">
      <c r="A53" s="193" t="s">
        <v>50</v>
      </c>
      <c r="B53" s="193"/>
      <c r="C53" s="193"/>
      <c r="D53" s="22">
        <v>23077</v>
      </c>
      <c r="E53" s="22">
        <v>17672</v>
      </c>
      <c r="F53" s="22">
        <v>5405</v>
      </c>
      <c r="G53" s="22">
        <v>1495628.1999999997</v>
      </c>
      <c r="H53" s="22">
        <v>1386810.5</v>
      </c>
      <c r="I53" s="22">
        <v>36164316</v>
      </c>
    </row>
    <row r="54" spans="1:9" s="14" customFormat="1" ht="12" customHeight="1">
      <c r="A54" s="190" t="s">
        <v>51</v>
      </c>
      <c r="B54" s="190"/>
      <c r="C54" s="190"/>
      <c r="D54" s="16">
        <v>8168</v>
      </c>
      <c r="E54" s="16">
        <v>6054</v>
      </c>
      <c r="F54" s="16">
        <v>2114</v>
      </c>
      <c r="G54" s="16">
        <v>499917.69999999995</v>
      </c>
      <c r="H54" s="16">
        <v>463791.3</v>
      </c>
      <c r="I54" s="16">
        <v>10955796</v>
      </c>
    </row>
    <row r="55" spans="1:9" s="14" customFormat="1" ht="12" customHeight="1">
      <c r="A55" s="194" t="s">
        <v>52</v>
      </c>
      <c r="B55" s="194"/>
      <c r="C55" s="194"/>
      <c r="D55" s="16">
        <v>13124</v>
      </c>
      <c r="E55" s="16">
        <v>10206</v>
      </c>
      <c r="F55" s="16">
        <v>2918</v>
      </c>
      <c r="G55" s="16">
        <v>871863.6</v>
      </c>
      <c r="H55" s="16">
        <v>808133.6</v>
      </c>
      <c r="I55" s="16">
        <v>21999200</v>
      </c>
    </row>
    <row r="56" spans="1:9" s="14" customFormat="1" ht="12" customHeight="1">
      <c r="A56" s="191" t="s">
        <v>53</v>
      </c>
      <c r="B56" s="191"/>
      <c r="C56" s="191"/>
      <c r="D56" s="38">
        <v>1785</v>
      </c>
      <c r="E56" s="38">
        <v>1412</v>
      </c>
      <c r="F56" s="38">
        <v>373</v>
      </c>
      <c r="G56" s="38">
        <v>123846.9</v>
      </c>
      <c r="H56" s="38">
        <v>114885.6</v>
      </c>
      <c r="I56" s="38">
        <v>3209320</v>
      </c>
    </row>
    <row r="57" spans="1:9" s="14" customFormat="1" ht="12" customHeight="1">
      <c r="A57" s="116"/>
      <c r="B57" s="116"/>
      <c r="C57" s="116"/>
      <c r="D57" s="49"/>
      <c r="E57" s="49"/>
      <c r="F57" s="49"/>
      <c r="G57" s="49"/>
      <c r="H57" s="49"/>
      <c r="I57" s="49"/>
    </row>
    <row r="58" spans="1:9" s="12" customFormat="1" ht="12" customHeight="1">
      <c r="A58" s="193" t="s">
        <v>54</v>
      </c>
      <c r="B58" s="193"/>
      <c r="C58" s="193"/>
      <c r="D58" s="22">
        <v>21060</v>
      </c>
      <c r="E58" s="22">
        <v>16145</v>
      </c>
      <c r="F58" s="22">
        <v>4915</v>
      </c>
      <c r="G58" s="22">
        <v>1354856.9</v>
      </c>
      <c r="H58" s="22">
        <v>1255185.8</v>
      </c>
      <c r="I58" s="22">
        <v>31987263</v>
      </c>
    </row>
    <row r="59" spans="1:9" s="14" customFormat="1" ht="12" customHeight="1">
      <c r="A59" s="194" t="s">
        <v>55</v>
      </c>
      <c r="B59" s="194"/>
      <c r="C59" s="194"/>
      <c r="D59" s="16">
        <v>466</v>
      </c>
      <c r="E59" s="16">
        <v>371</v>
      </c>
      <c r="F59" s="16">
        <v>95</v>
      </c>
      <c r="G59" s="16">
        <v>30779.6</v>
      </c>
      <c r="H59" s="16">
        <v>28161.5</v>
      </c>
      <c r="I59" s="16">
        <v>700542</v>
      </c>
    </row>
    <row r="60" spans="1:9" s="14" customFormat="1" ht="12" customHeight="1">
      <c r="A60" s="194" t="s">
        <v>56</v>
      </c>
      <c r="B60" s="194"/>
      <c r="C60" s="194"/>
      <c r="D60" s="16">
        <v>1627</v>
      </c>
      <c r="E60" s="16">
        <v>1197</v>
      </c>
      <c r="F60" s="16">
        <v>430</v>
      </c>
      <c r="G60" s="16">
        <v>100645.4</v>
      </c>
      <c r="H60" s="16">
        <v>93269.1</v>
      </c>
      <c r="I60" s="16">
        <v>2336030</v>
      </c>
    </row>
    <row r="61" spans="1:9" s="14" customFormat="1" ht="12" customHeight="1">
      <c r="A61" s="194" t="s">
        <v>57</v>
      </c>
      <c r="B61" s="194"/>
      <c r="C61" s="194"/>
      <c r="D61" s="16">
        <v>260</v>
      </c>
      <c r="E61" s="16">
        <v>208</v>
      </c>
      <c r="F61" s="16">
        <v>52</v>
      </c>
      <c r="G61" s="16">
        <v>21833.7</v>
      </c>
      <c r="H61" s="16">
        <v>20349.7</v>
      </c>
      <c r="I61" s="16">
        <v>781908</v>
      </c>
    </row>
    <row r="62" spans="1:9" s="14" customFormat="1" ht="12" customHeight="1">
      <c r="A62" s="194" t="s">
        <v>58</v>
      </c>
      <c r="B62" s="194"/>
      <c r="C62" s="194"/>
      <c r="D62" s="16">
        <v>90</v>
      </c>
      <c r="E62" s="16">
        <v>75</v>
      </c>
      <c r="F62" s="16">
        <v>15</v>
      </c>
      <c r="G62" s="16">
        <v>5874.1</v>
      </c>
      <c r="H62" s="16">
        <v>5413.6</v>
      </c>
      <c r="I62" s="16">
        <v>114996</v>
      </c>
    </row>
    <row r="63" spans="1:9" s="14" customFormat="1" ht="12" customHeight="1">
      <c r="A63" s="194" t="s">
        <v>59</v>
      </c>
      <c r="B63" s="194"/>
      <c r="C63" s="194"/>
      <c r="D63" s="16">
        <v>95</v>
      </c>
      <c r="E63" s="16">
        <v>69</v>
      </c>
      <c r="F63" s="16">
        <v>26</v>
      </c>
      <c r="G63" s="16">
        <v>5089.5</v>
      </c>
      <c r="H63" s="16">
        <v>4645.7</v>
      </c>
      <c r="I63" s="16">
        <v>72242</v>
      </c>
    </row>
    <row r="64" spans="1:9" s="14" customFormat="1" ht="12" customHeight="1">
      <c r="A64" s="194" t="s">
        <v>60</v>
      </c>
      <c r="B64" s="194"/>
      <c r="C64" s="194"/>
      <c r="D64" s="16">
        <v>183</v>
      </c>
      <c r="E64" s="16">
        <v>140</v>
      </c>
      <c r="F64" s="16">
        <v>43</v>
      </c>
      <c r="G64" s="16">
        <v>11163.6</v>
      </c>
      <c r="H64" s="16">
        <v>10271.4</v>
      </c>
      <c r="I64" s="16">
        <v>223671</v>
      </c>
    </row>
    <row r="65" spans="1:9" s="14" customFormat="1" ht="12" customHeight="1">
      <c r="A65" s="194" t="s">
        <v>61</v>
      </c>
      <c r="B65" s="194"/>
      <c r="C65" s="194"/>
      <c r="D65" s="16">
        <v>330</v>
      </c>
      <c r="E65" s="16">
        <v>258</v>
      </c>
      <c r="F65" s="16">
        <v>72</v>
      </c>
      <c r="G65" s="16">
        <v>19470.9</v>
      </c>
      <c r="H65" s="16">
        <v>17952.7</v>
      </c>
      <c r="I65" s="16">
        <v>359568</v>
      </c>
    </row>
    <row r="66" spans="1:9" s="14" customFormat="1" ht="12" customHeight="1">
      <c r="A66" s="194" t="s">
        <v>285</v>
      </c>
      <c r="B66" s="194"/>
      <c r="C66" s="194"/>
      <c r="D66" s="16">
        <v>29</v>
      </c>
      <c r="E66" s="16" t="s">
        <v>370</v>
      </c>
      <c r="F66" s="16" t="s">
        <v>370</v>
      </c>
      <c r="G66" s="16">
        <v>1514.2</v>
      </c>
      <c r="H66" s="16">
        <v>1396.6</v>
      </c>
      <c r="I66" s="16">
        <v>21658</v>
      </c>
    </row>
    <row r="67" spans="1:9" s="14" customFormat="1" ht="12" customHeight="1">
      <c r="A67" s="194" t="s">
        <v>62</v>
      </c>
      <c r="B67" s="194"/>
      <c r="C67" s="194"/>
      <c r="D67" s="16">
        <v>790</v>
      </c>
      <c r="E67" s="16">
        <v>633</v>
      </c>
      <c r="F67" s="16">
        <v>157</v>
      </c>
      <c r="G67" s="16">
        <v>61061</v>
      </c>
      <c r="H67" s="16">
        <v>56988.3</v>
      </c>
      <c r="I67" s="16">
        <v>1990819</v>
      </c>
    </row>
    <row r="68" spans="1:9" s="14" customFormat="1" ht="12" customHeight="1">
      <c r="A68" s="194" t="s">
        <v>63</v>
      </c>
      <c r="B68" s="194"/>
      <c r="C68" s="194"/>
      <c r="D68" s="16">
        <v>3490</v>
      </c>
      <c r="E68" s="16">
        <v>2471</v>
      </c>
      <c r="F68" s="16">
        <v>1019</v>
      </c>
      <c r="G68" s="16">
        <v>190750.4</v>
      </c>
      <c r="H68" s="16">
        <v>177319.4</v>
      </c>
      <c r="I68" s="16">
        <v>3192301</v>
      </c>
    </row>
    <row r="69" spans="1:9" s="14" customFormat="1" ht="12" customHeight="1">
      <c r="A69" s="194" t="s">
        <v>64</v>
      </c>
      <c r="B69" s="194"/>
      <c r="C69" s="194"/>
      <c r="D69" s="16">
        <v>1186</v>
      </c>
      <c r="E69" s="16">
        <v>927</v>
      </c>
      <c r="F69" s="16">
        <v>259</v>
      </c>
      <c r="G69" s="16">
        <v>74554.4</v>
      </c>
      <c r="H69" s="16">
        <v>68602.5</v>
      </c>
      <c r="I69" s="16">
        <v>1488938</v>
      </c>
    </row>
    <row r="70" spans="1:9" s="14" customFormat="1" ht="12" customHeight="1">
      <c r="A70" s="194" t="s">
        <v>65</v>
      </c>
      <c r="B70" s="194"/>
      <c r="C70" s="194"/>
      <c r="D70" s="16">
        <v>393</v>
      </c>
      <c r="E70" s="16">
        <v>314</v>
      </c>
      <c r="F70" s="16">
        <v>79</v>
      </c>
      <c r="G70" s="16">
        <v>26857.5</v>
      </c>
      <c r="H70" s="16">
        <v>25048.7</v>
      </c>
      <c r="I70" s="16">
        <v>831004</v>
      </c>
    </row>
    <row r="71" spans="1:9" s="14" customFormat="1" ht="12" customHeight="1">
      <c r="A71" s="194" t="s">
        <v>66</v>
      </c>
      <c r="B71" s="194"/>
      <c r="C71" s="194"/>
      <c r="D71" s="16">
        <v>636</v>
      </c>
      <c r="E71" s="16">
        <v>507</v>
      </c>
      <c r="F71" s="16">
        <v>129</v>
      </c>
      <c r="G71" s="16">
        <v>51476.6</v>
      </c>
      <c r="H71" s="16">
        <v>47973.7</v>
      </c>
      <c r="I71" s="16">
        <v>1934749</v>
      </c>
    </row>
    <row r="72" spans="1:9" s="14" customFormat="1" ht="12" customHeight="1">
      <c r="A72" s="194" t="s">
        <v>67</v>
      </c>
      <c r="B72" s="194"/>
      <c r="C72" s="194"/>
      <c r="D72" s="16">
        <v>2817</v>
      </c>
      <c r="E72" s="16">
        <v>2057</v>
      </c>
      <c r="F72" s="16">
        <v>760</v>
      </c>
      <c r="G72" s="16">
        <v>180787.1</v>
      </c>
      <c r="H72" s="16">
        <v>169287.5</v>
      </c>
      <c r="I72" s="16">
        <v>4779068</v>
      </c>
    </row>
    <row r="73" spans="1:9" s="14" customFormat="1" ht="12" customHeight="1">
      <c r="A73" s="194" t="s">
        <v>68</v>
      </c>
      <c r="B73" s="194"/>
      <c r="C73" s="194"/>
      <c r="D73" s="16">
        <v>159</v>
      </c>
      <c r="E73" s="16">
        <v>115</v>
      </c>
      <c r="F73" s="16">
        <v>44</v>
      </c>
      <c r="G73" s="16">
        <v>9971.5</v>
      </c>
      <c r="H73" s="16">
        <v>9310.2</v>
      </c>
      <c r="I73" s="16">
        <v>271753</v>
      </c>
    </row>
    <row r="74" spans="1:9" s="14" customFormat="1" ht="12" customHeight="1">
      <c r="A74" s="194" t="s">
        <v>286</v>
      </c>
      <c r="B74" s="194"/>
      <c r="C74" s="194"/>
      <c r="D74" s="16">
        <v>38</v>
      </c>
      <c r="E74" s="16" t="s">
        <v>370</v>
      </c>
      <c r="F74" s="16" t="s">
        <v>370</v>
      </c>
      <c r="G74" s="16">
        <v>2133</v>
      </c>
      <c r="H74" s="16">
        <v>1921.7</v>
      </c>
      <c r="I74" s="16">
        <v>23883</v>
      </c>
    </row>
    <row r="75" spans="1:9" s="14" customFormat="1" ht="12" customHeight="1">
      <c r="A75" s="194" t="s">
        <v>69</v>
      </c>
      <c r="B75" s="194"/>
      <c r="C75" s="194"/>
      <c r="D75" s="16">
        <v>1802</v>
      </c>
      <c r="E75" s="16">
        <v>1429</v>
      </c>
      <c r="F75" s="16">
        <v>373</v>
      </c>
      <c r="G75" s="16">
        <v>121170.9</v>
      </c>
      <c r="H75" s="16">
        <v>111878.8</v>
      </c>
      <c r="I75" s="16">
        <v>3058677</v>
      </c>
    </row>
    <row r="76" spans="1:9" s="14" customFormat="1" ht="12" customHeight="1">
      <c r="A76" s="194" t="s">
        <v>70</v>
      </c>
      <c r="B76" s="194"/>
      <c r="C76" s="194"/>
      <c r="D76" s="16">
        <v>325</v>
      </c>
      <c r="E76" s="16">
        <v>266</v>
      </c>
      <c r="F76" s="16">
        <v>59</v>
      </c>
      <c r="G76" s="16">
        <v>22930.2</v>
      </c>
      <c r="H76" s="16">
        <v>21249.9</v>
      </c>
      <c r="I76" s="16">
        <v>523227</v>
      </c>
    </row>
    <row r="77" spans="1:9" s="14" customFormat="1" ht="12" customHeight="1">
      <c r="A77" s="194" t="s">
        <v>71</v>
      </c>
      <c r="B77" s="194"/>
      <c r="C77" s="194"/>
      <c r="D77" s="16">
        <v>106</v>
      </c>
      <c r="E77" s="16">
        <v>71</v>
      </c>
      <c r="F77" s="16">
        <v>35</v>
      </c>
      <c r="G77" s="16">
        <v>5312.2</v>
      </c>
      <c r="H77" s="16">
        <v>4883.7</v>
      </c>
      <c r="I77" s="16">
        <v>58776</v>
      </c>
    </row>
    <row r="78" spans="1:9" s="14" customFormat="1" ht="12" customHeight="1">
      <c r="A78" s="194" t="s">
        <v>72</v>
      </c>
      <c r="B78" s="194"/>
      <c r="C78" s="194"/>
      <c r="D78" s="16">
        <v>1085</v>
      </c>
      <c r="E78" s="16">
        <v>847</v>
      </c>
      <c r="F78" s="16">
        <v>238</v>
      </c>
      <c r="G78" s="16">
        <v>74162.2</v>
      </c>
      <c r="H78" s="16">
        <v>68769.1</v>
      </c>
      <c r="I78" s="16">
        <v>1906852</v>
      </c>
    </row>
    <row r="79" spans="1:9" s="14" customFormat="1" ht="12" customHeight="1">
      <c r="A79" s="194" t="s">
        <v>73</v>
      </c>
      <c r="B79" s="194"/>
      <c r="C79" s="194"/>
      <c r="D79" s="16">
        <v>624</v>
      </c>
      <c r="E79" s="16">
        <v>475</v>
      </c>
      <c r="F79" s="16">
        <v>149</v>
      </c>
      <c r="G79" s="16">
        <v>40124.9</v>
      </c>
      <c r="H79" s="16">
        <v>36815.3</v>
      </c>
      <c r="I79" s="16">
        <v>802814</v>
      </c>
    </row>
    <row r="80" spans="1:9" s="14" customFormat="1" ht="12" customHeight="1">
      <c r="A80" s="194" t="s">
        <v>74</v>
      </c>
      <c r="B80" s="194"/>
      <c r="C80" s="194"/>
      <c r="D80" s="16">
        <v>1060</v>
      </c>
      <c r="E80" s="16">
        <v>861</v>
      </c>
      <c r="F80" s="16">
        <v>199</v>
      </c>
      <c r="G80" s="16">
        <v>67595.5</v>
      </c>
      <c r="H80" s="16">
        <v>62037.7</v>
      </c>
      <c r="I80" s="16">
        <v>1323529</v>
      </c>
    </row>
    <row r="81" spans="1:9" s="14" customFormat="1" ht="12" customHeight="1">
      <c r="A81" s="194" t="s">
        <v>75</v>
      </c>
      <c r="B81" s="194"/>
      <c r="C81" s="194"/>
      <c r="D81" s="16">
        <v>129</v>
      </c>
      <c r="E81" s="16">
        <v>101</v>
      </c>
      <c r="F81" s="16">
        <v>28</v>
      </c>
      <c r="G81" s="16">
        <v>8769.1</v>
      </c>
      <c r="H81" s="16">
        <v>8114.7</v>
      </c>
      <c r="I81" s="16">
        <v>180048</v>
      </c>
    </row>
    <row r="82" spans="1:9" s="14" customFormat="1" ht="12" customHeight="1">
      <c r="A82" s="194" t="s">
        <v>287</v>
      </c>
      <c r="B82" s="194"/>
      <c r="C82" s="194"/>
      <c r="D82" s="16">
        <v>245</v>
      </c>
      <c r="E82" s="16">
        <v>196</v>
      </c>
      <c r="F82" s="16">
        <v>49</v>
      </c>
      <c r="G82" s="16">
        <v>17332.9</v>
      </c>
      <c r="H82" s="16">
        <v>16131.7</v>
      </c>
      <c r="I82" s="16">
        <v>457946</v>
      </c>
    </row>
    <row r="83" spans="1:9" s="14" customFormat="1" ht="12" customHeight="1">
      <c r="A83" s="194" t="s">
        <v>76</v>
      </c>
      <c r="B83" s="194"/>
      <c r="C83" s="194"/>
      <c r="D83" s="16">
        <v>1677</v>
      </c>
      <c r="E83" s="16">
        <v>1414</v>
      </c>
      <c r="F83" s="16">
        <v>263</v>
      </c>
      <c r="G83" s="16">
        <v>102902</v>
      </c>
      <c r="H83" s="16">
        <v>93821.1</v>
      </c>
      <c r="I83" s="16">
        <v>1785733</v>
      </c>
    </row>
    <row r="84" spans="1:9" s="14" customFormat="1" ht="12" customHeight="1">
      <c r="A84" s="194" t="s">
        <v>77</v>
      </c>
      <c r="B84" s="194"/>
      <c r="C84" s="194"/>
      <c r="D84" s="16">
        <v>169</v>
      </c>
      <c r="E84" s="16">
        <v>129</v>
      </c>
      <c r="F84" s="16">
        <v>40</v>
      </c>
      <c r="G84" s="16">
        <v>13243.5</v>
      </c>
      <c r="H84" s="16">
        <v>12247.5</v>
      </c>
      <c r="I84" s="16">
        <v>397743</v>
      </c>
    </row>
    <row r="85" spans="1:9" s="14" customFormat="1" ht="12" customHeight="1">
      <c r="A85" s="191" t="s">
        <v>78</v>
      </c>
      <c r="B85" s="191"/>
      <c r="C85" s="191"/>
      <c r="D85" s="38">
        <v>1249</v>
      </c>
      <c r="E85" s="38">
        <v>957</v>
      </c>
      <c r="F85" s="38">
        <v>292</v>
      </c>
      <c r="G85" s="38">
        <v>87351</v>
      </c>
      <c r="H85" s="38">
        <v>81324</v>
      </c>
      <c r="I85" s="38">
        <v>2368788</v>
      </c>
    </row>
    <row r="86" spans="1:9" s="14" customFormat="1" ht="12" customHeight="1">
      <c r="A86" s="116"/>
      <c r="B86" s="116"/>
      <c r="C86" s="116"/>
      <c r="D86" s="49"/>
      <c r="E86" s="49"/>
      <c r="F86" s="49"/>
      <c r="G86" s="49"/>
      <c r="H86" s="49"/>
      <c r="I86" s="49"/>
    </row>
    <row r="87" spans="1:9" s="12" customFormat="1" ht="12" customHeight="1">
      <c r="A87" s="150" t="s">
        <v>79</v>
      </c>
      <c r="B87" s="150"/>
      <c r="C87" s="150"/>
      <c r="D87" s="22">
        <v>56921</v>
      </c>
      <c r="E87" s="22">
        <v>44536</v>
      </c>
      <c r="F87" s="22">
        <v>12385</v>
      </c>
      <c r="G87" s="22">
        <v>3887782.699999999</v>
      </c>
      <c r="H87" s="22">
        <v>3621220.300000001</v>
      </c>
      <c r="I87" s="22">
        <v>109903033</v>
      </c>
    </row>
    <row r="88" spans="1:9" s="14" customFormat="1" ht="12" customHeight="1">
      <c r="A88" s="194" t="s">
        <v>80</v>
      </c>
      <c r="B88" s="194"/>
      <c r="C88" s="194"/>
      <c r="D88" s="45">
        <v>1703</v>
      </c>
      <c r="E88" s="45">
        <v>1415</v>
      </c>
      <c r="F88" s="45">
        <v>288</v>
      </c>
      <c r="G88" s="45">
        <v>109366.5</v>
      </c>
      <c r="H88" s="45">
        <v>101506</v>
      </c>
      <c r="I88" s="45">
        <v>2433929</v>
      </c>
    </row>
    <row r="89" spans="1:9" s="14" customFormat="1" ht="12" customHeight="1">
      <c r="A89" s="194" t="s">
        <v>288</v>
      </c>
      <c r="B89" s="194"/>
      <c r="C89" s="194"/>
      <c r="D89" s="45">
        <v>194</v>
      </c>
      <c r="E89" s="45">
        <v>155</v>
      </c>
      <c r="F89" s="45">
        <v>39</v>
      </c>
      <c r="G89" s="45">
        <v>16090.5</v>
      </c>
      <c r="H89" s="45">
        <v>15100.2</v>
      </c>
      <c r="I89" s="45">
        <v>614792</v>
      </c>
    </row>
    <row r="90" spans="1:9" s="14" customFormat="1" ht="12" customHeight="1">
      <c r="A90" s="194" t="s">
        <v>82</v>
      </c>
      <c r="B90" s="194"/>
      <c r="C90" s="194"/>
      <c r="D90" s="45">
        <v>123</v>
      </c>
      <c r="E90" s="45">
        <v>99</v>
      </c>
      <c r="F90" s="45">
        <v>24</v>
      </c>
      <c r="G90" s="45">
        <v>8074.7</v>
      </c>
      <c r="H90" s="45">
        <v>7446.5</v>
      </c>
      <c r="I90" s="45">
        <v>177450</v>
      </c>
    </row>
    <row r="91" spans="1:9" s="14" customFormat="1" ht="12" customHeight="1">
      <c r="A91" s="194" t="s">
        <v>83</v>
      </c>
      <c r="B91" s="194"/>
      <c r="C91" s="194"/>
      <c r="D91" s="45">
        <v>397</v>
      </c>
      <c r="E91" s="45">
        <v>298</v>
      </c>
      <c r="F91" s="45">
        <v>99</v>
      </c>
      <c r="G91" s="45">
        <v>23761.3</v>
      </c>
      <c r="H91" s="45">
        <v>21534.4</v>
      </c>
      <c r="I91" s="45">
        <v>410143</v>
      </c>
    </row>
    <row r="92" spans="1:9" s="14" customFormat="1" ht="12" customHeight="1">
      <c r="A92" s="194" t="s">
        <v>272</v>
      </c>
      <c r="B92" s="194"/>
      <c r="C92" s="194"/>
      <c r="D92" s="45">
        <v>207</v>
      </c>
      <c r="E92" s="45">
        <v>166</v>
      </c>
      <c r="F92" s="45">
        <v>41</v>
      </c>
      <c r="G92" s="45">
        <v>14722.4</v>
      </c>
      <c r="H92" s="45">
        <v>13682.1</v>
      </c>
      <c r="I92" s="45">
        <v>384601</v>
      </c>
    </row>
    <row r="93" spans="1:9" s="14" customFormat="1" ht="12" customHeight="1">
      <c r="A93" s="194" t="s">
        <v>84</v>
      </c>
      <c r="B93" s="194"/>
      <c r="C93" s="194"/>
      <c r="D93" s="45">
        <v>138</v>
      </c>
      <c r="E93" s="45">
        <v>91</v>
      </c>
      <c r="F93" s="45">
        <v>47</v>
      </c>
      <c r="G93" s="45">
        <v>8278.6</v>
      </c>
      <c r="H93" s="45">
        <v>7715.1</v>
      </c>
      <c r="I93" s="45">
        <v>212371</v>
      </c>
    </row>
    <row r="94" spans="1:9" s="14" customFormat="1" ht="12" customHeight="1">
      <c r="A94" s="194" t="s">
        <v>85</v>
      </c>
      <c r="B94" s="194"/>
      <c r="C94" s="194"/>
      <c r="D94" s="45">
        <v>653</v>
      </c>
      <c r="E94" s="45">
        <v>560</v>
      </c>
      <c r="F94" s="45">
        <v>93</v>
      </c>
      <c r="G94" s="45">
        <v>49165</v>
      </c>
      <c r="H94" s="45">
        <v>45043.4</v>
      </c>
      <c r="I94" s="45">
        <v>1577426</v>
      </c>
    </row>
    <row r="95" spans="1:9" s="14" customFormat="1" ht="12" customHeight="1">
      <c r="A95" s="194" t="s">
        <v>86</v>
      </c>
      <c r="B95" s="194"/>
      <c r="C95" s="194"/>
      <c r="D95" s="45">
        <v>557</v>
      </c>
      <c r="E95" s="45">
        <v>473</v>
      </c>
      <c r="F95" s="45">
        <v>84</v>
      </c>
      <c r="G95" s="45">
        <v>36680.1</v>
      </c>
      <c r="H95" s="45">
        <v>33599.4</v>
      </c>
      <c r="I95" s="45">
        <v>679266</v>
      </c>
    </row>
    <row r="96" spans="1:9" s="14" customFormat="1" ht="12" customHeight="1">
      <c r="A96" s="194" t="s">
        <v>87</v>
      </c>
      <c r="B96" s="194"/>
      <c r="C96" s="194"/>
      <c r="D96" s="45">
        <v>234</v>
      </c>
      <c r="E96" s="45">
        <v>181</v>
      </c>
      <c r="F96" s="45">
        <v>53</v>
      </c>
      <c r="G96" s="45">
        <v>14022.5</v>
      </c>
      <c r="H96" s="45">
        <v>12801.7</v>
      </c>
      <c r="I96" s="45">
        <v>268902</v>
      </c>
    </row>
    <row r="97" spans="1:9" s="14" customFormat="1" ht="12" customHeight="1">
      <c r="A97" s="194" t="s">
        <v>88</v>
      </c>
      <c r="B97" s="194"/>
      <c r="C97" s="194"/>
      <c r="D97" s="45">
        <v>167</v>
      </c>
      <c r="E97" s="45">
        <v>134</v>
      </c>
      <c r="F97" s="45">
        <v>33</v>
      </c>
      <c r="G97" s="45">
        <v>9266.2</v>
      </c>
      <c r="H97" s="45">
        <v>8634.9</v>
      </c>
      <c r="I97" s="45">
        <v>144856</v>
      </c>
    </row>
    <row r="98" spans="1:9" s="14" customFormat="1" ht="12" customHeight="1">
      <c r="A98" s="194" t="s">
        <v>89</v>
      </c>
      <c r="B98" s="194"/>
      <c r="C98" s="194"/>
      <c r="D98" s="45">
        <v>774</v>
      </c>
      <c r="E98" s="45">
        <v>621</v>
      </c>
      <c r="F98" s="45">
        <v>153</v>
      </c>
      <c r="G98" s="45">
        <v>54161.7</v>
      </c>
      <c r="H98" s="45">
        <v>50280.1</v>
      </c>
      <c r="I98" s="45">
        <v>1490763</v>
      </c>
    </row>
    <row r="99" spans="1:9" s="14" customFormat="1" ht="12" customHeight="1">
      <c r="A99" s="194" t="s">
        <v>90</v>
      </c>
      <c r="B99" s="194"/>
      <c r="C99" s="194"/>
      <c r="D99" s="45">
        <v>255</v>
      </c>
      <c r="E99" s="45">
        <v>211</v>
      </c>
      <c r="F99" s="45">
        <v>44</v>
      </c>
      <c r="G99" s="45">
        <v>14779.4</v>
      </c>
      <c r="H99" s="45">
        <v>13331.8</v>
      </c>
      <c r="I99" s="45">
        <v>214682</v>
      </c>
    </row>
    <row r="100" spans="1:9" s="14" customFormat="1" ht="12" customHeight="1">
      <c r="A100" s="194" t="s">
        <v>91</v>
      </c>
      <c r="B100" s="194"/>
      <c r="C100" s="194"/>
      <c r="D100" s="45">
        <v>356</v>
      </c>
      <c r="E100" s="45">
        <v>270</v>
      </c>
      <c r="F100" s="45">
        <v>86</v>
      </c>
      <c r="G100" s="45">
        <v>26679</v>
      </c>
      <c r="H100" s="45">
        <v>25401.2</v>
      </c>
      <c r="I100" s="45">
        <v>964374</v>
      </c>
    </row>
    <row r="101" spans="1:9" s="14" customFormat="1" ht="12" customHeight="1">
      <c r="A101" s="194" t="s">
        <v>92</v>
      </c>
      <c r="B101" s="194"/>
      <c r="C101" s="194"/>
      <c r="D101" s="45">
        <v>50</v>
      </c>
      <c r="E101" s="45">
        <v>38</v>
      </c>
      <c r="F101" s="45">
        <v>12</v>
      </c>
      <c r="G101" s="45">
        <v>2569.9</v>
      </c>
      <c r="H101" s="45">
        <v>2380.9</v>
      </c>
      <c r="I101" s="45">
        <v>33925</v>
      </c>
    </row>
    <row r="102" spans="1:9" s="14" customFormat="1" ht="12" customHeight="1">
      <c r="A102" s="194" t="s">
        <v>289</v>
      </c>
      <c r="B102" s="194"/>
      <c r="C102" s="194"/>
      <c r="D102" s="45">
        <v>155</v>
      </c>
      <c r="E102" s="45">
        <v>122</v>
      </c>
      <c r="F102" s="45">
        <v>33</v>
      </c>
      <c r="G102" s="45">
        <v>12058.5</v>
      </c>
      <c r="H102" s="45">
        <v>11105.6</v>
      </c>
      <c r="I102" s="45">
        <v>348994</v>
      </c>
    </row>
    <row r="103" spans="1:9" s="14" customFormat="1" ht="12" customHeight="1">
      <c r="A103" s="194" t="s">
        <v>290</v>
      </c>
      <c r="B103" s="194"/>
      <c r="C103" s="194"/>
      <c r="D103" s="45">
        <v>1997</v>
      </c>
      <c r="E103" s="45">
        <v>1556</v>
      </c>
      <c r="F103" s="45">
        <v>441</v>
      </c>
      <c r="G103" s="45">
        <v>140425.7</v>
      </c>
      <c r="H103" s="45">
        <v>130408.2</v>
      </c>
      <c r="I103" s="45">
        <v>4259517</v>
      </c>
    </row>
    <row r="104" spans="1:9" s="14" customFormat="1" ht="12" customHeight="1">
      <c r="A104" s="194" t="s">
        <v>273</v>
      </c>
      <c r="B104" s="194"/>
      <c r="C104" s="194"/>
      <c r="D104" s="45">
        <v>149</v>
      </c>
      <c r="E104" s="45">
        <v>107</v>
      </c>
      <c r="F104" s="45">
        <v>42</v>
      </c>
      <c r="G104" s="45">
        <v>8277.3</v>
      </c>
      <c r="H104" s="45">
        <v>7627.4</v>
      </c>
      <c r="I104" s="45">
        <v>127315</v>
      </c>
    </row>
    <row r="105" spans="1:9" s="14" customFormat="1" ht="12" customHeight="1">
      <c r="A105" s="194" t="s">
        <v>93</v>
      </c>
      <c r="B105" s="194"/>
      <c r="C105" s="194"/>
      <c r="D105" s="45">
        <v>223</v>
      </c>
      <c r="E105" s="45">
        <v>166</v>
      </c>
      <c r="F105" s="45">
        <v>57</v>
      </c>
      <c r="G105" s="45">
        <v>16902.8</v>
      </c>
      <c r="H105" s="45">
        <v>16045.3</v>
      </c>
      <c r="I105" s="45">
        <v>603729</v>
      </c>
    </row>
    <row r="106" spans="1:9" s="14" customFormat="1" ht="12" customHeight="1">
      <c r="A106" s="194" t="s">
        <v>94</v>
      </c>
      <c r="B106" s="194"/>
      <c r="C106" s="194"/>
      <c r="D106" s="45">
        <v>306</v>
      </c>
      <c r="E106" s="45">
        <v>223</v>
      </c>
      <c r="F106" s="45">
        <v>83</v>
      </c>
      <c r="G106" s="45">
        <v>22624.2</v>
      </c>
      <c r="H106" s="45">
        <v>21169</v>
      </c>
      <c r="I106" s="45">
        <v>732414</v>
      </c>
    </row>
    <row r="107" spans="1:9" s="14" customFormat="1" ht="12" customHeight="1">
      <c r="A107" s="194" t="s">
        <v>95</v>
      </c>
      <c r="B107" s="194"/>
      <c r="C107" s="194"/>
      <c r="D107" s="45">
        <v>611</v>
      </c>
      <c r="E107" s="45">
        <v>530</v>
      </c>
      <c r="F107" s="45">
        <v>81</v>
      </c>
      <c r="G107" s="45">
        <v>40217.8</v>
      </c>
      <c r="H107" s="45">
        <v>36939.9</v>
      </c>
      <c r="I107" s="45">
        <v>933721</v>
      </c>
    </row>
    <row r="108" spans="1:9" s="14" customFormat="1" ht="12" customHeight="1">
      <c r="A108" s="194" t="s">
        <v>96</v>
      </c>
      <c r="B108" s="194"/>
      <c r="C108" s="194"/>
      <c r="D108" s="45">
        <v>749</v>
      </c>
      <c r="E108" s="45">
        <v>621</v>
      </c>
      <c r="F108" s="45">
        <v>128</v>
      </c>
      <c r="G108" s="45">
        <v>57574.8</v>
      </c>
      <c r="H108" s="45">
        <v>53476.4</v>
      </c>
      <c r="I108" s="45">
        <v>1676854</v>
      </c>
    </row>
    <row r="109" spans="1:9" s="14" customFormat="1" ht="12" customHeight="1">
      <c r="A109" s="194" t="s">
        <v>97</v>
      </c>
      <c r="B109" s="194"/>
      <c r="C109" s="194"/>
      <c r="D109" s="45">
        <v>304</v>
      </c>
      <c r="E109" s="45">
        <v>250</v>
      </c>
      <c r="F109" s="45">
        <v>54</v>
      </c>
      <c r="G109" s="45">
        <v>17849.2</v>
      </c>
      <c r="H109" s="45">
        <v>16466.4</v>
      </c>
      <c r="I109" s="45">
        <v>305976</v>
      </c>
    </row>
    <row r="110" spans="1:9" s="14" customFormat="1" ht="12" customHeight="1">
      <c r="A110" s="194" t="s">
        <v>98</v>
      </c>
      <c r="B110" s="194"/>
      <c r="C110" s="194"/>
      <c r="D110" s="45">
        <v>826</v>
      </c>
      <c r="E110" s="45">
        <v>672</v>
      </c>
      <c r="F110" s="45">
        <v>154</v>
      </c>
      <c r="G110" s="45">
        <v>57158.2</v>
      </c>
      <c r="H110" s="45">
        <v>53548</v>
      </c>
      <c r="I110" s="45">
        <v>1621540</v>
      </c>
    </row>
    <row r="111" spans="1:9" s="14" customFormat="1" ht="12" customHeight="1">
      <c r="A111" s="194" t="s">
        <v>99</v>
      </c>
      <c r="B111" s="194"/>
      <c r="C111" s="194"/>
      <c r="D111" s="16">
        <v>2051</v>
      </c>
      <c r="E111" s="16">
        <v>1650</v>
      </c>
      <c r="F111" s="16">
        <v>401</v>
      </c>
      <c r="G111" s="16">
        <v>131510.8</v>
      </c>
      <c r="H111" s="16">
        <v>121330.4</v>
      </c>
      <c r="I111" s="16">
        <v>2851719</v>
      </c>
    </row>
    <row r="112" spans="1:9" s="14" customFormat="1" ht="12" customHeight="1">
      <c r="A112" s="194" t="s">
        <v>100</v>
      </c>
      <c r="B112" s="194"/>
      <c r="C112" s="194"/>
      <c r="D112" s="45">
        <v>211</v>
      </c>
      <c r="E112" s="45">
        <v>164</v>
      </c>
      <c r="F112" s="45">
        <v>47</v>
      </c>
      <c r="G112" s="45">
        <v>17463.4</v>
      </c>
      <c r="H112" s="45">
        <v>16177.4</v>
      </c>
      <c r="I112" s="45">
        <v>602092</v>
      </c>
    </row>
    <row r="113" spans="1:9" s="14" customFormat="1" ht="12" customHeight="1">
      <c r="A113" s="194" t="s">
        <v>101</v>
      </c>
      <c r="B113" s="194"/>
      <c r="C113" s="194"/>
      <c r="D113" s="45">
        <v>41</v>
      </c>
      <c r="E113" s="45">
        <v>27</v>
      </c>
      <c r="F113" s="45">
        <v>14</v>
      </c>
      <c r="G113" s="45">
        <v>4458.7</v>
      </c>
      <c r="H113" s="45">
        <v>4181</v>
      </c>
      <c r="I113" s="45">
        <v>203925</v>
      </c>
    </row>
    <row r="114" spans="1:9" s="14" customFormat="1" ht="12" customHeight="1">
      <c r="A114" s="194" t="s">
        <v>102</v>
      </c>
      <c r="B114" s="194"/>
      <c r="C114" s="194"/>
      <c r="D114" s="45">
        <v>290</v>
      </c>
      <c r="E114" s="45">
        <v>235</v>
      </c>
      <c r="F114" s="45">
        <v>55</v>
      </c>
      <c r="G114" s="45">
        <v>23337.7</v>
      </c>
      <c r="H114" s="45">
        <v>21799.6</v>
      </c>
      <c r="I114" s="45">
        <v>878792</v>
      </c>
    </row>
    <row r="115" spans="1:9" s="14" customFormat="1" ht="12" customHeight="1">
      <c r="A115" s="194" t="s">
        <v>103</v>
      </c>
      <c r="B115" s="194"/>
      <c r="C115" s="194"/>
      <c r="D115" s="45">
        <v>1591</v>
      </c>
      <c r="E115" s="45">
        <v>1242</v>
      </c>
      <c r="F115" s="45">
        <v>349</v>
      </c>
      <c r="G115" s="45">
        <v>99486.7</v>
      </c>
      <c r="H115" s="45">
        <v>91211.3</v>
      </c>
      <c r="I115" s="45">
        <v>1983389</v>
      </c>
    </row>
    <row r="116" spans="1:9" s="14" customFormat="1" ht="12" customHeight="1">
      <c r="A116" s="194" t="s">
        <v>104</v>
      </c>
      <c r="B116" s="194"/>
      <c r="C116" s="194"/>
      <c r="D116" s="45">
        <v>35</v>
      </c>
      <c r="E116" s="45">
        <v>23</v>
      </c>
      <c r="F116" s="45">
        <v>12</v>
      </c>
      <c r="G116" s="45">
        <v>1545.2</v>
      </c>
      <c r="H116" s="45">
        <v>1484.6</v>
      </c>
      <c r="I116" s="45">
        <v>15389</v>
      </c>
    </row>
    <row r="117" spans="1:9" s="14" customFormat="1" ht="12" customHeight="1">
      <c r="A117" s="194" t="s">
        <v>105</v>
      </c>
      <c r="B117" s="194"/>
      <c r="C117" s="194"/>
      <c r="D117" s="45">
        <v>54</v>
      </c>
      <c r="E117" s="45">
        <v>44</v>
      </c>
      <c r="F117" s="45">
        <v>10</v>
      </c>
      <c r="G117" s="45">
        <v>2615.3</v>
      </c>
      <c r="H117" s="45">
        <v>2372.7</v>
      </c>
      <c r="I117" s="45">
        <v>23990</v>
      </c>
    </row>
    <row r="118" spans="1:9" s="14" customFormat="1" ht="12" customHeight="1">
      <c r="A118" s="194" t="s">
        <v>291</v>
      </c>
      <c r="B118" s="194"/>
      <c r="C118" s="194"/>
      <c r="D118" s="45">
        <v>102</v>
      </c>
      <c r="E118" s="45">
        <v>88</v>
      </c>
      <c r="F118" s="45">
        <v>14</v>
      </c>
      <c r="G118" s="45">
        <v>8022.3</v>
      </c>
      <c r="H118" s="45">
        <v>7492.9</v>
      </c>
      <c r="I118" s="45">
        <v>239475</v>
      </c>
    </row>
    <row r="119" spans="1:9" s="14" customFormat="1" ht="12" customHeight="1">
      <c r="A119" s="194" t="s">
        <v>107</v>
      </c>
      <c r="B119" s="194"/>
      <c r="C119" s="194"/>
      <c r="D119" s="45">
        <v>751</v>
      </c>
      <c r="E119" s="45">
        <v>586</v>
      </c>
      <c r="F119" s="45">
        <v>165</v>
      </c>
      <c r="G119" s="45">
        <v>68146.8</v>
      </c>
      <c r="H119" s="45">
        <v>64528.9</v>
      </c>
      <c r="I119" s="45">
        <v>2793001</v>
      </c>
    </row>
    <row r="120" spans="1:9" s="14" customFormat="1" ht="12" customHeight="1">
      <c r="A120" s="194" t="s">
        <v>108</v>
      </c>
      <c r="B120" s="194"/>
      <c r="C120" s="194"/>
      <c r="D120" s="45">
        <v>66</v>
      </c>
      <c r="E120" s="45">
        <v>52</v>
      </c>
      <c r="F120" s="45">
        <v>14</v>
      </c>
      <c r="G120" s="45">
        <v>3443.1</v>
      </c>
      <c r="H120" s="45">
        <v>3155.9</v>
      </c>
      <c r="I120" s="45">
        <v>58351</v>
      </c>
    </row>
    <row r="121" spans="1:9" s="14" customFormat="1" ht="12" customHeight="1">
      <c r="A121" s="194" t="s">
        <v>109</v>
      </c>
      <c r="B121" s="194"/>
      <c r="C121" s="194"/>
      <c r="D121" s="45">
        <v>391</v>
      </c>
      <c r="E121" s="45">
        <v>307</v>
      </c>
      <c r="F121" s="45">
        <v>84</v>
      </c>
      <c r="G121" s="45">
        <v>22898.8</v>
      </c>
      <c r="H121" s="45">
        <v>21086.9</v>
      </c>
      <c r="I121" s="45">
        <v>350072</v>
      </c>
    </row>
    <row r="122" spans="1:9" s="14" customFormat="1" ht="12" customHeight="1">
      <c r="A122" s="194" t="s">
        <v>292</v>
      </c>
      <c r="B122" s="194"/>
      <c r="C122" s="194"/>
      <c r="D122" s="45">
        <v>49</v>
      </c>
      <c r="E122" s="45">
        <v>42</v>
      </c>
      <c r="F122" s="45">
        <v>7</v>
      </c>
      <c r="G122" s="45">
        <v>6446.2</v>
      </c>
      <c r="H122" s="45">
        <v>6125.1</v>
      </c>
      <c r="I122" s="45">
        <v>382913</v>
      </c>
    </row>
    <row r="123" spans="1:9" s="14" customFormat="1" ht="12" customHeight="1">
      <c r="A123" s="194" t="s">
        <v>110</v>
      </c>
      <c r="B123" s="194"/>
      <c r="C123" s="194"/>
      <c r="D123" s="45">
        <v>556</v>
      </c>
      <c r="E123" s="45">
        <v>474</v>
      </c>
      <c r="F123" s="45">
        <v>82</v>
      </c>
      <c r="G123" s="45">
        <v>54455</v>
      </c>
      <c r="H123" s="45">
        <v>51301.1</v>
      </c>
      <c r="I123" s="45">
        <v>2444551</v>
      </c>
    </row>
    <row r="124" spans="1:9" s="14" customFormat="1" ht="12" customHeight="1">
      <c r="A124" s="194" t="s">
        <v>111</v>
      </c>
      <c r="B124" s="194"/>
      <c r="C124" s="194"/>
      <c r="D124" s="45">
        <v>234</v>
      </c>
      <c r="E124" s="45">
        <v>186</v>
      </c>
      <c r="F124" s="45">
        <v>48</v>
      </c>
      <c r="G124" s="45">
        <v>15571.5</v>
      </c>
      <c r="H124" s="45">
        <v>14119.8</v>
      </c>
      <c r="I124" s="45">
        <v>342190</v>
      </c>
    </row>
    <row r="125" spans="1:9" s="14" customFormat="1" ht="12" customHeight="1">
      <c r="A125" s="194" t="s">
        <v>293</v>
      </c>
      <c r="B125" s="194"/>
      <c r="C125" s="194"/>
      <c r="D125" s="45">
        <v>542</v>
      </c>
      <c r="E125" s="45">
        <v>462</v>
      </c>
      <c r="F125" s="45">
        <v>80</v>
      </c>
      <c r="G125" s="45">
        <v>38612.1</v>
      </c>
      <c r="H125" s="45">
        <v>35600.2</v>
      </c>
      <c r="I125" s="45">
        <v>937807</v>
      </c>
    </row>
    <row r="126" spans="1:9" s="14" customFormat="1" ht="12" customHeight="1">
      <c r="A126" s="194" t="s">
        <v>274</v>
      </c>
      <c r="B126" s="194"/>
      <c r="C126" s="194"/>
      <c r="D126" s="45">
        <v>48</v>
      </c>
      <c r="E126" s="45">
        <v>34</v>
      </c>
      <c r="F126" s="45">
        <v>14</v>
      </c>
      <c r="G126" s="45">
        <v>2859.5</v>
      </c>
      <c r="H126" s="45">
        <v>2715.6</v>
      </c>
      <c r="I126" s="45">
        <v>54058</v>
      </c>
    </row>
    <row r="127" spans="1:9" s="14" customFormat="1" ht="12" customHeight="1">
      <c r="A127" s="194" t="s">
        <v>294</v>
      </c>
      <c r="B127" s="194"/>
      <c r="C127" s="194"/>
      <c r="D127" s="45">
        <v>102</v>
      </c>
      <c r="E127" s="45">
        <v>79</v>
      </c>
      <c r="F127" s="45">
        <v>23</v>
      </c>
      <c r="G127" s="45">
        <v>5901.3</v>
      </c>
      <c r="H127" s="45">
        <v>5505.1</v>
      </c>
      <c r="I127" s="45">
        <v>102739</v>
      </c>
    </row>
    <row r="128" spans="1:9" s="14" customFormat="1" ht="12" customHeight="1">
      <c r="A128" s="194" t="s">
        <v>295</v>
      </c>
      <c r="B128" s="194"/>
      <c r="C128" s="194"/>
      <c r="D128" s="45">
        <v>568</v>
      </c>
      <c r="E128" s="45">
        <v>448</v>
      </c>
      <c r="F128" s="45">
        <v>120</v>
      </c>
      <c r="G128" s="45">
        <v>50614.6</v>
      </c>
      <c r="H128" s="45">
        <v>47883.6</v>
      </c>
      <c r="I128" s="45">
        <v>2159005</v>
      </c>
    </row>
    <row r="129" spans="1:9" s="14" customFormat="1" ht="12" customHeight="1">
      <c r="A129" s="194" t="s">
        <v>112</v>
      </c>
      <c r="B129" s="194"/>
      <c r="C129" s="194"/>
      <c r="D129" s="45">
        <v>154</v>
      </c>
      <c r="E129" s="45">
        <v>136</v>
      </c>
      <c r="F129" s="45">
        <v>18</v>
      </c>
      <c r="G129" s="45">
        <v>8550.2</v>
      </c>
      <c r="H129" s="45">
        <v>7738.9</v>
      </c>
      <c r="I129" s="45">
        <v>110209</v>
      </c>
    </row>
    <row r="130" spans="1:9" s="14" customFormat="1" ht="12" customHeight="1">
      <c r="A130" s="194" t="s">
        <v>113</v>
      </c>
      <c r="B130" s="194"/>
      <c r="C130" s="194"/>
      <c r="D130" s="45">
        <v>477</v>
      </c>
      <c r="E130" s="45">
        <v>396</v>
      </c>
      <c r="F130" s="45">
        <v>81</v>
      </c>
      <c r="G130" s="45">
        <v>32440.4</v>
      </c>
      <c r="H130" s="45">
        <v>30086.6</v>
      </c>
      <c r="I130" s="45">
        <v>716898</v>
      </c>
    </row>
    <row r="131" spans="1:9" s="14" customFormat="1" ht="12" customHeight="1">
      <c r="A131" s="194" t="s">
        <v>114</v>
      </c>
      <c r="B131" s="194"/>
      <c r="C131" s="194"/>
      <c r="D131" s="45">
        <v>35</v>
      </c>
      <c r="E131" s="45">
        <v>26</v>
      </c>
      <c r="F131" s="45">
        <v>9</v>
      </c>
      <c r="G131" s="45">
        <v>1906.7</v>
      </c>
      <c r="H131" s="45">
        <v>1812.8</v>
      </c>
      <c r="I131" s="45">
        <v>33339</v>
      </c>
    </row>
    <row r="132" spans="1:9" s="14" customFormat="1" ht="12" customHeight="1">
      <c r="A132" s="194" t="s">
        <v>115</v>
      </c>
      <c r="B132" s="194"/>
      <c r="C132" s="194"/>
      <c r="D132" s="45">
        <v>718</v>
      </c>
      <c r="E132" s="45">
        <v>601</v>
      </c>
      <c r="F132" s="45">
        <v>117</v>
      </c>
      <c r="G132" s="45">
        <v>40660.5</v>
      </c>
      <c r="H132" s="45">
        <v>36785</v>
      </c>
      <c r="I132" s="45">
        <v>656166</v>
      </c>
    </row>
    <row r="133" spans="1:9" s="14" customFormat="1" ht="12" customHeight="1">
      <c r="A133" s="194" t="s">
        <v>116</v>
      </c>
      <c r="B133" s="194"/>
      <c r="C133" s="194"/>
      <c r="D133" s="45">
        <v>348</v>
      </c>
      <c r="E133" s="45">
        <v>276</v>
      </c>
      <c r="F133" s="45">
        <v>72</v>
      </c>
      <c r="G133" s="45">
        <v>24178.7</v>
      </c>
      <c r="H133" s="45">
        <v>22174</v>
      </c>
      <c r="I133" s="45">
        <v>558908</v>
      </c>
    </row>
    <row r="134" spans="1:9" s="14" customFormat="1" ht="12" customHeight="1">
      <c r="A134" s="194" t="s">
        <v>117</v>
      </c>
      <c r="B134" s="194"/>
      <c r="C134" s="194"/>
      <c r="D134" s="45">
        <v>11153</v>
      </c>
      <c r="E134" s="45">
        <v>8071</v>
      </c>
      <c r="F134" s="45">
        <v>3082</v>
      </c>
      <c r="G134" s="45">
        <v>742982.1</v>
      </c>
      <c r="H134" s="45">
        <v>700465.3</v>
      </c>
      <c r="I134" s="45">
        <v>23711915</v>
      </c>
    </row>
    <row r="135" spans="1:9" s="14" customFormat="1" ht="12" customHeight="1">
      <c r="A135" s="194" t="s">
        <v>118</v>
      </c>
      <c r="B135" s="194"/>
      <c r="C135" s="194"/>
      <c r="D135" s="45">
        <v>602</v>
      </c>
      <c r="E135" s="45">
        <v>459</v>
      </c>
      <c r="F135" s="45">
        <v>143</v>
      </c>
      <c r="G135" s="45">
        <v>39784</v>
      </c>
      <c r="H135" s="45">
        <v>36815.4</v>
      </c>
      <c r="I135" s="45">
        <v>963002</v>
      </c>
    </row>
    <row r="136" spans="1:9" s="14" customFormat="1" ht="12" customHeight="1">
      <c r="A136" s="194" t="s">
        <v>119</v>
      </c>
      <c r="B136" s="194"/>
      <c r="C136" s="194"/>
      <c r="D136" s="45">
        <v>534</v>
      </c>
      <c r="E136" s="45">
        <v>447</v>
      </c>
      <c r="F136" s="45">
        <v>87</v>
      </c>
      <c r="G136" s="45">
        <v>40670.8</v>
      </c>
      <c r="H136" s="45">
        <v>37968.7</v>
      </c>
      <c r="I136" s="45">
        <v>1233521</v>
      </c>
    </row>
    <row r="137" spans="1:9" s="14" customFormat="1" ht="12" customHeight="1">
      <c r="A137" s="194" t="s">
        <v>120</v>
      </c>
      <c r="B137" s="194"/>
      <c r="C137" s="194"/>
      <c r="D137" s="45">
        <v>260</v>
      </c>
      <c r="E137" s="45">
        <v>189</v>
      </c>
      <c r="F137" s="45">
        <v>71</v>
      </c>
      <c r="G137" s="45">
        <v>19340.3</v>
      </c>
      <c r="H137" s="45">
        <v>18389.9</v>
      </c>
      <c r="I137" s="45">
        <v>726145</v>
      </c>
    </row>
    <row r="138" spans="1:9" s="14" customFormat="1" ht="12" customHeight="1">
      <c r="A138" s="194" t="s">
        <v>121</v>
      </c>
      <c r="B138" s="194"/>
      <c r="C138" s="194"/>
      <c r="D138" s="45">
        <v>2530</v>
      </c>
      <c r="E138" s="45">
        <v>1913</v>
      </c>
      <c r="F138" s="45">
        <v>617</v>
      </c>
      <c r="G138" s="45">
        <v>164997.1</v>
      </c>
      <c r="H138" s="45">
        <v>154419.7</v>
      </c>
      <c r="I138" s="45">
        <v>4810977</v>
      </c>
    </row>
    <row r="139" spans="1:9" s="14" customFormat="1" ht="12" customHeight="1">
      <c r="A139" s="194" t="s">
        <v>122</v>
      </c>
      <c r="B139" s="194"/>
      <c r="C139" s="194"/>
      <c r="D139" s="45">
        <v>475</v>
      </c>
      <c r="E139" s="45">
        <v>366</v>
      </c>
      <c r="F139" s="45">
        <v>109</v>
      </c>
      <c r="G139" s="45">
        <v>32027</v>
      </c>
      <c r="H139" s="45">
        <v>29750.1</v>
      </c>
      <c r="I139" s="45">
        <v>829142</v>
      </c>
    </row>
    <row r="140" spans="1:9" s="14" customFormat="1" ht="12" customHeight="1">
      <c r="A140" s="194" t="s">
        <v>123</v>
      </c>
      <c r="B140" s="194"/>
      <c r="C140" s="194"/>
      <c r="D140" s="45">
        <v>700</v>
      </c>
      <c r="E140" s="45">
        <v>531</v>
      </c>
      <c r="F140" s="45">
        <v>169</v>
      </c>
      <c r="G140" s="45">
        <v>43102.9</v>
      </c>
      <c r="H140" s="45">
        <v>39926.3</v>
      </c>
      <c r="I140" s="45">
        <v>834845</v>
      </c>
    </row>
    <row r="141" spans="1:9" s="14" customFormat="1" ht="12" customHeight="1">
      <c r="A141" s="194" t="s">
        <v>124</v>
      </c>
      <c r="B141" s="194"/>
      <c r="C141" s="194"/>
      <c r="D141" s="45">
        <v>434</v>
      </c>
      <c r="E141" s="45">
        <v>359</v>
      </c>
      <c r="F141" s="45">
        <v>75</v>
      </c>
      <c r="G141" s="45">
        <v>27452.1</v>
      </c>
      <c r="H141" s="45">
        <v>25325.5</v>
      </c>
      <c r="I141" s="45">
        <v>549223</v>
      </c>
    </row>
    <row r="142" spans="1:9" s="14" customFormat="1" ht="12" customHeight="1">
      <c r="A142" s="194" t="s">
        <v>125</v>
      </c>
      <c r="B142" s="194"/>
      <c r="C142" s="194"/>
      <c r="D142" s="45">
        <v>125</v>
      </c>
      <c r="E142" s="45">
        <v>100</v>
      </c>
      <c r="F142" s="45">
        <v>25</v>
      </c>
      <c r="G142" s="45">
        <v>5859.8</v>
      </c>
      <c r="H142" s="45">
        <v>5423.2</v>
      </c>
      <c r="I142" s="45">
        <v>64991</v>
      </c>
    </row>
    <row r="143" spans="1:9" s="14" customFormat="1" ht="12" customHeight="1">
      <c r="A143" s="194" t="s">
        <v>296</v>
      </c>
      <c r="B143" s="194"/>
      <c r="C143" s="194"/>
      <c r="D143" s="45">
        <v>854</v>
      </c>
      <c r="E143" s="45">
        <v>654</v>
      </c>
      <c r="F143" s="45">
        <v>200</v>
      </c>
      <c r="G143" s="45">
        <v>86394.1</v>
      </c>
      <c r="H143" s="45">
        <v>82333.1</v>
      </c>
      <c r="I143" s="45">
        <v>4402889</v>
      </c>
    </row>
    <row r="144" spans="1:9" s="14" customFormat="1" ht="12" customHeight="1">
      <c r="A144" s="194" t="s">
        <v>126</v>
      </c>
      <c r="B144" s="194"/>
      <c r="C144" s="194"/>
      <c r="D144" s="45">
        <v>369</v>
      </c>
      <c r="E144" s="45">
        <v>287</v>
      </c>
      <c r="F144" s="45">
        <v>82</v>
      </c>
      <c r="G144" s="45">
        <v>20382.9</v>
      </c>
      <c r="H144" s="45">
        <v>18760.2</v>
      </c>
      <c r="I144" s="45">
        <v>282704</v>
      </c>
    </row>
    <row r="145" spans="1:9" s="14" customFormat="1" ht="12" customHeight="1">
      <c r="A145" s="194" t="s">
        <v>127</v>
      </c>
      <c r="B145" s="194"/>
      <c r="C145" s="194"/>
      <c r="D145" s="45">
        <v>321</v>
      </c>
      <c r="E145" s="45">
        <v>239</v>
      </c>
      <c r="F145" s="45">
        <v>82</v>
      </c>
      <c r="G145" s="45">
        <v>28499</v>
      </c>
      <c r="H145" s="45">
        <v>27304.9</v>
      </c>
      <c r="I145" s="45">
        <v>1375855</v>
      </c>
    </row>
    <row r="146" spans="1:9" s="14" customFormat="1" ht="12" customHeight="1">
      <c r="A146" s="194" t="s">
        <v>275</v>
      </c>
      <c r="B146" s="194"/>
      <c r="C146" s="194"/>
      <c r="D146" s="45">
        <v>68</v>
      </c>
      <c r="E146" s="45">
        <v>50</v>
      </c>
      <c r="F146" s="45">
        <v>18</v>
      </c>
      <c r="G146" s="45">
        <v>3597.8</v>
      </c>
      <c r="H146" s="45">
        <v>3276.4</v>
      </c>
      <c r="I146" s="45">
        <v>43652</v>
      </c>
    </row>
    <row r="147" spans="1:9" s="14" customFormat="1" ht="12" customHeight="1">
      <c r="A147" s="194" t="s">
        <v>128</v>
      </c>
      <c r="B147" s="194"/>
      <c r="C147" s="194"/>
      <c r="D147" s="45">
        <v>335</v>
      </c>
      <c r="E147" s="45">
        <v>270</v>
      </c>
      <c r="F147" s="45">
        <v>65</v>
      </c>
      <c r="G147" s="45">
        <v>28812.3</v>
      </c>
      <c r="H147" s="45">
        <v>27077.9</v>
      </c>
      <c r="I147" s="45">
        <v>1129785</v>
      </c>
    </row>
    <row r="148" spans="1:9" s="14" customFormat="1" ht="12" customHeight="1">
      <c r="A148" s="194" t="s">
        <v>129</v>
      </c>
      <c r="B148" s="194"/>
      <c r="C148" s="194"/>
      <c r="D148" s="45">
        <v>153</v>
      </c>
      <c r="E148" s="45">
        <v>121</v>
      </c>
      <c r="F148" s="45">
        <v>32</v>
      </c>
      <c r="G148" s="45">
        <v>12455.2</v>
      </c>
      <c r="H148" s="45">
        <v>11669.5</v>
      </c>
      <c r="I148" s="45">
        <v>485172</v>
      </c>
    </row>
    <row r="149" spans="1:9" s="14" customFormat="1" ht="12" customHeight="1">
      <c r="A149" s="194" t="s">
        <v>130</v>
      </c>
      <c r="B149" s="194"/>
      <c r="C149" s="194"/>
      <c r="D149" s="45">
        <v>348</v>
      </c>
      <c r="E149" s="45">
        <v>257</v>
      </c>
      <c r="F149" s="45">
        <v>91</v>
      </c>
      <c r="G149" s="45">
        <v>21304.1</v>
      </c>
      <c r="H149" s="45">
        <v>19379.1</v>
      </c>
      <c r="I149" s="45">
        <v>339907</v>
      </c>
    </row>
    <row r="150" spans="1:9" s="14" customFormat="1" ht="12" customHeight="1">
      <c r="A150" s="194" t="s">
        <v>131</v>
      </c>
      <c r="B150" s="194"/>
      <c r="C150" s="194"/>
      <c r="D150" s="45">
        <v>485</v>
      </c>
      <c r="E150" s="45">
        <v>393</v>
      </c>
      <c r="F150" s="45">
        <v>92</v>
      </c>
      <c r="G150" s="45">
        <v>41066.9</v>
      </c>
      <c r="H150" s="45">
        <v>38127.5</v>
      </c>
      <c r="I150" s="45">
        <v>1348983</v>
      </c>
    </row>
    <row r="151" spans="1:9" s="14" customFormat="1" ht="12" customHeight="1">
      <c r="A151" s="194" t="s">
        <v>297</v>
      </c>
      <c r="B151" s="194"/>
      <c r="C151" s="194"/>
      <c r="D151" s="45">
        <v>241</v>
      </c>
      <c r="E151" s="45">
        <v>200</v>
      </c>
      <c r="F151" s="45">
        <v>41</v>
      </c>
      <c r="G151" s="45">
        <v>14568.2</v>
      </c>
      <c r="H151" s="45">
        <v>13384.1</v>
      </c>
      <c r="I151" s="45">
        <v>234524</v>
      </c>
    </row>
    <row r="152" spans="1:9" s="14" customFormat="1" ht="12" customHeight="1">
      <c r="A152" s="194" t="s">
        <v>132</v>
      </c>
      <c r="B152" s="194"/>
      <c r="C152" s="194"/>
      <c r="D152" s="45">
        <v>1418</v>
      </c>
      <c r="E152" s="45">
        <v>1108</v>
      </c>
      <c r="F152" s="45">
        <v>310</v>
      </c>
      <c r="G152" s="45">
        <v>85567.2</v>
      </c>
      <c r="H152" s="45">
        <v>80103.9</v>
      </c>
      <c r="I152" s="45">
        <v>2154406</v>
      </c>
    </row>
    <row r="153" spans="1:9" s="14" customFormat="1" ht="12" customHeight="1">
      <c r="A153" s="194" t="s">
        <v>298</v>
      </c>
      <c r="B153" s="194"/>
      <c r="C153" s="194"/>
      <c r="D153" s="45">
        <v>483</v>
      </c>
      <c r="E153" s="45">
        <v>409</v>
      </c>
      <c r="F153" s="45">
        <v>74</v>
      </c>
      <c r="G153" s="45">
        <v>30865.1</v>
      </c>
      <c r="H153" s="45">
        <v>28575</v>
      </c>
      <c r="I153" s="45">
        <v>667113</v>
      </c>
    </row>
    <row r="154" spans="1:9" s="14" customFormat="1" ht="12" customHeight="1">
      <c r="A154" s="194" t="s">
        <v>133</v>
      </c>
      <c r="B154" s="194"/>
      <c r="C154" s="194"/>
      <c r="D154" s="45">
        <v>704</v>
      </c>
      <c r="E154" s="45">
        <v>585</v>
      </c>
      <c r="F154" s="45">
        <v>119</v>
      </c>
      <c r="G154" s="45">
        <v>52732.5</v>
      </c>
      <c r="H154" s="45">
        <v>48920.5</v>
      </c>
      <c r="I154" s="45">
        <v>1417244</v>
      </c>
    </row>
    <row r="155" spans="1:9" s="14" customFormat="1" ht="12" customHeight="1">
      <c r="A155" s="194" t="s">
        <v>134</v>
      </c>
      <c r="B155" s="194"/>
      <c r="C155" s="194"/>
      <c r="D155" s="45">
        <v>387</v>
      </c>
      <c r="E155" s="45">
        <v>285</v>
      </c>
      <c r="F155" s="45">
        <v>102</v>
      </c>
      <c r="G155" s="45">
        <v>23019.7</v>
      </c>
      <c r="H155" s="45">
        <v>21539.9</v>
      </c>
      <c r="I155" s="45">
        <v>514335</v>
      </c>
    </row>
    <row r="156" spans="1:9" s="14" customFormat="1" ht="12" customHeight="1">
      <c r="A156" s="194" t="s">
        <v>135</v>
      </c>
      <c r="B156" s="194"/>
      <c r="C156" s="194"/>
      <c r="D156" s="45">
        <v>555</v>
      </c>
      <c r="E156" s="45">
        <v>456</v>
      </c>
      <c r="F156" s="45">
        <v>99</v>
      </c>
      <c r="G156" s="45">
        <v>46915</v>
      </c>
      <c r="H156" s="45">
        <v>44112.5</v>
      </c>
      <c r="I156" s="45">
        <v>1765887</v>
      </c>
    </row>
    <row r="157" spans="1:9" s="14" customFormat="1" ht="12" customHeight="1">
      <c r="A157" s="194" t="s">
        <v>299</v>
      </c>
      <c r="B157" s="194"/>
      <c r="C157" s="194"/>
      <c r="D157" s="45">
        <v>3047</v>
      </c>
      <c r="E157" s="45">
        <v>2537</v>
      </c>
      <c r="F157" s="45">
        <v>510</v>
      </c>
      <c r="G157" s="45">
        <v>197648.5</v>
      </c>
      <c r="H157" s="45">
        <v>182482.1</v>
      </c>
      <c r="I157" s="45">
        <v>4672012</v>
      </c>
    </row>
    <row r="158" spans="1:9" s="14" customFormat="1" ht="12" customHeight="1">
      <c r="A158" s="194" t="s">
        <v>136</v>
      </c>
      <c r="B158" s="194"/>
      <c r="C158" s="194"/>
      <c r="D158" s="45">
        <v>487</v>
      </c>
      <c r="E158" s="45">
        <v>370</v>
      </c>
      <c r="F158" s="45">
        <v>117</v>
      </c>
      <c r="G158" s="45">
        <v>32698.8</v>
      </c>
      <c r="H158" s="45">
        <v>30065.1</v>
      </c>
      <c r="I158" s="45">
        <v>701764</v>
      </c>
    </row>
    <row r="159" spans="1:9" s="14" customFormat="1" ht="12" customHeight="1">
      <c r="A159" s="194" t="s">
        <v>137</v>
      </c>
      <c r="B159" s="194"/>
      <c r="C159" s="194"/>
      <c r="D159" s="45">
        <v>683</v>
      </c>
      <c r="E159" s="45">
        <v>556</v>
      </c>
      <c r="F159" s="45">
        <v>127</v>
      </c>
      <c r="G159" s="45">
        <v>38396.1</v>
      </c>
      <c r="H159" s="45">
        <v>35206.2</v>
      </c>
      <c r="I159" s="45">
        <v>543379</v>
      </c>
    </row>
    <row r="160" spans="1:9" s="14" customFormat="1" ht="12" customHeight="1">
      <c r="A160" s="194" t="s">
        <v>138</v>
      </c>
      <c r="B160" s="194"/>
      <c r="C160" s="194"/>
      <c r="D160" s="45">
        <v>306</v>
      </c>
      <c r="E160" s="45">
        <v>238</v>
      </c>
      <c r="F160" s="45">
        <v>68</v>
      </c>
      <c r="G160" s="45">
        <v>22060.9</v>
      </c>
      <c r="H160" s="45">
        <v>20503.8</v>
      </c>
      <c r="I160" s="45">
        <v>643520</v>
      </c>
    </row>
    <row r="161" spans="1:9" s="14" customFormat="1" ht="12" customHeight="1">
      <c r="A161" s="194" t="s">
        <v>139</v>
      </c>
      <c r="B161" s="194"/>
      <c r="C161" s="194"/>
      <c r="D161" s="45">
        <v>924</v>
      </c>
      <c r="E161" s="45">
        <v>737</v>
      </c>
      <c r="F161" s="45">
        <v>187</v>
      </c>
      <c r="G161" s="45">
        <v>68183.3</v>
      </c>
      <c r="H161" s="45">
        <v>63787.7</v>
      </c>
      <c r="I161" s="45">
        <v>2270275</v>
      </c>
    </row>
    <row r="162" spans="1:9" s="14" customFormat="1" ht="12" customHeight="1">
      <c r="A162" s="194" t="s">
        <v>140</v>
      </c>
      <c r="B162" s="194"/>
      <c r="C162" s="194"/>
      <c r="D162" s="45">
        <v>286</v>
      </c>
      <c r="E162" s="45">
        <v>209</v>
      </c>
      <c r="F162" s="45">
        <v>77</v>
      </c>
      <c r="G162" s="45">
        <v>17078.6</v>
      </c>
      <c r="H162" s="45">
        <v>15685.5</v>
      </c>
      <c r="I162" s="45">
        <v>290248</v>
      </c>
    </row>
    <row r="163" spans="1:9" s="14" customFormat="1" ht="12" customHeight="1">
      <c r="A163" s="194" t="s">
        <v>141</v>
      </c>
      <c r="B163" s="194"/>
      <c r="C163" s="194"/>
      <c r="D163" s="45">
        <v>200</v>
      </c>
      <c r="E163" s="45">
        <v>172</v>
      </c>
      <c r="F163" s="45">
        <v>28</v>
      </c>
      <c r="G163" s="45">
        <v>11780</v>
      </c>
      <c r="H163" s="45">
        <v>10688.6</v>
      </c>
      <c r="I163" s="45">
        <v>175762</v>
      </c>
    </row>
    <row r="164" spans="1:9" s="14" customFormat="1" ht="12" customHeight="1">
      <c r="A164" s="194" t="s">
        <v>142</v>
      </c>
      <c r="B164" s="194"/>
      <c r="C164" s="194"/>
      <c r="D164" s="45">
        <v>763</v>
      </c>
      <c r="E164" s="45">
        <v>591</v>
      </c>
      <c r="F164" s="45">
        <v>172</v>
      </c>
      <c r="G164" s="45">
        <v>53387.8</v>
      </c>
      <c r="H164" s="45">
        <v>49620.8</v>
      </c>
      <c r="I164" s="45">
        <v>1446217</v>
      </c>
    </row>
    <row r="165" spans="1:9" s="14" customFormat="1" ht="12" customHeight="1">
      <c r="A165" s="194" t="s">
        <v>143</v>
      </c>
      <c r="B165" s="194"/>
      <c r="C165" s="194"/>
      <c r="D165" s="45">
        <v>585</v>
      </c>
      <c r="E165" s="45">
        <v>465</v>
      </c>
      <c r="F165" s="45">
        <v>120</v>
      </c>
      <c r="G165" s="45">
        <v>49147.5</v>
      </c>
      <c r="H165" s="45">
        <v>46272.5</v>
      </c>
      <c r="I165" s="45">
        <v>1958187</v>
      </c>
    </row>
    <row r="166" spans="1:9" s="14" customFormat="1" ht="12" customHeight="1">
      <c r="A166" s="194" t="s">
        <v>144</v>
      </c>
      <c r="B166" s="194"/>
      <c r="C166" s="194"/>
      <c r="D166" s="45">
        <v>1148</v>
      </c>
      <c r="E166" s="45">
        <v>974</v>
      </c>
      <c r="F166" s="45">
        <v>174</v>
      </c>
      <c r="G166" s="45">
        <v>74215</v>
      </c>
      <c r="H166" s="45">
        <v>67057.6</v>
      </c>
      <c r="I166" s="45">
        <v>1380091</v>
      </c>
    </row>
    <row r="167" spans="1:9" s="14" customFormat="1" ht="12" customHeight="1">
      <c r="A167" s="194" t="s">
        <v>145</v>
      </c>
      <c r="B167" s="194"/>
      <c r="C167" s="194"/>
      <c r="D167" s="45">
        <v>259</v>
      </c>
      <c r="E167" s="45">
        <v>185</v>
      </c>
      <c r="F167" s="45">
        <v>74</v>
      </c>
      <c r="G167" s="45">
        <v>13276.3</v>
      </c>
      <c r="H167" s="45">
        <v>12321.6</v>
      </c>
      <c r="I167" s="45">
        <v>180863</v>
      </c>
    </row>
    <row r="168" spans="1:9" s="14" customFormat="1" ht="12" customHeight="1">
      <c r="A168" s="194" t="s">
        <v>146</v>
      </c>
      <c r="B168" s="194"/>
      <c r="C168" s="194"/>
      <c r="D168" s="45">
        <v>192</v>
      </c>
      <c r="E168" s="45">
        <v>145</v>
      </c>
      <c r="F168" s="45">
        <v>47</v>
      </c>
      <c r="G168" s="45">
        <v>16006.3</v>
      </c>
      <c r="H168" s="45">
        <v>15120</v>
      </c>
      <c r="I168" s="45">
        <v>649989</v>
      </c>
    </row>
    <row r="169" spans="1:9" s="14" customFormat="1" ht="12" customHeight="1">
      <c r="A169" s="194" t="s">
        <v>147</v>
      </c>
      <c r="B169" s="194"/>
      <c r="C169" s="194"/>
      <c r="D169" s="45">
        <v>756</v>
      </c>
      <c r="E169" s="45">
        <v>629</v>
      </c>
      <c r="F169" s="45">
        <v>127</v>
      </c>
      <c r="G169" s="45">
        <v>53843.1</v>
      </c>
      <c r="H169" s="45">
        <v>50007.9</v>
      </c>
      <c r="I169" s="45">
        <v>1520526</v>
      </c>
    </row>
    <row r="170" spans="1:9" s="14" customFormat="1" ht="12" customHeight="1">
      <c r="A170" s="194" t="s">
        <v>276</v>
      </c>
      <c r="B170" s="194"/>
      <c r="C170" s="194"/>
      <c r="D170" s="45">
        <v>104</v>
      </c>
      <c r="E170" s="45">
        <v>84</v>
      </c>
      <c r="F170" s="45">
        <v>20</v>
      </c>
      <c r="G170" s="45">
        <v>4998.9</v>
      </c>
      <c r="H170" s="45">
        <v>4565.5</v>
      </c>
      <c r="I170" s="45">
        <v>53751</v>
      </c>
    </row>
    <row r="171" spans="1:9" s="14" customFormat="1" ht="12" customHeight="1">
      <c r="A171" s="194" t="s">
        <v>148</v>
      </c>
      <c r="B171" s="194"/>
      <c r="C171" s="194"/>
      <c r="D171" s="45">
        <v>131</v>
      </c>
      <c r="E171" s="45">
        <v>101</v>
      </c>
      <c r="F171" s="45">
        <v>30</v>
      </c>
      <c r="G171" s="45">
        <v>10432.1</v>
      </c>
      <c r="H171" s="45">
        <v>9924</v>
      </c>
      <c r="I171" s="45">
        <v>386598</v>
      </c>
    </row>
    <row r="172" spans="1:9" s="14" customFormat="1" ht="12" customHeight="1">
      <c r="A172" s="194" t="s">
        <v>300</v>
      </c>
      <c r="B172" s="194"/>
      <c r="C172" s="194"/>
      <c r="D172" s="45">
        <v>2747</v>
      </c>
      <c r="E172" s="45">
        <v>2078</v>
      </c>
      <c r="F172" s="45">
        <v>669</v>
      </c>
      <c r="G172" s="45">
        <v>169289.3</v>
      </c>
      <c r="H172" s="45">
        <v>157066.8</v>
      </c>
      <c r="I172" s="45">
        <v>3940039</v>
      </c>
    </row>
    <row r="173" spans="1:9" s="14" customFormat="1" ht="12" customHeight="1">
      <c r="A173" s="191" t="s">
        <v>149</v>
      </c>
      <c r="B173" s="191"/>
      <c r="C173" s="191"/>
      <c r="D173" s="46">
        <v>227</v>
      </c>
      <c r="E173" s="46">
        <v>179</v>
      </c>
      <c r="F173" s="46">
        <v>48</v>
      </c>
      <c r="G173" s="46">
        <v>17112.3</v>
      </c>
      <c r="H173" s="46">
        <v>15882.7</v>
      </c>
      <c r="I173" s="46">
        <v>487077</v>
      </c>
    </row>
    <row r="174" spans="1:9" s="14" customFormat="1" ht="12" customHeight="1">
      <c r="A174" s="116"/>
      <c r="B174" s="116"/>
      <c r="C174" s="116"/>
      <c r="D174" s="49"/>
      <c r="E174" s="49"/>
      <c r="F174" s="49"/>
      <c r="G174" s="49"/>
      <c r="H174" s="49"/>
      <c r="I174" s="49"/>
    </row>
    <row r="175" spans="1:9" s="12" customFormat="1" ht="12" customHeight="1">
      <c r="A175" s="193" t="s">
        <v>150</v>
      </c>
      <c r="B175" s="193"/>
      <c r="C175" s="193"/>
      <c r="D175" s="22">
        <v>27138</v>
      </c>
      <c r="E175" s="22">
        <v>20357</v>
      </c>
      <c r="F175" s="22">
        <v>6781</v>
      </c>
      <c r="G175" s="22">
        <v>1658160.2</v>
      </c>
      <c r="H175" s="22">
        <v>1532811.7000000002</v>
      </c>
      <c r="I175" s="22">
        <v>37471850</v>
      </c>
    </row>
    <row r="176" spans="1:9" s="14" customFormat="1" ht="12" customHeight="1">
      <c r="A176" s="194" t="s">
        <v>151</v>
      </c>
      <c r="B176" s="194"/>
      <c r="C176" s="194"/>
      <c r="D176" s="45">
        <v>2430</v>
      </c>
      <c r="E176" s="45">
        <v>1739</v>
      </c>
      <c r="F176" s="45">
        <v>691</v>
      </c>
      <c r="G176" s="45">
        <v>171703.9</v>
      </c>
      <c r="H176" s="45">
        <v>161335.2</v>
      </c>
      <c r="I176" s="45">
        <v>5775928</v>
      </c>
    </row>
    <row r="177" spans="1:9" s="14" customFormat="1" ht="12" customHeight="1">
      <c r="A177" s="194" t="s">
        <v>152</v>
      </c>
      <c r="B177" s="194"/>
      <c r="C177" s="194"/>
      <c r="D177" s="45">
        <v>68</v>
      </c>
      <c r="E177" s="45">
        <v>43</v>
      </c>
      <c r="F177" s="45">
        <v>25</v>
      </c>
      <c r="G177" s="45">
        <v>2840.2</v>
      </c>
      <c r="H177" s="45">
        <v>2640</v>
      </c>
      <c r="I177" s="45">
        <v>19970</v>
      </c>
    </row>
    <row r="178" spans="1:9" s="14" customFormat="1" ht="12" customHeight="1">
      <c r="A178" s="194" t="s">
        <v>153</v>
      </c>
      <c r="B178" s="194"/>
      <c r="C178" s="194"/>
      <c r="D178" s="45">
        <v>103</v>
      </c>
      <c r="E178" s="45">
        <v>74</v>
      </c>
      <c r="F178" s="45">
        <v>29</v>
      </c>
      <c r="G178" s="45">
        <v>4685.2</v>
      </c>
      <c r="H178" s="45">
        <v>4205.3</v>
      </c>
      <c r="I178" s="45">
        <v>40150</v>
      </c>
    </row>
    <row r="179" spans="1:9" s="14" customFormat="1" ht="12" customHeight="1">
      <c r="A179" s="194" t="s">
        <v>154</v>
      </c>
      <c r="B179" s="194"/>
      <c r="C179" s="194"/>
      <c r="D179" s="45">
        <v>249</v>
      </c>
      <c r="E179" s="45">
        <v>179</v>
      </c>
      <c r="F179" s="45">
        <v>70</v>
      </c>
      <c r="G179" s="45">
        <v>20548.4</v>
      </c>
      <c r="H179" s="45">
        <v>19523.9</v>
      </c>
      <c r="I179" s="45">
        <v>887690</v>
      </c>
    </row>
    <row r="180" spans="1:9" s="14" customFormat="1" ht="12" customHeight="1">
      <c r="A180" s="194" t="s">
        <v>155</v>
      </c>
      <c r="B180" s="194"/>
      <c r="C180" s="194"/>
      <c r="D180" s="45">
        <v>919</v>
      </c>
      <c r="E180" s="45">
        <v>620</v>
      </c>
      <c r="F180" s="45">
        <v>299</v>
      </c>
      <c r="G180" s="45">
        <v>55433.5</v>
      </c>
      <c r="H180" s="45">
        <v>51755.2</v>
      </c>
      <c r="I180" s="45">
        <v>1249030</v>
      </c>
    </row>
    <row r="181" spans="1:9" s="14" customFormat="1" ht="12" customHeight="1">
      <c r="A181" s="194" t="s">
        <v>156</v>
      </c>
      <c r="B181" s="194"/>
      <c r="C181" s="194"/>
      <c r="D181" s="45">
        <v>63</v>
      </c>
      <c r="E181" s="45">
        <v>45</v>
      </c>
      <c r="F181" s="45">
        <v>18</v>
      </c>
      <c r="G181" s="45">
        <v>3467.9</v>
      </c>
      <c r="H181" s="45">
        <v>3201.5</v>
      </c>
      <c r="I181" s="45">
        <v>42417</v>
      </c>
    </row>
    <row r="182" spans="1:9" s="14" customFormat="1" ht="12" customHeight="1">
      <c r="A182" s="194" t="s">
        <v>157</v>
      </c>
      <c r="B182" s="194"/>
      <c r="C182" s="194"/>
      <c r="D182" s="45">
        <v>293</v>
      </c>
      <c r="E182" s="45">
        <v>231</v>
      </c>
      <c r="F182" s="45">
        <v>62</v>
      </c>
      <c r="G182" s="45">
        <v>18536.5</v>
      </c>
      <c r="H182" s="45">
        <v>17017.1</v>
      </c>
      <c r="I182" s="45">
        <v>362405</v>
      </c>
    </row>
    <row r="183" spans="1:9" s="14" customFormat="1" ht="12" customHeight="1">
      <c r="A183" s="194" t="s">
        <v>158</v>
      </c>
      <c r="B183" s="194"/>
      <c r="C183" s="194"/>
      <c r="D183" s="45">
        <v>353</v>
      </c>
      <c r="E183" s="45">
        <v>290</v>
      </c>
      <c r="F183" s="45">
        <v>63</v>
      </c>
      <c r="G183" s="45">
        <v>21085.1</v>
      </c>
      <c r="H183" s="45">
        <v>19456.2</v>
      </c>
      <c r="I183" s="45">
        <v>365975</v>
      </c>
    </row>
    <row r="184" spans="1:9" s="14" customFormat="1" ht="12" customHeight="1">
      <c r="A184" s="194" t="s">
        <v>159</v>
      </c>
      <c r="B184" s="194"/>
      <c r="C184" s="194"/>
      <c r="D184" s="45">
        <v>12</v>
      </c>
      <c r="E184" s="45">
        <v>7</v>
      </c>
      <c r="F184" s="45">
        <v>5</v>
      </c>
      <c r="G184" s="45">
        <v>725.6</v>
      </c>
      <c r="H184" s="45">
        <v>678.8</v>
      </c>
      <c r="I184" s="45">
        <v>29692</v>
      </c>
    </row>
    <row r="185" spans="1:9" s="14" customFormat="1" ht="12" customHeight="1">
      <c r="A185" s="194" t="s">
        <v>160</v>
      </c>
      <c r="B185" s="194"/>
      <c r="C185" s="194"/>
      <c r="D185" s="45">
        <v>522</v>
      </c>
      <c r="E185" s="45">
        <v>420</v>
      </c>
      <c r="F185" s="45">
        <v>102</v>
      </c>
      <c r="G185" s="45">
        <v>35439.2</v>
      </c>
      <c r="H185" s="45">
        <v>32561.3</v>
      </c>
      <c r="I185" s="45">
        <v>935990</v>
      </c>
    </row>
    <row r="186" spans="1:9" s="14" customFormat="1" ht="12" customHeight="1">
      <c r="A186" s="194" t="s">
        <v>161</v>
      </c>
      <c r="B186" s="194"/>
      <c r="C186" s="194"/>
      <c r="D186" s="45">
        <v>42</v>
      </c>
      <c r="E186" s="45">
        <v>37</v>
      </c>
      <c r="F186" s="45">
        <v>5</v>
      </c>
      <c r="G186" s="45">
        <v>2267.9</v>
      </c>
      <c r="H186" s="45">
        <v>2000.9</v>
      </c>
      <c r="I186" s="45">
        <v>28472</v>
      </c>
    </row>
    <row r="187" spans="1:9" s="14" customFormat="1" ht="12" customHeight="1">
      <c r="A187" s="194" t="s">
        <v>162</v>
      </c>
      <c r="B187" s="194"/>
      <c r="C187" s="194"/>
      <c r="D187" s="45">
        <v>148</v>
      </c>
      <c r="E187" s="45">
        <v>96</v>
      </c>
      <c r="F187" s="45">
        <v>52</v>
      </c>
      <c r="G187" s="45">
        <v>8225.6</v>
      </c>
      <c r="H187" s="45">
        <v>7582.7</v>
      </c>
      <c r="I187" s="45">
        <v>119249</v>
      </c>
    </row>
    <row r="188" spans="1:9" s="14" customFormat="1" ht="12" customHeight="1">
      <c r="A188" s="194" t="s">
        <v>163</v>
      </c>
      <c r="B188" s="194"/>
      <c r="C188" s="194"/>
      <c r="D188" s="45">
        <v>505</v>
      </c>
      <c r="E188" s="45">
        <v>406</v>
      </c>
      <c r="F188" s="45">
        <v>99</v>
      </c>
      <c r="G188" s="45">
        <v>30329.5</v>
      </c>
      <c r="H188" s="45">
        <v>27440.9</v>
      </c>
      <c r="I188" s="45">
        <v>472880</v>
      </c>
    </row>
    <row r="189" spans="1:9" s="14" customFormat="1" ht="12" customHeight="1">
      <c r="A189" s="194" t="s">
        <v>164</v>
      </c>
      <c r="B189" s="194"/>
      <c r="C189" s="194"/>
      <c r="D189" s="45">
        <v>1814</v>
      </c>
      <c r="E189" s="45">
        <v>1442</v>
      </c>
      <c r="F189" s="45">
        <v>372</v>
      </c>
      <c r="G189" s="45">
        <v>110156.8</v>
      </c>
      <c r="H189" s="45">
        <v>100481</v>
      </c>
      <c r="I189" s="45">
        <v>2016188</v>
      </c>
    </row>
    <row r="190" spans="1:9" s="14" customFormat="1" ht="12" customHeight="1">
      <c r="A190" s="194" t="s">
        <v>165</v>
      </c>
      <c r="B190" s="194"/>
      <c r="C190" s="194"/>
      <c r="D190" s="45">
        <v>19</v>
      </c>
      <c r="E190" s="45">
        <v>14</v>
      </c>
      <c r="F190" s="45">
        <v>5</v>
      </c>
      <c r="G190" s="45">
        <v>882.1</v>
      </c>
      <c r="H190" s="45">
        <v>823.2</v>
      </c>
      <c r="I190" s="45">
        <v>8420</v>
      </c>
    </row>
    <row r="191" spans="1:9" s="14" customFormat="1" ht="12" customHeight="1">
      <c r="A191" s="194" t="s">
        <v>166</v>
      </c>
      <c r="B191" s="194"/>
      <c r="C191" s="194"/>
      <c r="D191" s="45">
        <v>16</v>
      </c>
      <c r="E191" s="45">
        <v>10</v>
      </c>
      <c r="F191" s="45">
        <v>6</v>
      </c>
      <c r="G191" s="45">
        <v>719.4</v>
      </c>
      <c r="H191" s="45">
        <v>671.5</v>
      </c>
      <c r="I191" s="45">
        <v>7706</v>
      </c>
    </row>
    <row r="192" spans="1:9" s="14" customFormat="1" ht="12" customHeight="1">
      <c r="A192" s="194" t="s">
        <v>167</v>
      </c>
      <c r="B192" s="194"/>
      <c r="C192" s="194"/>
      <c r="D192" s="45">
        <v>431</v>
      </c>
      <c r="E192" s="45">
        <v>319</v>
      </c>
      <c r="F192" s="45">
        <v>112</v>
      </c>
      <c r="G192" s="45">
        <v>22993.6</v>
      </c>
      <c r="H192" s="45">
        <v>21088.5</v>
      </c>
      <c r="I192" s="45">
        <v>332641</v>
      </c>
    </row>
    <row r="193" spans="1:9" s="14" customFormat="1" ht="12" customHeight="1">
      <c r="A193" s="194" t="s">
        <v>168</v>
      </c>
      <c r="B193" s="194"/>
      <c r="C193" s="194"/>
      <c r="D193" s="16">
        <v>145</v>
      </c>
      <c r="E193" s="16">
        <v>107</v>
      </c>
      <c r="F193" s="16">
        <v>38</v>
      </c>
      <c r="G193" s="16">
        <v>6367.6</v>
      </c>
      <c r="H193" s="16">
        <v>5813.8</v>
      </c>
      <c r="I193" s="16">
        <v>58422</v>
      </c>
    </row>
    <row r="194" spans="1:9" s="14" customFormat="1" ht="12" customHeight="1">
      <c r="A194" s="194" t="s">
        <v>169</v>
      </c>
      <c r="B194" s="194"/>
      <c r="C194" s="194"/>
      <c r="D194" s="45">
        <v>498</v>
      </c>
      <c r="E194" s="45">
        <v>405</v>
      </c>
      <c r="F194" s="45">
        <v>93</v>
      </c>
      <c r="G194" s="45">
        <v>27490.5</v>
      </c>
      <c r="H194" s="45">
        <v>24834.3</v>
      </c>
      <c r="I194" s="45">
        <v>366997</v>
      </c>
    </row>
    <row r="195" spans="1:9" s="14" customFormat="1" ht="12" customHeight="1">
      <c r="A195" s="194" t="s">
        <v>170</v>
      </c>
      <c r="B195" s="194"/>
      <c r="C195" s="194"/>
      <c r="D195" s="45">
        <v>6422</v>
      </c>
      <c r="E195" s="45">
        <v>4779</v>
      </c>
      <c r="F195" s="45">
        <v>1643</v>
      </c>
      <c r="G195" s="45">
        <v>363795.5</v>
      </c>
      <c r="H195" s="45">
        <v>334574</v>
      </c>
      <c r="I195" s="45">
        <v>7195103</v>
      </c>
    </row>
    <row r="196" spans="1:9" s="14" customFormat="1" ht="12" customHeight="1">
      <c r="A196" s="194" t="s">
        <v>171</v>
      </c>
      <c r="B196" s="194"/>
      <c r="C196" s="194"/>
      <c r="D196" s="45">
        <v>2835</v>
      </c>
      <c r="E196" s="45">
        <v>2336</v>
      </c>
      <c r="F196" s="45">
        <v>499</v>
      </c>
      <c r="G196" s="45">
        <v>177909.9</v>
      </c>
      <c r="H196" s="45">
        <v>163259.8</v>
      </c>
      <c r="I196" s="45">
        <v>3838831</v>
      </c>
    </row>
    <row r="197" spans="1:9" s="14" customFormat="1" ht="12" customHeight="1">
      <c r="A197" s="194" t="s">
        <v>172</v>
      </c>
      <c r="B197" s="194"/>
      <c r="C197" s="194"/>
      <c r="D197" s="45">
        <v>721</v>
      </c>
      <c r="E197" s="45">
        <v>564</v>
      </c>
      <c r="F197" s="45">
        <v>157</v>
      </c>
      <c r="G197" s="45">
        <v>40538.4</v>
      </c>
      <c r="H197" s="45">
        <v>37137.4</v>
      </c>
      <c r="I197" s="45">
        <v>639644</v>
      </c>
    </row>
    <row r="198" spans="1:9" s="14" customFormat="1" ht="12" customHeight="1">
      <c r="A198" s="194" t="s">
        <v>173</v>
      </c>
      <c r="B198" s="194"/>
      <c r="C198" s="194"/>
      <c r="D198" s="45">
        <v>89</v>
      </c>
      <c r="E198" s="45">
        <v>68</v>
      </c>
      <c r="F198" s="45">
        <v>21</v>
      </c>
      <c r="G198" s="45">
        <v>4116.2</v>
      </c>
      <c r="H198" s="45">
        <v>3745.7</v>
      </c>
      <c r="I198" s="45">
        <v>34213</v>
      </c>
    </row>
    <row r="199" spans="1:9" s="14" customFormat="1" ht="12" customHeight="1">
      <c r="A199" s="194" t="s">
        <v>174</v>
      </c>
      <c r="B199" s="194"/>
      <c r="C199" s="194"/>
      <c r="D199" s="45">
        <v>3169</v>
      </c>
      <c r="E199" s="45">
        <v>2316</v>
      </c>
      <c r="F199" s="45">
        <v>853</v>
      </c>
      <c r="G199" s="45">
        <v>204350.7</v>
      </c>
      <c r="H199" s="45">
        <v>190923</v>
      </c>
      <c r="I199" s="45">
        <v>5178601</v>
      </c>
    </row>
    <row r="200" spans="1:9" s="14" customFormat="1" ht="12" customHeight="1">
      <c r="A200" s="194" t="s">
        <v>175</v>
      </c>
      <c r="B200" s="194"/>
      <c r="C200" s="194"/>
      <c r="D200" s="45">
        <v>34</v>
      </c>
      <c r="E200" s="45">
        <v>26</v>
      </c>
      <c r="F200" s="45">
        <v>8</v>
      </c>
      <c r="G200" s="45">
        <v>1437.9</v>
      </c>
      <c r="H200" s="45">
        <v>1319.4</v>
      </c>
      <c r="I200" s="45">
        <v>11402</v>
      </c>
    </row>
    <row r="201" spans="1:9" s="14" customFormat="1" ht="12" customHeight="1">
      <c r="A201" s="194" t="s">
        <v>176</v>
      </c>
      <c r="B201" s="194"/>
      <c r="C201" s="194"/>
      <c r="D201" s="45">
        <v>1392</v>
      </c>
      <c r="E201" s="45">
        <v>935</v>
      </c>
      <c r="F201" s="45">
        <v>457</v>
      </c>
      <c r="G201" s="45">
        <v>87297.5</v>
      </c>
      <c r="H201" s="45">
        <v>82055.6</v>
      </c>
      <c r="I201" s="45">
        <v>2423543</v>
      </c>
    </row>
    <row r="202" spans="1:9" s="14" customFormat="1" ht="12" customHeight="1">
      <c r="A202" s="194" t="s">
        <v>177</v>
      </c>
      <c r="B202" s="194"/>
      <c r="C202" s="194"/>
      <c r="D202" s="45">
        <v>137</v>
      </c>
      <c r="E202" s="45">
        <v>93</v>
      </c>
      <c r="F202" s="45">
        <v>44</v>
      </c>
      <c r="G202" s="45">
        <v>6244</v>
      </c>
      <c r="H202" s="45">
        <v>5697.6</v>
      </c>
      <c r="I202" s="45">
        <v>67496</v>
      </c>
    </row>
    <row r="203" spans="1:9" s="14" customFormat="1" ht="12" customHeight="1">
      <c r="A203" s="194" t="s">
        <v>178</v>
      </c>
      <c r="B203" s="194"/>
      <c r="C203" s="194"/>
      <c r="D203" s="45">
        <v>380</v>
      </c>
      <c r="E203" s="45">
        <v>254</v>
      </c>
      <c r="F203" s="45">
        <v>126</v>
      </c>
      <c r="G203" s="45">
        <v>27273.3</v>
      </c>
      <c r="H203" s="45">
        <v>25626.6</v>
      </c>
      <c r="I203" s="45">
        <v>822789</v>
      </c>
    </row>
    <row r="204" spans="1:9" s="14" customFormat="1" ht="12" customHeight="1">
      <c r="A204" s="194" t="s">
        <v>179</v>
      </c>
      <c r="B204" s="194"/>
      <c r="C204" s="194"/>
      <c r="D204" s="45">
        <v>60</v>
      </c>
      <c r="E204" s="45">
        <v>38</v>
      </c>
      <c r="F204" s="45">
        <v>22</v>
      </c>
      <c r="G204" s="45">
        <v>2822.4</v>
      </c>
      <c r="H204" s="45">
        <v>2667.3</v>
      </c>
      <c r="I204" s="45">
        <v>31962</v>
      </c>
    </row>
    <row r="205" spans="1:9" s="14" customFormat="1" ht="12" customHeight="1">
      <c r="A205" s="194" t="s">
        <v>180</v>
      </c>
      <c r="B205" s="194"/>
      <c r="C205" s="194"/>
      <c r="D205" s="45">
        <v>184</v>
      </c>
      <c r="E205" s="45">
        <v>154</v>
      </c>
      <c r="F205" s="45">
        <v>30</v>
      </c>
      <c r="G205" s="45">
        <v>10603.6</v>
      </c>
      <c r="H205" s="45">
        <v>9680.2</v>
      </c>
      <c r="I205" s="45">
        <v>149289</v>
      </c>
    </row>
    <row r="206" spans="1:9" s="14" customFormat="1" ht="12" customHeight="1">
      <c r="A206" s="194" t="s">
        <v>181</v>
      </c>
      <c r="B206" s="194"/>
      <c r="C206" s="194"/>
      <c r="D206" s="45">
        <v>334</v>
      </c>
      <c r="E206" s="45">
        <v>237</v>
      </c>
      <c r="F206" s="45">
        <v>97</v>
      </c>
      <c r="G206" s="45">
        <v>22316.5</v>
      </c>
      <c r="H206" s="45">
        <v>21196.7</v>
      </c>
      <c r="I206" s="45">
        <v>724927</v>
      </c>
    </row>
    <row r="207" spans="1:9" s="14" customFormat="1" ht="12" customHeight="1">
      <c r="A207" s="194" t="s">
        <v>182</v>
      </c>
      <c r="B207" s="194"/>
      <c r="C207" s="194"/>
      <c r="D207" s="45">
        <v>312</v>
      </c>
      <c r="E207" s="45">
        <v>225</v>
      </c>
      <c r="F207" s="45">
        <v>87</v>
      </c>
      <c r="G207" s="45">
        <v>18647.4</v>
      </c>
      <c r="H207" s="45">
        <v>17356.9</v>
      </c>
      <c r="I207" s="45">
        <v>335750</v>
      </c>
    </row>
    <row r="208" spans="1:9" s="14" customFormat="1" ht="12" customHeight="1">
      <c r="A208" s="194" t="s">
        <v>183</v>
      </c>
      <c r="B208" s="194"/>
      <c r="C208" s="194"/>
      <c r="D208" s="45">
        <v>80</v>
      </c>
      <c r="E208" s="45">
        <v>54</v>
      </c>
      <c r="F208" s="45">
        <v>26</v>
      </c>
      <c r="G208" s="45">
        <v>4431</v>
      </c>
      <c r="H208" s="45">
        <v>4159.1</v>
      </c>
      <c r="I208" s="45">
        <v>77844</v>
      </c>
    </row>
    <row r="209" spans="1:9" s="14" customFormat="1" ht="12" customHeight="1">
      <c r="A209" s="194" t="s">
        <v>184</v>
      </c>
      <c r="B209" s="194"/>
      <c r="C209" s="194"/>
      <c r="D209" s="45">
        <v>43</v>
      </c>
      <c r="E209" s="45">
        <v>33</v>
      </c>
      <c r="F209" s="45">
        <v>10</v>
      </c>
      <c r="G209" s="45">
        <v>1956.3</v>
      </c>
      <c r="H209" s="45">
        <v>1887.3</v>
      </c>
      <c r="I209" s="45">
        <v>15499</v>
      </c>
    </row>
    <row r="210" spans="1:9" s="14" customFormat="1" ht="12" customHeight="1">
      <c r="A210" s="194" t="s">
        <v>185</v>
      </c>
      <c r="B210" s="194"/>
      <c r="C210" s="194"/>
      <c r="D210" s="45">
        <v>325</v>
      </c>
      <c r="E210" s="45">
        <v>261</v>
      </c>
      <c r="F210" s="45">
        <v>64</v>
      </c>
      <c r="G210" s="45">
        <v>24435.3</v>
      </c>
      <c r="H210" s="45">
        <v>22399.2</v>
      </c>
      <c r="I210" s="45">
        <v>697739</v>
      </c>
    </row>
    <row r="211" spans="1:9" s="14" customFormat="1" ht="12" customHeight="1">
      <c r="A211" s="194" t="s">
        <v>186</v>
      </c>
      <c r="B211" s="194"/>
      <c r="C211" s="194"/>
      <c r="D211" s="45">
        <v>1055</v>
      </c>
      <c r="E211" s="45">
        <v>813</v>
      </c>
      <c r="F211" s="45">
        <v>242</v>
      </c>
      <c r="G211" s="45">
        <v>60445</v>
      </c>
      <c r="H211" s="45">
        <v>54879.8</v>
      </c>
      <c r="I211" s="45">
        <v>1016524</v>
      </c>
    </row>
    <row r="212" spans="1:9" s="14" customFormat="1" ht="12" customHeight="1">
      <c r="A212" s="194" t="s">
        <v>187</v>
      </c>
      <c r="B212" s="194"/>
      <c r="C212" s="194"/>
      <c r="D212" s="45">
        <v>43</v>
      </c>
      <c r="E212" s="45">
        <v>25</v>
      </c>
      <c r="F212" s="45">
        <v>18</v>
      </c>
      <c r="G212" s="45">
        <v>1750.8</v>
      </c>
      <c r="H212" s="45">
        <v>1636.5</v>
      </c>
      <c r="I212" s="45">
        <v>14079</v>
      </c>
    </row>
    <row r="213" spans="1:9" s="14" customFormat="1" ht="12" customHeight="1">
      <c r="A213" s="194" t="s">
        <v>188</v>
      </c>
      <c r="B213" s="194"/>
      <c r="C213" s="194"/>
      <c r="D213" s="45">
        <v>416</v>
      </c>
      <c r="E213" s="45">
        <v>328</v>
      </c>
      <c r="F213" s="45">
        <v>88</v>
      </c>
      <c r="G213" s="45">
        <v>27216.6</v>
      </c>
      <c r="H213" s="45">
        <v>24800.9</v>
      </c>
      <c r="I213" s="45">
        <v>566734</v>
      </c>
    </row>
    <row r="214" spans="1:9" s="14" customFormat="1" ht="12" customHeight="1">
      <c r="A214" s="194" t="s">
        <v>189</v>
      </c>
      <c r="B214" s="194"/>
      <c r="C214" s="194"/>
      <c r="D214" s="45">
        <v>332</v>
      </c>
      <c r="E214" s="45">
        <v>224</v>
      </c>
      <c r="F214" s="45">
        <v>108</v>
      </c>
      <c r="G214" s="45">
        <v>19624.8</v>
      </c>
      <c r="H214" s="45">
        <v>18239</v>
      </c>
      <c r="I214" s="45">
        <v>423780</v>
      </c>
    </row>
    <row r="215" spans="1:9" s="14" customFormat="1" ht="12" customHeight="1">
      <c r="A215" s="191" t="s">
        <v>190</v>
      </c>
      <c r="B215" s="191"/>
      <c r="C215" s="191"/>
      <c r="D215" s="46">
        <v>145</v>
      </c>
      <c r="E215" s="46">
        <v>110</v>
      </c>
      <c r="F215" s="46">
        <v>35</v>
      </c>
      <c r="G215" s="46">
        <v>7048.6</v>
      </c>
      <c r="H215" s="46">
        <v>6458.4</v>
      </c>
      <c r="I215" s="46">
        <v>85879</v>
      </c>
    </row>
    <row r="216" spans="1:9" s="14" customFormat="1" ht="12" customHeight="1">
      <c r="A216" s="116"/>
      <c r="B216" s="116"/>
      <c r="C216" s="116"/>
      <c r="D216" s="49"/>
      <c r="E216" s="49"/>
      <c r="F216" s="49"/>
      <c r="G216" s="49"/>
      <c r="H216" s="49"/>
      <c r="I216" s="49"/>
    </row>
    <row r="217" spans="1:9" s="12" customFormat="1" ht="12" customHeight="1">
      <c r="A217" s="150" t="s">
        <v>191</v>
      </c>
      <c r="B217" s="150"/>
      <c r="C217" s="150"/>
      <c r="D217" s="22">
        <v>2433</v>
      </c>
      <c r="E217" s="22">
        <v>1852</v>
      </c>
      <c r="F217" s="22">
        <v>581</v>
      </c>
      <c r="G217" s="22">
        <v>134075.7</v>
      </c>
      <c r="H217" s="22">
        <v>120882.30000000003</v>
      </c>
      <c r="I217" s="22">
        <v>1851876</v>
      </c>
    </row>
    <row r="218" spans="1:9" s="14" customFormat="1" ht="12" customHeight="1">
      <c r="A218" s="194" t="s">
        <v>301</v>
      </c>
      <c r="B218" s="194"/>
      <c r="C218" s="194"/>
      <c r="D218" s="45">
        <v>155</v>
      </c>
      <c r="E218" s="45">
        <v>125</v>
      </c>
      <c r="F218" s="45">
        <v>30</v>
      </c>
      <c r="G218" s="45">
        <v>8200.9</v>
      </c>
      <c r="H218" s="45">
        <v>7289.6</v>
      </c>
      <c r="I218" s="45">
        <v>83919</v>
      </c>
    </row>
    <row r="219" spans="1:9" s="14" customFormat="1" ht="12" customHeight="1">
      <c r="A219" s="194" t="s">
        <v>192</v>
      </c>
      <c r="B219" s="194"/>
      <c r="C219" s="194"/>
      <c r="D219" s="45">
        <v>220</v>
      </c>
      <c r="E219" s="45">
        <v>173</v>
      </c>
      <c r="F219" s="45">
        <v>47</v>
      </c>
      <c r="G219" s="45">
        <v>13857</v>
      </c>
      <c r="H219" s="45">
        <v>12532.7</v>
      </c>
      <c r="I219" s="45">
        <v>248324</v>
      </c>
    </row>
    <row r="220" spans="1:9" s="14" customFormat="1" ht="12" customHeight="1">
      <c r="A220" s="194" t="s">
        <v>193</v>
      </c>
      <c r="B220" s="194"/>
      <c r="C220" s="194"/>
      <c r="D220" s="45">
        <v>126</v>
      </c>
      <c r="E220" s="45">
        <v>99</v>
      </c>
      <c r="F220" s="45">
        <v>27</v>
      </c>
      <c r="G220" s="45">
        <v>7522.5</v>
      </c>
      <c r="H220" s="45">
        <v>6649.7</v>
      </c>
      <c r="I220" s="45">
        <v>106879</v>
      </c>
    </row>
    <row r="221" spans="1:9" s="14" customFormat="1" ht="12" customHeight="1">
      <c r="A221" s="194" t="s">
        <v>194</v>
      </c>
      <c r="B221" s="194"/>
      <c r="C221" s="194"/>
      <c r="D221" s="45">
        <v>41</v>
      </c>
      <c r="E221" s="45">
        <v>34</v>
      </c>
      <c r="F221" s="45">
        <v>7</v>
      </c>
      <c r="G221" s="45">
        <v>1970.7</v>
      </c>
      <c r="H221" s="45">
        <v>1790.8</v>
      </c>
      <c r="I221" s="45">
        <v>23540</v>
      </c>
    </row>
    <row r="222" spans="1:9" s="14" customFormat="1" ht="12" customHeight="1">
      <c r="A222" s="194" t="s">
        <v>302</v>
      </c>
      <c r="B222" s="194"/>
      <c r="C222" s="194"/>
      <c r="D222" s="45">
        <v>35</v>
      </c>
      <c r="E222" s="45">
        <v>24</v>
      </c>
      <c r="F222" s="45">
        <v>11</v>
      </c>
      <c r="G222" s="45">
        <v>1950.5</v>
      </c>
      <c r="H222" s="45">
        <v>1672.4</v>
      </c>
      <c r="I222" s="45">
        <v>18875</v>
      </c>
    </row>
    <row r="223" spans="1:9" s="14" customFormat="1" ht="12" customHeight="1">
      <c r="A223" s="194" t="s">
        <v>303</v>
      </c>
      <c r="B223" s="194"/>
      <c r="C223" s="194"/>
      <c r="D223" s="45">
        <v>22</v>
      </c>
      <c r="E223" s="45">
        <v>18</v>
      </c>
      <c r="F223" s="45">
        <v>4</v>
      </c>
      <c r="G223" s="45">
        <v>993.4</v>
      </c>
      <c r="H223" s="45">
        <v>861.3</v>
      </c>
      <c r="I223" s="45">
        <v>6755</v>
      </c>
    </row>
    <row r="224" spans="1:9" s="14" customFormat="1" ht="12" customHeight="1">
      <c r="A224" s="194" t="s">
        <v>195</v>
      </c>
      <c r="B224" s="194"/>
      <c r="C224" s="194"/>
      <c r="D224" s="45">
        <v>29</v>
      </c>
      <c r="E224" s="45">
        <v>23</v>
      </c>
      <c r="F224" s="45">
        <v>6</v>
      </c>
      <c r="G224" s="45">
        <v>1055.7</v>
      </c>
      <c r="H224" s="45">
        <v>1012.4</v>
      </c>
      <c r="I224" s="45">
        <v>9935</v>
      </c>
    </row>
    <row r="225" spans="1:9" s="14" customFormat="1" ht="12" customHeight="1">
      <c r="A225" s="194" t="s">
        <v>196</v>
      </c>
      <c r="B225" s="194"/>
      <c r="C225" s="194"/>
      <c r="D225" s="45">
        <v>209</v>
      </c>
      <c r="E225" s="45">
        <v>145</v>
      </c>
      <c r="F225" s="45">
        <v>64</v>
      </c>
      <c r="G225" s="45">
        <v>10785.4</v>
      </c>
      <c r="H225" s="45">
        <v>9598.6</v>
      </c>
      <c r="I225" s="45">
        <v>120154</v>
      </c>
    </row>
    <row r="226" spans="1:9" s="14" customFormat="1" ht="12" customHeight="1">
      <c r="A226" s="194" t="s">
        <v>197</v>
      </c>
      <c r="B226" s="194"/>
      <c r="C226" s="194"/>
      <c r="D226" s="45">
        <v>31</v>
      </c>
      <c r="E226" s="45">
        <v>23</v>
      </c>
      <c r="F226" s="45">
        <v>8</v>
      </c>
      <c r="G226" s="45">
        <v>1480.9</v>
      </c>
      <c r="H226" s="45">
        <v>1303.9</v>
      </c>
      <c r="I226" s="45">
        <v>17344</v>
      </c>
    </row>
    <row r="227" spans="1:9" s="14" customFormat="1" ht="12" customHeight="1">
      <c r="A227" s="194" t="s">
        <v>198</v>
      </c>
      <c r="B227" s="194"/>
      <c r="C227" s="194"/>
      <c r="D227" s="45">
        <v>214</v>
      </c>
      <c r="E227" s="45">
        <v>142</v>
      </c>
      <c r="F227" s="45">
        <v>72</v>
      </c>
      <c r="G227" s="45">
        <v>11662.1</v>
      </c>
      <c r="H227" s="45">
        <v>10651.7</v>
      </c>
      <c r="I227" s="45">
        <v>168934</v>
      </c>
    </row>
    <row r="228" spans="1:9" s="14" customFormat="1" ht="12" customHeight="1">
      <c r="A228" s="194" t="s">
        <v>304</v>
      </c>
      <c r="B228" s="194"/>
      <c r="C228" s="194"/>
      <c r="D228" s="45">
        <v>41</v>
      </c>
      <c r="E228" s="45">
        <v>34</v>
      </c>
      <c r="F228" s="45">
        <v>7</v>
      </c>
      <c r="G228" s="45">
        <v>2653.8</v>
      </c>
      <c r="H228" s="45">
        <v>2430.3</v>
      </c>
      <c r="I228" s="45">
        <v>65497</v>
      </c>
    </row>
    <row r="229" spans="1:9" s="14" customFormat="1" ht="12" customHeight="1">
      <c r="A229" s="194" t="s">
        <v>305</v>
      </c>
      <c r="B229" s="194"/>
      <c r="C229" s="194"/>
      <c r="D229" s="45">
        <v>27</v>
      </c>
      <c r="E229" s="45">
        <v>18</v>
      </c>
      <c r="F229" s="45">
        <v>9</v>
      </c>
      <c r="G229" s="45">
        <v>1509.8</v>
      </c>
      <c r="H229" s="45">
        <v>1388</v>
      </c>
      <c r="I229" s="45">
        <v>26660</v>
      </c>
    </row>
    <row r="230" spans="1:9" s="14" customFormat="1" ht="12" customHeight="1">
      <c r="A230" s="194" t="s">
        <v>306</v>
      </c>
      <c r="B230" s="194"/>
      <c r="C230" s="194"/>
      <c r="D230" s="45">
        <v>106</v>
      </c>
      <c r="E230" s="45">
        <v>83</v>
      </c>
      <c r="F230" s="45">
        <v>23</v>
      </c>
      <c r="G230" s="45">
        <v>5474.3</v>
      </c>
      <c r="H230" s="45">
        <v>5002.3</v>
      </c>
      <c r="I230" s="45">
        <v>55816</v>
      </c>
    </row>
    <row r="231" spans="1:9" s="14" customFormat="1" ht="12" customHeight="1">
      <c r="A231" s="194" t="s">
        <v>199</v>
      </c>
      <c r="B231" s="194"/>
      <c r="C231" s="194"/>
      <c r="D231" s="45">
        <v>306</v>
      </c>
      <c r="E231" s="45">
        <v>242</v>
      </c>
      <c r="F231" s="45">
        <v>64</v>
      </c>
      <c r="G231" s="45">
        <v>17368.4</v>
      </c>
      <c r="H231" s="45">
        <v>15522.3</v>
      </c>
      <c r="I231" s="45">
        <v>243732</v>
      </c>
    </row>
    <row r="232" spans="1:9" s="14" customFormat="1" ht="12" customHeight="1">
      <c r="A232" s="194" t="s">
        <v>201</v>
      </c>
      <c r="B232" s="194"/>
      <c r="C232" s="194"/>
      <c r="D232" s="45">
        <v>19</v>
      </c>
      <c r="E232" s="45">
        <v>13</v>
      </c>
      <c r="F232" s="45">
        <v>6</v>
      </c>
      <c r="G232" s="45">
        <v>991.9</v>
      </c>
      <c r="H232" s="45">
        <v>939.1</v>
      </c>
      <c r="I232" s="45">
        <v>12092</v>
      </c>
    </row>
    <row r="233" spans="1:9" s="14" customFormat="1" ht="12" customHeight="1">
      <c r="A233" s="194" t="s">
        <v>307</v>
      </c>
      <c r="B233" s="194"/>
      <c r="C233" s="194"/>
      <c r="D233" s="45">
        <v>80</v>
      </c>
      <c r="E233" s="45">
        <v>60</v>
      </c>
      <c r="F233" s="45">
        <v>20</v>
      </c>
      <c r="G233" s="45">
        <v>4595.8</v>
      </c>
      <c r="H233" s="45">
        <v>4194.7</v>
      </c>
      <c r="I233" s="45">
        <v>70767</v>
      </c>
    </row>
    <row r="234" spans="1:9" s="14" customFormat="1" ht="12" customHeight="1">
      <c r="A234" s="194" t="s">
        <v>202</v>
      </c>
      <c r="B234" s="194"/>
      <c r="C234" s="194"/>
      <c r="D234" s="45">
        <v>325</v>
      </c>
      <c r="E234" s="45">
        <v>257</v>
      </c>
      <c r="F234" s="45">
        <v>68</v>
      </c>
      <c r="G234" s="45">
        <v>17646</v>
      </c>
      <c r="H234" s="45">
        <v>15827.1</v>
      </c>
      <c r="I234" s="45">
        <v>215995</v>
      </c>
    </row>
    <row r="235" spans="1:9" s="14" customFormat="1" ht="12" customHeight="1">
      <c r="A235" s="194" t="s">
        <v>308</v>
      </c>
      <c r="B235" s="194"/>
      <c r="C235" s="194"/>
      <c r="D235" s="45">
        <v>35</v>
      </c>
      <c r="E235" s="45">
        <v>25</v>
      </c>
      <c r="F235" s="45">
        <v>10</v>
      </c>
      <c r="G235" s="45">
        <v>1763.9</v>
      </c>
      <c r="H235" s="45">
        <v>1612.3</v>
      </c>
      <c r="I235" s="45">
        <v>14058</v>
      </c>
    </row>
    <row r="236" spans="1:9" s="14" customFormat="1" ht="12" customHeight="1">
      <c r="A236" s="194" t="s">
        <v>309</v>
      </c>
      <c r="B236" s="194"/>
      <c r="C236" s="194"/>
      <c r="D236" s="45">
        <v>159</v>
      </c>
      <c r="E236" s="45">
        <v>131</v>
      </c>
      <c r="F236" s="45">
        <v>28</v>
      </c>
      <c r="G236" s="45">
        <v>8958.5</v>
      </c>
      <c r="H236" s="45">
        <v>8053.1</v>
      </c>
      <c r="I236" s="45">
        <v>118017</v>
      </c>
    </row>
    <row r="237" spans="1:9" s="14" customFormat="1" ht="12" customHeight="1">
      <c r="A237" s="194" t="s">
        <v>310</v>
      </c>
      <c r="B237" s="194"/>
      <c r="C237" s="194"/>
      <c r="D237" s="45">
        <v>80</v>
      </c>
      <c r="E237" s="45">
        <v>53</v>
      </c>
      <c r="F237" s="45">
        <v>27</v>
      </c>
      <c r="G237" s="45">
        <v>4555</v>
      </c>
      <c r="H237" s="45">
        <v>4159.3</v>
      </c>
      <c r="I237" s="45">
        <v>87454</v>
      </c>
    </row>
    <row r="238" spans="1:9" s="14" customFormat="1" ht="12" customHeight="1">
      <c r="A238" s="194" t="s">
        <v>311</v>
      </c>
      <c r="B238" s="194"/>
      <c r="C238" s="194"/>
      <c r="D238" s="45">
        <v>53</v>
      </c>
      <c r="E238" s="45">
        <v>43</v>
      </c>
      <c r="F238" s="45">
        <v>10</v>
      </c>
      <c r="G238" s="45">
        <v>2805.4</v>
      </c>
      <c r="H238" s="45">
        <v>2557.4</v>
      </c>
      <c r="I238" s="45">
        <v>35552</v>
      </c>
    </row>
    <row r="239" spans="1:9" s="14" customFormat="1" ht="12" customHeight="1">
      <c r="A239" s="191" t="s">
        <v>312</v>
      </c>
      <c r="B239" s="191"/>
      <c r="C239" s="191"/>
      <c r="D239" s="46">
        <v>120</v>
      </c>
      <c r="E239" s="46">
        <v>87</v>
      </c>
      <c r="F239" s="46">
        <v>33</v>
      </c>
      <c r="G239" s="46">
        <v>6273.8</v>
      </c>
      <c r="H239" s="46">
        <v>5833.3</v>
      </c>
      <c r="I239" s="46">
        <v>101577</v>
      </c>
    </row>
    <row r="240" spans="1:9" s="14" customFormat="1" ht="12" customHeight="1">
      <c r="A240" s="116"/>
      <c r="B240" s="116"/>
      <c r="C240" s="116"/>
      <c r="D240" s="49"/>
      <c r="E240" s="49"/>
      <c r="F240" s="49"/>
      <c r="G240" s="49"/>
      <c r="H240" s="49"/>
      <c r="I240" s="49"/>
    </row>
    <row r="241" spans="1:9" s="12" customFormat="1" ht="12" customHeight="1">
      <c r="A241" s="150" t="s">
        <v>203</v>
      </c>
      <c r="B241" s="150"/>
      <c r="C241" s="150"/>
      <c r="D241" s="22">
        <v>20695</v>
      </c>
      <c r="E241" s="22">
        <v>16360</v>
      </c>
      <c r="F241" s="22">
        <v>4335</v>
      </c>
      <c r="G241" s="22">
        <v>1266897.7000000002</v>
      </c>
      <c r="H241" s="22">
        <v>1167737.4999999998</v>
      </c>
      <c r="I241" s="22">
        <v>23466149</v>
      </c>
    </row>
    <row r="242" spans="1:9" s="14" customFormat="1" ht="12" customHeight="1">
      <c r="A242" s="194" t="s">
        <v>277</v>
      </c>
      <c r="B242" s="194"/>
      <c r="C242" s="194"/>
      <c r="D242" s="45">
        <v>1787</v>
      </c>
      <c r="E242" s="45">
        <v>1464</v>
      </c>
      <c r="F242" s="45">
        <v>323</v>
      </c>
      <c r="G242" s="45">
        <v>112842.2</v>
      </c>
      <c r="H242" s="45">
        <v>103207.7</v>
      </c>
      <c r="I242" s="45">
        <v>2170254</v>
      </c>
    </row>
    <row r="243" spans="1:9" s="14" customFormat="1" ht="12" customHeight="1">
      <c r="A243" s="194" t="s">
        <v>205</v>
      </c>
      <c r="B243" s="194"/>
      <c r="C243" s="194"/>
      <c r="D243" s="45">
        <v>7771</v>
      </c>
      <c r="E243" s="45">
        <v>5920</v>
      </c>
      <c r="F243" s="45">
        <v>1851</v>
      </c>
      <c r="G243" s="45">
        <v>477873.6</v>
      </c>
      <c r="H243" s="45">
        <v>443196.1</v>
      </c>
      <c r="I243" s="45">
        <v>9507272</v>
      </c>
    </row>
    <row r="244" spans="1:9" s="14" customFormat="1" ht="12" customHeight="1">
      <c r="A244" s="194" t="s">
        <v>206</v>
      </c>
      <c r="B244" s="194"/>
      <c r="C244" s="194"/>
      <c r="D244" s="45">
        <v>809</v>
      </c>
      <c r="E244" s="45">
        <v>692</v>
      </c>
      <c r="F244" s="45">
        <v>117</v>
      </c>
      <c r="G244" s="45">
        <v>44967.6</v>
      </c>
      <c r="H244" s="45">
        <v>40666.7</v>
      </c>
      <c r="I244" s="45">
        <v>574031</v>
      </c>
    </row>
    <row r="245" spans="1:9" s="14" customFormat="1" ht="12" customHeight="1">
      <c r="A245" s="194" t="s">
        <v>207</v>
      </c>
      <c r="B245" s="194"/>
      <c r="C245" s="194"/>
      <c r="D245" s="45">
        <v>1045</v>
      </c>
      <c r="E245" s="45">
        <v>835</v>
      </c>
      <c r="F245" s="45">
        <v>210</v>
      </c>
      <c r="G245" s="45">
        <v>68274.5</v>
      </c>
      <c r="H245" s="45">
        <v>62924</v>
      </c>
      <c r="I245" s="45">
        <v>1382191</v>
      </c>
    </row>
    <row r="246" spans="1:9" s="14" customFormat="1" ht="12" customHeight="1">
      <c r="A246" s="194" t="s">
        <v>208</v>
      </c>
      <c r="B246" s="194"/>
      <c r="C246" s="194"/>
      <c r="D246" s="45">
        <v>3520</v>
      </c>
      <c r="E246" s="45">
        <v>2733</v>
      </c>
      <c r="F246" s="45">
        <v>787</v>
      </c>
      <c r="G246" s="45">
        <v>212702.8</v>
      </c>
      <c r="H246" s="45">
        <v>195831.3</v>
      </c>
      <c r="I246" s="45">
        <v>3825722</v>
      </c>
    </row>
    <row r="247" spans="1:9" s="14" customFormat="1" ht="12" customHeight="1">
      <c r="A247" s="194" t="s">
        <v>209</v>
      </c>
      <c r="B247" s="194"/>
      <c r="C247" s="194"/>
      <c r="D247" s="45">
        <v>261</v>
      </c>
      <c r="E247" s="45">
        <v>211</v>
      </c>
      <c r="F247" s="45">
        <v>50</v>
      </c>
      <c r="G247" s="45">
        <v>15408.3</v>
      </c>
      <c r="H247" s="45">
        <v>14075.5</v>
      </c>
      <c r="I247" s="45">
        <v>191498</v>
      </c>
    </row>
    <row r="248" spans="1:9" s="14" customFormat="1" ht="12" customHeight="1">
      <c r="A248" s="194" t="s">
        <v>210</v>
      </c>
      <c r="B248" s="194"/>
      <c r="C248" s="194"/>
      <c r="D248" s="45">
        <v>329</v>
      </c>
      <c r="E248" s="45">
        <v>265</v>
      </c>
      <c r="F248" s="45">
        <v>64</v>
      </c>
      <c r="G248" s="45">
        <v>20122</v>
      </c>
      <c r="H248" s="45">
        <v>18624.4</v>
      </c>
      <c r="I248" s="45">
        <v>336994</v>
      </c>
    </row>
    <row r="249" spans="1:9" s="14" customFormat="1" ht="12" customHeight="1">
      <c r="A249" s="194" t="s">
        <v>211</v>
      </c>
      <c r="B249" s="194"/>
      <c r="C249" s="194"/>
      <c r="D249" s="45">
        <v>345</v>
      </c>
      <c r="E249" s="45">
        <v>272</v>
      </c>
      <c r="F249" s="45">
        <v>73</v>
      </c>
      <c r="G249" s="45">
        <v>21497.5</v>
      </c>
      <c r="H249" s="45">
        <v>19883.6</v>
      </c>
      <c r="I249" s="45">
        <v>483002</v>
      </c>
    </row>
    <row r="250" spans="1:9" s="14" customFormat="1" ht="12" customHeight="1">
      <c r="A250" s="194" t="s">
        <v>212</v>
      </c>
      <c r="B250" s="194"/>
      <c r="C250" s="194"/>
      <c r="D250" s="45">
        <v>199</v>
      </c>
      <c r="E250" s="45">
        <v>160</v>
      </c>
      <c r="F250" s="45">
        <v>39</v>
      </c>
      <c r="G250" s="45">
        <v>9591.2</v>
      </c>
      <c r="H250" s="45">
        <v>8781.7</v>
      </c>
      <c r="I250" s="45">
        <v>95001</v>
      </c>
    </row>
    <row r="251" spans="1:9" s="14" customFormat="1" ht="12" customHeight="1">
      <c r="A251" s="194" t="s">
        <v>213</v>
      </c>
      <c r="B251" s="194"/>
      <c r="C251" s="194"/>
      <c r="D251" s="45">
        <v>544</v>
      </c>
      <c r="E251" s="45">
        <v>433</v>
      </c>
      <c r="F251" s="45">
        <v>111</v>
      </c>
      <c r="G251" s="45">
        <v>34407.1</v>
      </c>
      <c r="H251" s="45">
        <v>31746.3</v>
      </c>
      <c r="I251" s="45">
        <v>578505</v>
      </c>
    </row>
    <row r="252" spans="1:9" s="14" customFormat="1" ht="12" customHeight="1">
      <c r="A252" s="194" t="s">
        <v>214</v>
      </c>
      <c r="B252" s="194"/>
      <c r="C252" s="194"/>
      <c r="D252" s="45">
        <v>184</v>
      </c>
      <c r="E252" s="45">
        <v>144</v>
      </c>
      <c r="F252" s="45">
        <v>40</v>
      </c>
      <c r="G252" s="45">
        <v>9864.5</v>
      </c>
      <c r="H252" s="45">
        <v>9120.6</v>
      </c>
      <c r="I252" s="45">
        <v>116754</v>
      </c>
    </row>
    <row r="253" spans="1:9" s="14" customFormat="1" ht="12" customHeight="1">
      <c r="A253" s="194" t="s">
        <v>215</v>
      </c>
      <c r="B253" s="194"/>
      <c r="C253" s="194"/>
      <c r="D253" s="45">
        <v>37</v>
      </c>
      <c r="E253" s="45">
        <v>30</v>
      </c>
      <c r="F253" s="45">
        <v>7</v>
      </c>
      <c r="G253" s="45">
        <v>2089.3</v>
      </c>
      <c r="H253" s="45">
        <v>1872</v>
      </c>
      <c r="I253" s="45">
        <v>21873</v>
      </c>
    </row>
    <row r="254" spans="1:9" s="14" customFormat="1" ht="12" customHeight="1">
      <c r="A254" s="194" t="s">
        <v>216</v>
      </c>
      <c r="B254" s="194"/>
      <c r="C254" s="194"/>
      <c r="D254" s="45">
        <v>1074</v>
      </c>
      <c r="E254" s="45">
        <v>882</v>
      </c>
      <c r="F254" s="45">
        <v>192</v>
      </c>
      <c r="G254" s="45">
        <v>65434.5</v>
      </c>
      <c r="H254" s="45">
        <v>60507.4</v>
      </c>
      <c r="I254" s="45">
        <v>1079723</v>
      </c>
    </row>
    <row r="255" spans="1:9" s="14" customFormat="1" ht="12" customHeight="1">
      <c r="A255" s="194" t="s">
        <v>217</v>
      </c>
      <c r="B255" s="194"/>
      <c r="C255" s="194"/>
      <c r="D255" s="45">
        <v>246</v>
      </c>
      <c r="E255" s="45">
        <v>173</v>
      </c>
      <c r="F255" s="45">
        <v>73</v>
      </c>
      <c r="G255" s="45">
        <v>16087.5</v>
      </c>
      <c r="H255" s="45">
        <v>14846.4</v>
      </c>
      <c r="I255" s="45">
        <v>319381</v>
      </c>
    </row>
    <row r="256" spans="1:9" s="14" customFormat="1" ht="12" customHeight="1">
      <c r="A256" s="194" t="s">
        <v>218</v>
      </c>
      <c r="B256" s="194"/>
      <c r="C256" s="194"/>
      <c r="D256" s="45">
        <v>230</v>
      </c>
      <c r="E256" s="45">
        <v>193</v>
      </c>
      <c r="F256" s="45">
        <v>37</v>
      </c>
      <c r="G256" s="45">
        <v>13183.7</v>
      </c>
      <c r="H256" s="45">
        <v>11966.6</v>
      </c>
      <c r="I256" s="45">
        <v>177130</v>
      </c>
    </row>
    <row r="257" spans="1:9" s="14" customFormat="1" ht="12" customHeight="1">
      <c r="A257" s="194" t="s">
        <v>278</v>
      </c>
      <c r="B257" s="194"/>
      <c r="C257" s="194"/>
      <c r="D257" s="45">
        <v>56</v>
      </c>
      <c r="E257" s="45">
        <v>48</v>
      </c>
      <c r="F257" s="45">
        <v>8</v>
      </c>
      <c r="G257" s="45">
        <v>2943</v>
      </c>
      <c r="H257" s="45">
        <v>2712.6</v>
      </c>
      <c r="I257" s="45">
        <v>37363</v>
      </c>
    </row>
    <row r="258" spans="1:9" s="14" customFormat="1" ht="12" customHeight="1">
      <c r="A258" s="194" t="s">
        <v>219</v>
      </c>
      <c r="B258" s="194"/>
      <c r="C258" s="194"/>
      <c r="D258" s="45">
        <v>956</v>
      </c>
      <c r="E258" s="45">
        <v>822</v>
      </c>
      <c r="F258" s="45">
        <v>134</v>
      </c>
      <c r="G258" s="45">
        <v>57061</v>
      </c>
      <c r="H258" s="45">
        <v>51814.1</v>
      </c>
      <c r="I258" s="45">
        <v>904393</v>
      </c>
    </row>
    <row r="259" spans="1:9" s="14" customFormat="1" ht="12" customHeight="1">
      <c r="A259" s="194" t="s">
        <v>220</v>
      </c>
      <c r="B259" s="194"/>
      <c r="C259" s="194"/>
      <c r="D259" s="45">
        <v>92</v>
      </c>
      <c r="E259" s="45">
        <v>68</v>
      </c>
      <c r="F259" s="45">
        <v>24</v>
      </c>
      <c r="G259" s="45">
        <v>4724.8</v>
      </c>
      <c r="H259" s="45">
        <v>4326.6</v>
      </c>
      <c r="I259" s="45">
        <v>51625</v>
      </c>
    </row>
    <row r="260" spans="1:9" s="14" customFormat="1" ht="12" customHeight="1">
      <c r="A260" s="191" t="s">
        <v>221</v>
      </c>
      <c r="B260" s="191"/>
      <c r="C260" s="191"/>
      <c r="D260" s="46">
        <v>1210</v>
      </c>
      <c r="E260" s="46">
        <v>1015</v>
      </c>
      <c r="F260" s="46">
        <v>195</v>
      </c>
      <c r="G260" s="46">
        <v>77822.6</v>
      </c>
      <c r="H260" s="46">
        <v>71633.9</v>
      </c>
      <c r="I260" s="46">
        <v>1613437</v>
      </c>
    </row>
    <row r="261" spans="1:9" s="14" customFormat="1" ht="12" customHeight="1">
      <c r="A261" s="116"/>
      <c r="B261" s="116"/>
      <c r="C261" s="116"/>
      <c r="D261" s="49"/>
      <c r="E261" s="49"/>
      <c r="F261" s="49"/>
      <c r="G261" s="49"/>
      <c r="H261" s="49"/>
      <c r="I261" s="49"/>
    </row>
    <row r="262" spans="1:9" s="12" customFormat="1" ht="12" customHeight="1">
      <c r="A262" s="150" t="s">
        <v>222</v>
      </c>
      <c r="B262" s="150"/>
      <c r="C262" s="150"/>
      <c r="D262" s="22">
        <v>5151</v>
      </c>
      <c r="E262" s="22">
        <v>4119</v>
      </c>
      <c r="F262" s="22">
        <v>1032</v>
      </c>
      <c r="G262" s="22">
        <v>290038.4</v>
      </c>
      <c r="H262" s="22">
        <v>262967.7</v>
      </c>
      <c r="I262" s="22">
        <v>3897132</v>
      </c>
    </row>
    <row r="263" spans="1:9" s="14" customFormat="1" ht="12" customHeight="1">
      <c r="A263" s="194" t="s">
        <v>223</v>
      </c>
      <c r="B263" s="194"/>
      <c r="C263" s="194"/>
      <c r="D263" s="45">
        <v>2556</v>
      </c>
      <c r="E263" s="45">
        <v>1989</v>
      </c>
      <c r="F263" s="45">
        <v>567</v>
      </c>
      <c r="G263" s="45">
        <v>139345.2</v>
      </c>
      <c r="H263" s="45">
        <v>126623.6</v>
      </c>
      <c r="I263" s="45">
        <v>1717203</v>
      </c>
    </row>
    <row r="264" spans="1:9" s="14" customFormat="1" ht="12" customHeight="1">
      <c r="A264" s="194" t="s">
        <v>224</v>
      </c>
      <c r="B264" s="194"/>
      <c r="C264" s="194"/>
      <c r="D264" s="45">
        <v>970</v>
      </c>
      <c r="E264" s="45">
        <v>813</v>
      </c>
      <c r="F264" s="45">
        <v>157</v>
      </c>
      <c r="G264" s="45">
        <v>59691.4</v>
      </c>
      <c r="H264" s="45">
        <v>54048.2</v>
      </c>
      <c r="I264" s="45">
        <v>975259</v>
      </c>
    </row>
    <row r="265" spans="1:9" s="14" customFormat="1" ht="12" customHeight="1">
      <c r="A265" s="194" t="s">
        <v>225</v>
      </c>
      <c r="B265" s="194"/>
      <c r="C265" s="194"/>
      <c r="D265" s="45">
        <v>272</v>
      </c>
      <c r="E265" s="45">
        <v>218</v>
      </c>
      <c r="F265" s="45">
        <v>54</v>
      </c>
      <c r="G265" s="45">
        <v>14070.3</v>
      </c>
      <c r="H265" s="45">
        <v>12691.6</v>
      </c>
      <c r="I265" s="45">
        <v>153443</v>
      </c>
    </row>
    <row r="266" spans="1:9" s="14" customFormat="1" ht="12" customHeight="1">
      <c r="A266" s="194" t="s">
        <v>226</v>
      </c>
      <c r="B266" s="194"/>
      <c r="C266" s="194"/>
      <c r="D266" s="45">
        <v>244</v>
      </c>
      <c r="E266" s="45">
        <v>192</v>
      </c>
      <c r="F266" s="45">
        <v>52</v>
      </c>
      <c r="G266" s="45">
        <v>13539.4</v>
      </c>
      <c r="H266" s="45">
        <v>12374.7</v>
      </c>
      <c r="I266" s="45">
        <v>188558</v>
      </c>
    </row>
    <row r="267" spans="1:9" s="14" customFormat="1" ht="12" customHeight="1">
      <c r="A267" s="194" t="s">
        <v>227</v>
      </c>
      <c r="B267" s="194"/>
      <c r="C267" s="194"/>
      <c r="D267" s="45">
        <v>684</v>
      </c>
      <c r="E267" s="45">
        <v>561</v>
      </c>
      <c r="F267" s="45">
        <v>123</v>
      </c>
      <c r="G267" s="45">
        <v>39808.9</v>
      </c>
      <c r="H267" s="45">
        <v>35931.9</v>
      </c>
      <c r="I267" s="45">
        <v>593590</v>
      </c>
    </row>
    <row r="268" spans="1:9" s="14" customFormat="1" ht="12" customHeight="1">
      <c r="A268" s="191" t="s">
        <v>228</v>
      </c>
      <c r="B268" s="191"/>
      <c r="C268" s="191"/>
      <c r="D268" s="46">
        <v>425</v>
      </c>
      <c r="E268" s="46">
        <v>346</v>
      </c>
      <c r="F268" s="46">
        <v>79</v>
      </c>
      <c r="G268" s="46">
        <v>23583.2</v>
      </c>
      <c r="H268" s="46">
        <v>21297.7</v>
      </c>
      <c r="I268" s="46">
        <v>269079</v>
      </c>
    </row>
    <row r="269" spans="1:9" s="14" customFormat="1" ht="12" customHeight="1">
      <c r="A269" s="116"/>
      <c r="B269" s="116"/>
      <c r="C269" s="116"/>
      <c r="D269" s="49"/>
      <c r="E269" s="49"/>
      <c r="F269" s="49"/>
      <c r="G269" s="49"/>
      <c r="H269" s="49"/>
      <c r="I269" s="49"/>
    </row>
    <row r="270" spans="1:9" s="12" customFormat="1" ht="12" customHeight="1">
      <c r="A270" s="150" t="s">
        <v>229</v>
      </c>
      <c r="B270" s="150"/>
      <c r="C270" s="150"/>
      <c r="D270" s="22">
        <v>2564</v>
      </c>
      <c r="E270" s="22">
        <v>1867</v>
      </c>
      <c r="F270" s="22">
        <v>697</v>
      </c>
      <c r="G270" s="22">
        <v>133729.59999999998</v>
      </c>
      <c r="H270" s="22">
        <v>120934.2</v>
      </c>
      <c r="I270" s="22">
        <v>1697764</v>
      </c>
    </row>
    <row r="271" spans="1:9" s="14" customFormat="1" ht="12" customHeight="1">
      <c r="A271" s="194" t="s">
        <v>231</v>
      </c>
      <c r="B271" s="194"/>
      <c r="C271" s="194"/>
      <c r="D271" s="16">
        <v>228</v>
      </c>
      <c r="E271" s="16">
        <v>161</v>
      </c>
      <c r="F271" s="16">
        <v>67</v>
      </c>
      <c r="G271" s="16">
        <v>10511.5</v>
      </c>
      <c r="H271" s="45">
        <v>9494.1</v>
      </c>
      <c r="I271" s="45">
        <v>87992</v>
      </c>
    </row>
    <row r="272" spans="1:9" s="14" customFormat="1" ht="12" customHeight="1">
      <c r="A272" s="194" t="s">
        <v>232</v>
      </c>
      <c r="B272" s="194"/>
      <c r="C272" s="194"/>
      <c r="D272" s="16">
        <v>37</v>
      </c>
      <c r="E272" s="16">
        <v>31</v>
      </c>
      <c r="F272" s="16">
        <v>6</v>
      </c>
      <c r="G272" s="16">
        <v>1944.1</v>
      </c>
      <c r="H272" s="45">
        <v>1726.3</v>
      </c>
      <c r="I272" s="45">
        <v>27656</v>
      </c>
    </row>
    <row r="273" spans="1:9" s="14" customFormat="1" ht="12" customHeight="1">
      <c r="A273" s="194" t="s">
        <v>313</v>
      </c>
      <c r="B273" s="194"/>
      <c r="C273" s="194"/>
      <c r="D273" s="16">
        <v>31</v>
      </c>
      <c r="E273" s="16" t="s">
        <v>370</v>
      </c>
      <c r="F273" s="16" t="s">
        <v>370</v>
      </c>
      <c r="G273" s="16">
        <v>1497.9</v>
      </c>
      <c r="H273" s="45">
        <v>1325.1</v>
      </c>
      <c r="I273" s="45">
        <v>10605</v>
      </c>
    </row>
    <row r="274" spans="1:9" s="14" customFormat="1" ht="12" customHeight="1">
      <c r="A274" s="194" t="s">
        <v>314</v>
      </c>
      <c r="B274" s="194"/>
      <c r="C274" s="194"/>
      <c r="D274" s="16">
        <v>192</v>
      </c>
      <c r="E274" s="16">
        <v>152</v>
      </c>
      <c r="F274" s="16">
        <v>40</v>
      </c>
      <c r="G274" s="16">
        <v>11292.6</v>
      </c>
      <c r="H274" s="45">
        <v>10133.6</v>
      </c>
      <c r="I274" s="45">
        <v>204676</v>
      </c>
    </row>
    <row r="275" spans="1:9" s="14" customFormat="1" ht="12" customHeight="1">
      <c r="A275" s="194" t="s">
        <v>315</v>
      </c>
      <c r="B275" s="194"/>
      <c r="C275" s="194"/>
      <c r="D275" s="16">
        <v>212</v>
      </c>
      <c r="E275" s="16">
        <v>153</v>
      </c>
      <c r="F275" s="16">
        <v>59</v>
      </c>
      <c r="G275" s="16">
        <v>11730</v>
      </c>
      <c r="H275" s="45">
        <v>10637.7</v>
      </c>
      <c r="I275" s="45">
        <v>146001</v>
      </c>
    </row>
    <row r="276" spans="1:9" s="14" customFormat="1" ht="12" customHeight="1">
      <c r="A276" s="194" t="s">
        <v>233</v>
      </c>
      <c r="B276" s="194"/>
      <c r="C276" s="194"/>
      <c r="D276" s="16">
        <v>23</v>
      </c>
      <c r="E276" s="16">
        <v>19</v>
      </c>
      <c r="F276" s="16">
        <v>4</v>
      </c>
      <c r="G276" s="16">
        <v>1052.4</v>
      </c>
      <c r="H276" s="45">
        <v>959.3</v>
      </c>
      <c r="I276" s="45">
        <v>11008</v>
      </c>
    </row>
    <row r="277" spans="1:9" s="14" customFormat="1" ht="12" customHeight="1">
      <c r="A277" s="194" t="s">
        <v>316</v>
      </c>
      <c r="B277" s="194"/>
      <c r="C277" s="194"/>
      <c r="D277" s="16">
        <v>8</v>
      </c>
      <c r="E277" s="16" t="s">
        <v>370</v>
      </c>
      <c r="F277" s="16" t="s">
        <v>370</v>
      </c>
      <c r="G277" s="16">
        <v>300.2</v>
      </c>
      <c r="H277" s="45">
        <v>276.1</v>
      </c>
      <c r="I277" s="45">
        <v>1929</v>
      </c>
    </row>
    <row r="278" spans="1:9" s="14" customFormat="1" ht="12" customHeight="1">
      <c r="A278" s="194" t="s">
        <v>317</v>
      </c>
      <c r="B278" s="194"/>
      <c r="C278" s="194"/>
      <c r="D278" s="16">
        <v>143</v>
      </c>
      <c r="E278" s="16">
        <v>104</v>
      </c>
      <c r="F278" s="16">
        <v>39</v>
      </c>
      <c r="G278" s="16">
        <v>7306</v>
      </c>
      <c r="H278" s="45">
        <v>6544.9</v>
      </c>
      <c r="I278" s="45">
        <v>81747</v>
      </c>
    </row>
    <row r="279" spans="1:9" s="14" customFormat="1" ht="12" customHeight="1">
      <c r="A279" s="194" t="s">
        <v>318</v>
      </c>
      <c r="B279" s="194"/>
      <c r="C279" s="194"/>
      <c r="D279" s="16">
        <v>38</v>
      </c>
      <c r="E279" s="16">
        <v>24</v>
      </c>
      <c r="F279" s="16">
        <v>14</v>
      </c>
      <c r="G279" s="16">
        <v>1598.1</v>
      </c>
      <c r="H279" s="45">
        <v>1440.8</v>
      </c>
      <c r="I279" s="45">
        <v>10858</v>
      </c>
    </row>
    <row r="280" spans="1:9" s="14" customFormat="1" ht="12" customHeight="1">
      <c r="A280" s="194" t="s">
        <v>234</v>
      </c>
      <c r="B280" s="194"/>
      <c r="C280" s="194"/>
      <c r="D280" s="45">
        <v>147</v>
      </c>
      <c r="E280" s="45">
        <v>110</v>
      </c>
      <c r="F280" s="45">
        <v>37</v>
      </c>
      <c r="G280" s="45">
        <v>7656</v>
      </c>
      <c r="H280" s="45">
        <v>6849.2</v>
      </c>
      <c r="I280" s="45">
        <v>81683</v>
      </c>
    </row>
    <row r="281" spans="1:9" s="14" customFormat="1" ht="12" customHeight="1">
      <c r="A281" s="194" t="s">
        <v>235</v>
      </c>
      <c r="B281" s="194"/>
      <c r="C281" s="194"/>
      <c r="D281" s="45">
        <v>595</v>
      </c>
      <c r="E281" s="45">
        <v>441</v>
      </c>
      <c r="F281" s="45">
        <v>154</v>
      </c>
      <c r="G281" s="45">
        <v>31403.8</v>
      </c>
      <c r="H281" s="45">
        <v>28554.9</v>
      </c>
      <c r="I281" s="45">
        <v>382807</v>
      </c>
    </row>
    <row r="282" spans="1:9" s="14" customFormat="1" ht="12" customHeight="1">
      <c r="A282" s="194" t="s">
        <v>319</v>
      </c>
      <c r="B282" s="194"/>
      <c r="C282" s="194"/>
      <c r="D282" s="45">
        <v>25</v>
      </c>
      <c r="E282" s="45">
        <v>19</v>
      </c>
      <c r="F282" s="45">
        <v>6</v>
      </c>
      <c r="G282" s="45">
        <v>1466.4</v>
      </c>
      <c r="H282" s="45">
        <v>1365.6</v>
      </c>
      <c r="I282" s="45">
        <v>33019</v>
      </c>
    </row>
    <row r="283" spans="1:9" s="14" customFormat="1" ht="12" customHeight="1">
      <c r="A283" s="194" t="s">
        <v>236</v>
      </c>
      <c r="B283" s="194"/>
      <c r="C283" s="194"/>
      <c r="D283" s="45">
        <v>424</v>
      </c>
      <c r="E283" s="45">
        <v>293</v>
      </c>
      <c r="F283" s="45">
        <v>131</v>
      </c>
      <c r="G283" s="45">
        <v>21797.3</v>
      </c>
      <c r="H283" s="45">
        <v>19601.5</v>
      </c>
      <c r="I283" s="45">
        <v>281457</v>
      </c>
    </row>
    <row r="284" spans="1:9" s="14" customFormat="1" ht="12" customHeight="1">
      <c r="A284" s="194" t="s">
        <v>320</v>
      </c>
      <c r="B284" s="194"/>
      <c r="C284" s="194"/>
      <c r="D284" s="45">
        <v>108</v>
      </c>
      <c r="E284" s="45">
        <v>74</v>
      </c>
      <c r="F284" s="45">
        <v>34</v>
      </c>
      <c r="G284" s="45">
        <v>5265</v>
      </c>
      <c r="H284" s="45">
        <v>4772.7</v>
      </c>
      <c r="I284" s="45">
        <v>51456</v>
      </c>
    </row>
    <row r="285" spans="1:9" s="14" customFormat="1" ht="12" customHeight="1">
      <c r="A285" s="194" t="s">
        <v>321</v>
      </c>
      <c r="B285" s="194"/>
      <c r="C285" s="194"/>
      <c r="D285" s="45">
        <v>71</v>
      </c>
      <c r="E285" s="45">
        <v>55</v>
      </c>
      <c r="F285" s="45">
        <v>16</v>
      </c>
      <c r="G285" s="45">
        <v>3397.4</v>
      </c>
      <c r="H285" s="45">
        <v>3064</v>
      </c>
      <c r="I285" s="45">
        <v>30363</v>
      </c>
    </row>
    <row r="286" spans="1:9" s="14" customFormat="1" ht="12" customHeight="1">
      <c r="A286" s="194" t="s">
        <v>237</v>
      </c>
      <c r="B286" s="194"/>
      <c r="C286" s="194"/>
      <c r="D286" s="45">
        <v>148</v>
      </c>
      <c r="E286" s="45">
        <v>117</v>
      </c>
      <c r="F286" s="45">
        <v>31</v>
      </c>
      <c r="G286" s="45">
        <v>8465.5</v>
      </c>
      <c r="H286" s="45">
        <v>7719.4</v>
      </c>
      <c r="I286" s="45">
        <v>155060</v>
      </c>
    </row>
    <row r="287" spans="1:9" s="14" customFormat="1" ht="12" customHeight="1">
      <c r="A287" s="191" t="s">
        <v>238</v>
      </c>
      <c r="B287" s="191"/>
      <c r="C287" s="191"/>
      <c r="D287" s="46">
        <v>134</v>
      </c>
      <c r="E287" s="46">
        <v>86</v>
      </c>
      <c r="F287" s="46">
        <v>48</v>
      </c>
      <c r="G287" s="46">
        <v>7045.4</v>
      </c>
      <c r="H287" s="46">
        <v>6469</v>
      </c>
      <c r="I287" s="46">
        <v>99447</v>
      </c>
    </row>
    <row r="288" spans="1:9" s="14" customFormat="1" ht="12" customHeight="1">
      <c r="A288" s="116"/>
      <c r="B288" s="116"/>
      <c r="C288" s="116"/>
      <c r="D288" s="49"/>
      <c r="E288" s="49"/>
      <c r="F288" s="49"/>
      <c r="G288" s="49"/>
      <c r="H288" s="49"/>
      <c r="I288" s="49"/>
    </row>
    <row r="289" spans="1:9" s="12" customFormat="1" ht="12" customHeight="1">
      <c r="A289" s="150" t="s">
        <v>239</v>
      </c>
      <c r="B289" s="150"/>
      <c r="C289" s="150"/>
      <c r="D289" s="22">
        <v>4491</v>
      </c>
      <c r="E289" s="22">
        <v>3307</v>
      </c>
      <c r="F289" s="22">
        <v>1184</v>
      </c>
      <c r="G289" s="22">
        <v>244417.00000000003</v>
      </c>
      <c r="H289" s="22">
        <v>222891.7</v>
      </c>
      <c r="I289" s="22">
        <v>3514461</v>
      </c>
    </row>
    <row r="290" spans="1:9" s="14" customFormat="1" ht="12" customHeight="1">
      <c r="A290" s="194" t="s">
        <v>240</v>
      </c>
      <c r="B290" s="194"/>
      <c r="C290" s="194"/>
      <c r="D290" s="45">
        <v>804</v>
      </c>
      <c r="E290" s="45">
        <v>605</v>
      </c>
      <c r="F290" s="45">
        <v>199</v>
      </c>
      <c r="G290" s="45">
        <v>46332</v>
      </c>
      <c r="H290" s="45">
        <v>42421.4</v>
      </c>
      <c r="I290" s="45">
        <v>733633</v>
      </c>
    </row>
    <row r="291" spans="1:9" s="14" customFormat="1" ht="12" customHeight="1">
      <c r="A291" s="194" t="s">
        <v>241</v>
      </c>
      <c r="B291" s="194"/>
      <c r="C291" s="194"/>
      <c r="D291" s="45">
        <v>65</v>
      </c>
      <c r="E291" s="45">
        <v>44</v>
      </c>
      <c r="F291" s="45">
        <v>21</v>
      </c>
      <c r="G291" s="45">
        <v>3079.9</v>
      </c>
      <c r="H291" s="45">
        <v>2882.5</v>
      </c>
      <c r="I291" s="45">
        <v>28299</v>
      </c>
    </row>
    <row r="292" spans="1:9" s="14" customFormat="1" ht="12" customHeight="1">
      <c r="A292" s="194" t="s">
        <v>242</v>
      </c>
      <c r="B292" s="194"/>
      <c r="C292" s="194"/>
      <c r="D292" s="45">
        <v>43</v>
      </c>
      <c r="E292" s="45">
        <v>23</v>
      </c>
      <c r="F292" s="45">
        <v>20</v>
      </c>
      <c r="G292" s="45">
        <v>1784.4</v>
      </c>
      <c r="H292" s="45">
        <v>1684.5</v>
      </c>
      <c r="I292" s="45">
        <v>13143</v>
      </c>
    </row>
    <row r="293" spans="1:9" s="14" customFormat="1" ht="12" customHeight="1">
      <c r="A293" s="194" t="s">
        <v>243</v>
      </c>
      <c r="B293" s="194"/>
      <c r="C293" s="194"/>
      <c r="D293" s="45">
        <v>470</v>
      </c>
      <c r="E293" s="45">
        <v>330</v>
      </c>
      <c r="F293" s="45">
        <v>140</v>
      </c>
      <c r="G293" s="45">
        <v>24953.4</v>
      </c>
      <c r="H293" s="45">
        <v>23151.3</v>
      </c>
      <c r="I293" s="45">
        <v>421234</v>
      </c>
    </row>
    <row r="294" spans="1:9" s="14" customFormat="1" ht="12" customHeight="1">
      <c r="A294" s="194" t="s">
        <v>279</v>
      </c>
      <c r="B294" s="194"/>
      <c r="C294" s="194"/>
      <c r="D294" s="45">
        <v>21</v>
      </c>
      <c r="E294" s="45">
        <v>14</v>
      </c>
      <c r="F294" s="45">
        <v>7</v>
      </c>
      <c r="G294" s="45">
        <v>1037.2</v>
      </c>
      <c r="H294" s="45">
        <v>921</v>
      </c>
      <c r="I294" s="45">
        <v>9024</v>
      </c>
    </row>
    <row r="295" spans="1:9" s="14" customFormat="1" ht="12" customHeight="1">
      <c r="A295" s="194" t="s">
        <v>244</v>
      </c>
      <c r="B295" s="194"/>
      <c r="C295" s="194"/>
      <c r="D295" s="45">
        <v>22</v>
      </c>
      <c r="E295" s="45">
        <v>17</v>
      </c>
      <c r="F295" s="45">
        <v>5</v>
      </c>
      <c r="G295" s="45">
        <v>1037.6</v>
      </c>
      <c r="H295" s="45">
        <v>940.4</v>
      </c>
      <c r="I295" s="45">
        <v>11446</v>
      </c>
    </row>
    <row r="296" spans="1:9" s="14" customFormat="1" ht="12" customHeight="1">
      <c r="A296" s="194" t="s">
        <v>245</v>
      </c>
      <c r="B296" s="194"/>
      <c r="C296" s="194"/>
      <c r="D296" s="45">
        <v>34</v>
      </c>
      <c r="E296" s="45">
        <v>28</v>
      </c>
      <c r="F296" s="45">
        <v>6</v>
      </c>
      <c r="G296" s="45">
        <v>1667.1</v>
      </c>
      <c r="H296" s="45">
        <v>1536.1</v>
      </c>
      <c r="I296" s="45">
        <v>22440</v>
      </c>
    </row>
    <row r="297" spans="1:9" s="14" customFormat="1" ht="12" customHeight="1">
      <c r="A297" s="194" t="s">
        <v>246</v>
      </c>
      <c r="B297" s="194"/>
      <c r="C297" s="194"/>
      <c r="D297" s="45">
        <v>46</v>
      </c>
      <c r="E297" s="45">
        <v>28</v>
      </c>
      <c r="F297" s="45">
        <v>18</v>
      </c>
      <c r="G297" s="45">
        <v>1941.5</v>
      </c>
      <c r="H297" s="45">
        <v>1794.3</v>
      </c>
      <c r="I297" s="45">
        <v>13214</v>
      </c>
    </row>
    <row r="298" spans="1:9" s="14" customFormat="1" ht="12" customHeight="1">
      <c r="A298" s="194" t="s">
        <v>280</v>
      </c>
      <c r="B298" s="194"/>
      <c r="C298" s="194"/>
      <c r="D298" s="45">
        <v>177</v>
      </c>
      <c r="E298" s="45">
        <v>129</v>
      </c>
      <c r="F298" s="45">
        <v>48</v>
      </c>
      <c r="G298" s="45">
        <v>9890.3</v>
      </c>
      <c r="H298" s="45">
        <v>8919.6</v>
      </c>
      <c r="I298" s="45">
        <v>131852</v>
      </c>
    </row>
    <row r="299" spans="1:9" s="14" customFormat="1" ht="12" customHeight="1">
      <c r="A299" s="194" t="s">
        <v>247</v>
      </c>
      <c r="B299" s="194"/>
      <c r="C299" s="194"/>
      <c r="D299" s="45">
        <v>189</v>
      </c>
      <c r="E299" s="45">
        <v>132</v>
      </c>
      <c r="F299" s="45">
        <v>57</v>
      </c>
      <c r="G299" s="45">
        <v>9642.6</v>
      </c>
      <c r="H299" s="45">
        <v>8730.9</v>
      </c>
      <c r="I299" s="45">
        <v>96698</v>
      </c>
    </row>
    <row r="300" spans="1:9" s="14" customFormat="1" ht="12" customHeight="1">
      <c r="A300" s="194" t="s">
        <v>248</v>
      </c>
      <c r="B300" s="194"/>
      <c r="C300" s="194"/>
      <c r="D300" s="45">
        <v>86</v>
      </c>
      <c r="E300" s="45">
        <v>67</v>
      </c>
      <c r="F300" s="45">
        <v>19</v>
      </c>
      <c r="G300" s="45">
        <v>5373.3</v>
      </c>
      <c r="H300" s="45">
        <v>4856.1</v>
      </c>
      <c r="I300" s="45">
        <v>132367</v>
      </c>
    </row>
    <row r="301" spans="1:9" s="14" customFormat="1" ht="12" customHeight="1">
      <c r="A301" s="194" t="s">
        <v>249</v>
      </c>
      <c r="B301" s="194"/>
      <c r="C301" s="194"/>
      <c r="D301" s="45">
        <v>630</v>
      </c>
      <c r="E301" s="45">
        <v>477</v>
      </c>
      <c r="F301" s="45">
        <v>153</v>
      </c>
      <c r="G301" s="45">
        <v>35895.4</v>
      </c>
      <c r="H301" s="45">
        <v>32748.5</v>
      </c>
      <c r="I301" s="45">
        <v>579457</v>
      </c>
    </row>
    <row r="302" spans="1:9" s="14" customFormat="1" ht="12" customHeight="1">
      <c r="A302" s="194" t="s">
        <v>250</v>
      </c>
      <c r="B302" s="194"/>
      <c r="C302" s="194"/>
      <c r="D302" s="45">
        <v>446</v>
      </c>
      <c r="E302" s="45">
        <v>332</v>
      </c>
      <c r="F302" s="45">
        <v>114</v>
      </c>
      <c r="G302" s="45">
        <v>23156</v>
      </c>
      <c r="H302" s="45">
        <v>21086.9</v>
      </c>
      <c r="I302" s="45">
        <v>264542</v>
      </c>
    </row>
    <row r="303" spans="1:9" s="14" customFormat="1" ht="12" customHeight="1">
      <c r="A303" s="194" t="s">
        <v>251</v>
      </c>
      <c r="B303" s="194"/>
      <c r="C303" s="194"/>
      <c r="D303" s="45">
        <v>130</v>
      </c>
      <c r="E303" s="45">
        <v>103</v>
      </c>
      <c r="F303" s="45">
        <v>27</v>
      </c>
      <c r="G303" s="45">
        <v>6883.3</v>
      </c>
      <c r="H303" s="45">
        <v>6188.1</v>
      </c>
      <c r="I303" s="45">
        <v>84274</v>
      </c>
    </row>
    <row r="304" spans="1:9" s="14" customFormat="1" ht="12" customHeight="1">
      <c r="A304" s="194" t="s">
        <v>252</v>
      </c>
      <c r="B304" s="194"/>
      <c r="C304" s="194"/>
      <c r="D304" s="45">
        <v>65</v>
      </c>
      <c r="E304" s="45">
        <v>43</v>
      </c>
      <c r="F304" s="45">
        <v>22</v>
      </c>
      <c r="G304" s="45">
        <v>2945.2</v>
      </c>
      <c r="H304" s="45">
        <v>2789</v>
      </c>
      <c r="I304" s="45">
        <v>44839</v>
      </c>
    </row>
    <row r="305" spans="1:9" s="14" customFormat="1" ht="12" customHeight="1">
      <c r="A305" s="194" t="s">
        <v>253</v>
      </c>
      <c r="B305" s="194"/>
      <c r="C305" s="194"/>
      <c r="D305" s="45">
        <v>166</v>
      </c>
      <c r="E305" s="45">
        <v>124</v>
      </c>
      <c r="F305" s="45">
        <v>42</v>
      </c>
      <c r="G305" s="45">
        <v>9395.1</v>
      </c>
      <c r="H305" s="45">
        <v>8494.7</v>
      </c>
      <c r="I305" s="45">
        <v>119007</v>
      </c>
    </row>
    <row r="306" spans="1:9" s="14" customFormat="1" ht="12" customHeight="1">
      <c r="A306" s="194" t="s">
        <v>254</v>
      </c>
      <c r="B306" s="194"/>
      <c r="C306" s="194"/>
      <c r="D306" s="45">
        <v>322</v>
      </c>
      <c r="E306" s="45">
        <v>250</v>
      </c>
      <c r="F306" s="45">
        <v>72</v>
      </c>
      <c r="G306" s="45">
        <v>17605.9</v>
      </c>
      <c r="H306" s="45">
        <v>15955.1</v>
      </c>
      <c r="I306" s="45">
        <v>218421</v>
      </c>
    </row>
    <row r="307" spans="1:9" s="14" customFormat="1" ht="12" customHeight="1">
      <c r="A307" s="194" t="s">
        <v>255</v>
      </c>
      <c r="B307" s="194"/>
      <c r="C307" s="194"/>
      <c r="D307" s="45">
        <v>189</v>
      </c>
      <c r="E307" s="45">
        <v>141</v>
      </c>
      <c r="F307" s="45">
        <v>48</v>
      </c>
      <c r="G307" s="45">
        <v>10613.4</v>
      </c>
      <c r="H307" s="45">
        <v>9632.8</v>
      </c>
      <c r="I307" s="45">
        <v>162004</v>
      </c>
    </row>
    <row r="308" spans="1:9" s="14" customFormat="1" ht="12" customHeight="1">
      <c r="A308" s="194" t="s">
        <v>256</v>
      </c>
      <c r="B308" s="194"/>
      <c r="C308" s="194"/>
      <c r="D308" s="45">
        <v>515</v>
      </c>
      <c r="E308" s="45">
        <v>373</v>
      </c>
      <c r="F308" s="45">
        <v>142</v>
      </c>
      <c r="G308" s="45">
        <v>27874.1</v>
      </c>
      <c r="H308" s="45">
        <v>25156.2</v>
      </c>
      <c r="I308" s="45">
        <v>395619</v>
      </c>
    </row>
    <row r="309" spans="1:9" s="14" customFormat="1" ht="12" customHeight="1">
      <c r="A309" s="194" t="s">
        <v>281</v>
      </c>
      <c r="B309" s="194"/>
      <c r="C309" s="194"/>
      <c r="D309" s="45">
        <v>30</v>
      </c>
      <c r="E309" s="45">
        <v>21</v>
      </c>
      <c r="F309" s="45">
        <v>9</v>
      </c>
      <c r="G309" s="45">
        <v>1267.3</v>
      </c>
      <c r="H309" s="45">
        <v>1145</v>
      </c>
      <c r="I309" s="45">
        <v>9634</v>
      </c>
    </row>
    <row r="310" spans="1:9" s="14" customFormat="1" ht="12" customHeight="1">
      <c r="A310" s="191" t="s">
        <v>257</v>
      </c>
      <c r="B310" s="191"/>
      <c r="C310" s="191"/>
      <c r="D310" s="46">
        <v>41</v>
      </c>
      <c r="E310" s="46">
        <v>26</v>
      </c>
      <c r="F310" s="46">
        <v>15</v>
      </c>
      <c r="G310" s="46">
        <v>2042</v>
      </c>
      <c r="H310" s="46">
        <v>1857.3</v>
      </c>
      <c r="I310" s="46">
        <v>23314</v>
      </c>
    </row>
    <row r="311" spans="1:9" s="14" customFormat="1" ht="12" customHeight="1">
      <c r="A311" s="116"/>
      <c r="B311" s="116"/>
      <c r="C311" s="116"/>
      <c r="D311" s="49"/>
      <c r="E311" s="49"/>
      <c r="F311" s="49"/>
      <c r="G311" s="49"/>
      <c r="H311" s="49"/>
      <c r="I311" s="49"/>
    </row>
    <row r="312" spans="1:9" s="14" customFormat="1" ht="12" customHeight="1">
      <c r="A312" s="193" t="s">
        <v>258</v>
      </c>
      <c r="B312" s="193"/>
      <c r="C312" s="193"/>
      <c r="D312" s="13">
        <v>140453</v>
      </c>
      <c r="E312" s="13">
        <v>108543</v>
      </c>
      <c r="F312" s="13">
        <v>31910</v>
      </c>
      <c r="G312" s="13">
        <v>8969958.2</v>
      </c>
      <c r="H312" s="13">
        <v>8304631.200000002</v>
      </c>
      <c r="I312" s="13">
        <v>213789528</v>
      </c>
    </row>
    <row r="313" spans="1:9" s="14" customFormat="1" ht="12" customHeight="1">
      <c r="A313" s="194" t="s">
        <v>259</v>
      </c>
      <c r="B313" s="194"/>
      <c r="C313" s="194"/>
      <c r="D313" s="16">
        <v>21060</v>
      </c>
      <c r="E313" s="16">
        <v>16145</v>
      </c>
      <c r="F313" s="16">
        <v>4915</v>
      </c>
      <c r="G313" s="16">
        <v>1354856.9</v>
      </c>
      <c r="H313" s="16">
        <v>1255185.8</v>
      </c>
      <c r="I313" s="16">
        <v>31987263</v>
      </c>
    </row>
    <row r="314" spans="1:9" s="14" customFormat="1" ht="12" customHeight="1">
      <c r="A314" s="194" t="s">
        <v>260</v>
      </c>
      <c r="B314" s="194"/>
      <c r="C314" s="194"/>
      <c r="D314" s="16">
        <v>56921</v>
      </c>
      <c r="E314" s="16">
        <v>44536</v>
      </c>
      <c r="F314" s="16">
        <v>12385</v>
      </c>
      <c r="G314" s="16">
        <v>3887782.699999999</v>
      </c>
      <c r="H314" s="16">
        <v>3621220.300000001</v>
      </c>
      <c r="I314" s="16">
        <v>109903033</v>
      </c>
    </row>
    <row r="315" spans="1:9" s="14" customFormat="1" ht="12" customHeight="1">
      <c r="A315" s="194" t="s">
        <v>261</v>
      </c>
      <c r="B315" s="194"/>
      <c r="C315" s="194"/>
      <c r="D315" s="16">
        <v>27138</v>
      </c>
      <c r="E315" s="16">
        <v>20357</v>
      </c>
      <c r="F315" s="16">
        <v>6781</v>
      </c>
      <c r="G315" s="16">
        <v>1658160.2</v>
      </c>
      <c r="H315" s="16">
        <v>1532811.7000000002</v>
      </c>
      <c r="I315" s="16">
        <v>37471850</v>
      </c>
    </row>
    <row r="316" spans="1:9" s="14" customFormat="1" ht="12" customHeight="1">
      <c r="A316" s="194" t="s">
        <v>262</v>
      </c>
      <c r="B316" s="194"/>
      <c r="C316" s="194"/>
      <c r="D316" s="16">
        <v>2433</v>
      </c>
      <c r="E316" s="16">
        <v>1852</v>
      </c>
      <c r="F316" s="16">
        <v>581</v>
      </c>
      <c r="G316" s="16">
        <v>134075.7</v>
      </c>
      <c r="H316" s="16">
        <v>120882.30000000003</v>
      </c>
      <c r="I316" s="16">
        <v>1851876</v>
      </c>
    </row>
    <row r="317" spans="1:9" s="14" customFormat="1" ht="12" customHeight="1">
      <c r="A317" s="194" t="s">
        <v>263</v>
      </c>
      <c r="B317" s="194"/>
      <c r="C317" s="194"/>
      <c r="D317" s="16">
        <v>20695</v>
      </c>
      <c r="E317" s="16">
        <v>16360</v>
      </c>
      <c r="F317" s="16">
        <v>4335</v>
      </c>
      <c r="G317" s="16">
        <v>1266897.7000000002</v>
      </c>
      <c r="H317" s="16">
        <v>1167737.4999999998</v>
      </c>
      <c r="I317" s="16">
        <v>23466149</v>
      </c>
    </row>
    <row r="318" spans="1:9" s="14" customFormat="1" ht="12" customHeight="1">
      <c r="A318" s="194" t="s">
        <v>264</v>
      </c>
      <c r="B318" s="194"/>
      <c r="C318" s="194"/>
      <c r="D318" s="16">
        <v>5151</v>
      </c>
      <c r="E318" s="16">
        <v>4119</v>
      </c>
      <c r="F318" s="16">
        <v>1032</v>
      </c>
      <c r="G318" s="16">
        <v>290038.4</v>
      </c>
      <c r="H318" s="16">
        <v>262967.7</v>
      </c>
      <c r="I318" s="16">
        <v>3897132</v>
      </c>
    </row>
    <row r="319" spans="1:9" s="14" customFormat="1" ht="12" customHeight="1">
      <c r="A319" s="194" t="s">
        <v>265</v>
      </c>
      <c r="B319" s="194"/>
      <c r="C319" s="194"/>
      <c r="D319" s="16">
        <v>2564</v>
      </c>
      <c r="E319" s="16">
        <v>1867</v>
      </c>
      <c r="F319" s="16">
        <v>697</v>
      </c>
      <c r="G319" s="16">
        <v>133729.59999999998</v>
      </c>
      <c r="H319" s="16">
        <v>120934.2</v>
      </c>
      <c r="I319" s="16">
        <v>1697764</v>
      </c>
    </row>
    <row r="320" spans="1:9" s="14" customFormat="1" ht="12" customHeight="1">
      <c r="A320" s="197" t="s">
        <v>266</v>
      </c>
      <c r="B320" s="197"/>
      <c r="C320" s="197"/>
      <c r="D320" s="21">
        <v>4491</v>
      </c>
      <c r="E320" s="21">
        <v>3307</v>
      </c>
      <c r="F320" s="21">
        <v>1184</v>
      </c>
      <c r="G320" s="21">
        <v>244417.00000000003</v>
      </c>
      <c r="H320" s="21">
        <v>222891.7</v>
      </c>
      <c r="I320" s="21">
        <v>3514461</v>
      </c>
    </row>
    <row r="321" spans="1:9" s="14" customFormat="1" ht="12" customHeight="1">
      <c r="A321" s="116"/>
      <c r="B321" s="116"/>
      <c r="C321" s="116"/>
      <c r="D321" s="49"/>
      <c r="E321" s="49"/>
      <c r="F321" s="49"/>
      <c r="G321" s="49"/>
      <c r="H321" s="49"/>
      <c r="I321" s="49"/>
    </row>
    <row r="322" spans="1:9" s="14" customFormat="1" ht="12" customHeight="1">
      <c r="A322" s="193" t="s">
        <v>267</v>
      </c>
      <c r="B322" s="193"/>
      <c r="C322" s="193"/>
      <c r="D322" s="13">
        <v>120210</v>
      </c>
      <c r="E322" s="13">
        <v>93366</v>
      </c>
      <c r="F322" s="13">
        <v>26844</v>
      </c>
      <c r="G322" s="13">
        <v>7864611.199999999</v>
      </c>
      <c r="H322" s="13">
        <v>7294888</v>
      </c>
      <c r="I322" s="13">
        <v>197763348</v>
      </c>
    </row>
    <row r="323" spans="1:9" s="14" customFormat="1" ht="12" customHeight="1">
      <c r="A323" s="194" t="s">
        <v>263</v>
      </c>
      <c r="B323" s="194"/>
      <c r="C323" s="194"/>
      <c r="D323" s="16">
        <v>21450</v>
      </c>
      <c r="E323" s="16">
        <v>17013</v>
      </c>
      <c r="F323" s="16">
        <v>4437</v>
      </c>
      <c r="G323" s="16">
        <v>1318461.4000000001</v>
      </c>
      <c r="H323" s="16">
        <v>1214428.4</v>
      </c>
      <c r="I323" s="16">
        <v>24484767</v>
      </c>
    </row>
    <row r="324" spans="1:9" s="14" customFormat="1" ht="12" customHeight="1">
      <c r="A324" s="194" t="s">
        <v>282</v>
      </c>
      <c r="B324" s="194"/>
      <c r="C324" s="194"/>
      <c r="D324" s="16">
        <v>20583</v>
      </c>
      <c r="E324" s="16">
        <v>15784</v>
      </c>
      <c r="F324" s="16">
        <v>4799</v>
      </c>
      <c r="G324" s="16">
        <v>1330701.5999999999</v>
      </c>
      <c r="H324" s="16">
        <v>1233388.2000000002</v>
      </c>
      <c r="I324" s="16">
        <v>31804013</v>
      </c>
    </row>
    <row r="325" spans="1:9" s="14" customFormat="1" ht="12" customHeight="1">
      <c r="A325" s="194" t="s">
        <v>261</v>
      </c>
      <c r="B325" s="194"/>
      <c r="C325" s="194"/>
      <c r="D325" s="16">
        <v>25036</v>
      </c>
      <c r="E325" s="16">
        <v>18952</v>
      </c>
      <c r="F325" s="16">
        <v>6084</v>
      </c>
      <c r="G325" s="16">
        <v>1543403.7000000002</v>
      </c>
      <c r="H325" s="16">
        <v>1424554.7000000002</v>
      </c>
      <c r="I325" s="16">
        <v>35235908</v>
      </c>
    </row>
    <row r="326" spans="1:9" s="14" customFormat="1" ht="12" customHeight="1">
      <c r="A326" s="191" t="s">
        <v>260</v>
      </c>
      <c r="B326" s="191"/>
      <c r="C326" s="191"/>
      <c r="D326" s="21">
        <v>53141</v>
      </c>
      <c r="E326" s="21">
        <v>41617</v>
      </c>
      <c r="F326" s="21">
        <v>11524</v>
      </c>
      <c r="G326" s="21">
        <v>3672044.4999999995</v>
      </c>
      <c r="H326" s="21">
        <v>3422516.7</v>
      </c>
      <c r="I326" s="21">
        <v>106238660</v>
      </c>
    </row>
    <row r="327" spans="1:9" s="32" customFormat="1" ht="5.25" customHeight="1">
      <c r="A327" s="147"/>
      <c r="B327" s="147"/>
      <c r="C327" s="147"/>
      <c r="D327" s="147"/>
      <c r="E327" s="147"/>
      <c r="F327" s="147"/>
      <c r="G327" s="147"/>
      <c r="H327" s="147"/>
      <c r="I327" s="147"/>
    </row>
    <row r="328" spans="1:9" s="28" customFormat="1" ht="12.75" customHeight="1">
      <c r="A328" s="196" t="s">
        <v>324</v>
      </c>
      <c r="B328" s="196"/>
      <c r="C328" s="196"/>
      <c r="D328" s="196"/>
      <c r="E328" s="196"/>
      <c r="F328" s="196"/>
      <c r="G328" s="196"/>
      <c r="H328" s="196"/>
      <c r="I328" s="196"/>
    </row>
    <row r="329" spans="1:9" s="29" customFormat="1" ht="12.75" customHeight="1">
      <c r="A329" s="103" t="s">
        <v>337</v>
      </c>
      <c r="B329" s="103"/>
      <c r="C329" s="103"/>
      <c r="D329" s="103"/>
      <c r="E329" s="103"/>
      <c r="F329" s="103"/>
      <c r="G329" s="103"/>
      <c r="H329" s="103"/>
      <c r="I329" s="103"/>
    </row>
    <row r="330" spans="1:9" s="32" customFormat="1" ht="5.25" customHeight="1">
      <c r="A330" s="144"/>
      <c r="B330" s="144"/>
      <c r="C330" s="144"/>
      <c r="D330" s="144"/>
      <c r="E330" s="144"/>
      <c r="F330" s="144"/>
      <c r="G330" s="144"/>
      <c r="H330" s="144"/>
      <c r="I330" s="144"/>
    </row>
    <row r="331" spans="1:9" s="31" customFormat="1" ht="13.5" customHeight="1">
      <c r="A331" s="144" t="s">
        <v>325</v>
      </c>
      <c r="B331" s="144"/>
      <c r="C331" s="144"/>
      <c r="D331" s="144"/>
      <c r="E331" s="144"/>
      <c r="F331" s="144"/>
      <c r="G331" s="144"/>
      <c r="H331" s="144"/>
      <c r="I331" s="144"/>
    </row>
    <row r="332" spans="1:9" s="32" customFormat="1" ht="5.25" customHeight="1">
      <c r="A332" s="145"/>
      <c r="B332" s="145"/>
      <c r="C332" s="145"/>
      <c r="D332" s="145"/>
      <c r="E332" s="145"/>
      <c r="F332" s="145"/>
      <c r="G332" s="145"/>
      <c r="H332" s="145"/>
      <c r="I332" s="145"/>
    </row>
    <row r="333" spans="1:9" s="33" customFormat="1" ht="11.25" customHeight="1">
      <c r="A333" s="187" t="s">
        <v>371</v>
      </c>
      <c r="B333" s="187"/>
      <c r="C333" s="187"/>
      <c r="D333" s="187"/>
      <c r="E333" s="187"/>
      <c r="F333" s="187"/>
      <c r="G333" s="187"/>
      <c r="H333" s="187"/>
      <c r="I333" s="187"/>
    </row>
    <row r="334" spans="1:9" s="33" customFormat="1" ht="11.25" customHeight="1">
      <c r="A334" s="187" t="s">
        <v>326</v>
      </c>
      <c r="B334" s="187"/>
      <c r="C334" s="187"/>
      <c r="D334" s="187"/>
      <c r="E334" s="187"/>
      <c r="F334" s="187"/>
      <c r="G334" s="187"/>
      <c r="H334" s="187"/>
      <c r="I334" s="187"/>
    </row>
  </sheetData>
  <sheetProtection/>
  <mergeCells count="341">
    <mergeCell ref="A333:I333"/>
    <mergeCell ref="A334:I334"/>
    <mergeCell ref="A329:I329"/>
    <mergeCell ref="A330:I330"/>
    <mergeCell ref="A331:I331"/>
    <mergeCell ref="A332:I332"/>
    <mergeCell ref="A325:C325"/>
    <mergeCell ref="A326:C326"/>
    <mergeCell ref="A327:I327"/>
    <mergeCell ref="A328:I328"/>
    <mergeCell ref="A320:C320"/>
    <mergeCell ref="A322:C322"/>
    <mergeCell ref="A323:C323"/>
    <mergeCell ref="A324:C324"/>
    <mergeCell ref="A316:C316"/>
    <mergeCell ref="A317:C317"/>
    <mergeCell ref="A318:C318"/>
    <mergeCell ref="A319:C319"/>
    <mergeCell ref="A312:C312"/>
    <mergeCell ref="A313:C313"/>
    <mergeCell ref="A314:C314"/>
    <mergeCell ref="A315:C315"/>
    <mergeCell ref="A307:C307"/>
    <mergeCell ref="A308:C308"/>
    <mergeCell ref="A309:C309"/>
    <mergeCell ref="A310:C310"/>
    <mergeCell ref="A303:C303"/>
    <mergeCell ref="A304:C304"/>
    <mergeCell ref="A305:C305"/>
    <mergeCell ref="A306:C306"/>
    <mergeCell ref="A299:C299"/>
    <mergeCell ref="A300:C300"/>
    <mergeCell ref="A301:C301"/>
    <mergeCell ref="A302:C302"/>
    <mergeCell ref="A295:C295"/>
    <mergeCell ref="A296:C296"/>
    <mergeCell ref="A297:C297"/>
    <mergeCell ref="A298:C298"/>
    <mergeCell ref="A291:C291"/>
    <mergeCell ref="A292:C292"/>
    <mergeCell ref="A293:C293"/>
    <mergeCell ref="A294:C294"/>
    <mergeCell ref="A286:C286"/>
    <mergeCell ref="A287:C287"/>
    <mergeCell ref="A289:C289"/>
    <mergeCell ref="A290:C290"/>
    <mergeCell ref="A282:C282"/>
    <mergeCell ref="A283:C283"/>
    <mergeCell ref="A284:C284"/>
    <mergeCell ref="A285:C285"/>
    <mergeCell ref="A278:C278"/>
    <mergeCell ref="A279:C279"/>
    <mergeCell ref="A280:C280"/>
    <mergeCell ref="A281:C281"/>
    <mergeCell ref="A274:C274"/>
    <mergeCell ref="A275:C275"/>
    <mergeCell ref="A276:C276"/>
    <mergeCell ref="A277:C277"/>
    <mergeCell ref="A270:C270"/>
    <mergeCell ref="A271:C271"/>
    <mergeCell ref="A272:C272"/>
    <mergeCell ref="A273:C273"/>
    <mergeCell ref="A265:C265"/>
    <mergeCell ref="A266:C266"/>
    <mergeCell ref="A267:C267"/>
    <mergeCell ref="A268:C268"/>
    <mergeCell ref="A260:C260"/>
    <mergeCell ref="A262:C262"/>
    <mergeCell ref="A263:C263"/>
    <mergeCell ref="A264:C264"/>
    <mergeCell ref="A261:C261"/>
    <mergeCell ref="A256:C256"/>
    <mergeCell ref="A257:C257"/>
    <mergeCell ref="A258:C258"/>
    <mergeCell ref="A259:C259"/>
    <mergeCell ref="A252:C252"/>
    <mergeCell ref="A253:C253"/>
    <mergeCell ref="A254:C254"/>
    <mergeCell ref="A255:C255"/>
    <mergeCell ref="A248:C248"/>
    <mergeCell ref="A249:C249"/>
    <mergeCell ref="A250:C250"/>
    <mergeCell ref="A251:C251"/>
    <mergeCell ref="A244:C244"/>
    <mergeCell ref="A245:C245"/>
    <mergeCell ref="A246:C246"/>
    <mergeCell ref="A247:C247"/>
    <mergeCell ref="A239:C239"/>
    <mergeCell ref="A241:C241"/>
    <mergeCell ref="A242:C242"/>
    <mergeCell ref="A243:C243"/>
    <mergeCell ref="A235:C235"/>
    <mergeCell ref="A236:C236"/>
    <mergeCell ref="A237:C237"/>
    <mergeCell ref="A238:C238"/>
    <mergeCell ref="A240:C240"/>
    <mergeCell ref="A231:C231"/>
    <mergeCell ref="A232:C232"/>
    <mergeCell ref="A233:C233"/>
    <mergeCell ref="A234:C234"/>
    <mergeCell ref="A227:C227"/>
    <mergeCell ref="A228:C228"/>
    <mergeCell ref="A229:C229"/>
    <mergeCell ref="A230:C230"/>
    <mergeCell ref="A223:C223"/>
    <mergeCell ref="A224:C224"/>
    <mergeCell ref="A225:C225"/>
    <mergeCell ref="A226:C226"/>
    <mergeCell ref="A219:C219"/>
    <mergeCell ref="A220:C220"/>
    <mergeCell ref="A221:C221"/>
    <mergeCell ref="A222:C222"/>
    <mergeCell ref="A214:C214"/>
    <mergeCell ref="A215:C215"/>
    <mergeCell ref="A217:C217"/>
    <mergeCell ref="A218:C218"/>
    <mergeCell ref="A210:C210"/>
    <mergeCell ref="A211:C211"/>
    <mergeCell ref="A212:C212"/>
    <mergeCell ref="A213:C213"/>
    <mergeCell ref="A216:C216"/>
    <mergeCell ref="A206:C206"/>
    <mergeCell ref="A207:C207"/>
    <mergeCell ref="A208:C208"/>
    <mergeCell ref="A209:C209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4:C194"/>
    <mergeCell ref="A195:C195"/>
    <mergeCell ref="A196:C196"/>
    <mergeCell ref="A197:C197"/>
    <mergeCell ref="A190:C190"/>
    <mergeCell ref="A191:C191"/>
    <mergeCell ref="A192:C192"/>
    <mergeCell ref="A193:C193"/>
    <mergeCell ref="A186:C186"/>
    <mergeCell ref="A187:C187"/>
    <mergeCell ref="A188:C188"/>
    <mergeCell ref="A189:C189"/>
    <mergeCell ref="A182:C182"/>
    <mergeCell ref="A183:C183"/>
    <mergeCell ref="A184:C184"/>
    <mergeCell ref="A185:C185"/>
    <mergeCell ref="A178:C178"/>
    <mergeCell ref="A179:C179"/>
    <mergeCell ref="A180:C180"/>
    <mergeCell ref="A181:C181"/>
    <mergeCell ref="A173:C173"/>
    <mergeCell ref="A175:C175"/>
    <mergeCell ref="A176:C176"/>
    <mergeCell ref="A177:C177"/>
    <mergeCell ref="A169:C169"/>
    <mergeCell ref="A170:C170"/>
    <mergeCell ref="A171:C171"/>
    <mergeCell ref="A172:C172"/>
    <mergeCell ref="A174:C174"/>
    <mergeCell ref="A165:C165"/>
    <mergeCell ref="A166:C166"/>
    <mergeCell ref="A167:C167"/>
    <mergeCell ref="A168:C168"/>
    <mergeCell ref="A161:C161"/>
    <mergeCell ref="A162:C162"/>
    <mergeCell ref="A163:C163"/>
    <mergeCell ref="A164:C164"/>
    <mergeCell ref="A157:C157"/>
    <mergeCell ref="A158:C158"/>
    <mergeCell ref="A159:C159"/>
    <mergeCell ref="A160:C160"/>
    <mergeCell ref="A153:C153"/>
    <mergeCell ref="A154:C154"/>
    <mergeCell ref="A155:C155"/>
    <mergeCell ref="A156:C156"/>
    <mergeCell ref="A149:C149"/>
    <mergeCell ref="A150:C150"/>
    <mergeCell ref="A151:C151"/>
    <mergeCell ref="A152:C152"/>
    <mergeCell ref="A145:C145"/>
    <mergeCell ref="A146:C146"/>
    <mergeCell ref="A147:C147"/>
    <mergeCell ref="A148:C148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4:C84"/>
    <mergeCell ref="A85:C85"/>
    <mergeCell ref="A87:C87"/>
    <mergeCell ref="A88:C88"/>
    <mergeCell ref="A80:C80"/>
    <mergeCell ref="A81:C81"/>
    <mergeCell ref="A82:C82"/>
    <mergeCell ref="A83:C83"/>
    <mergeCell ref="A86:C86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5:C55"/>
    <mergeCell ref="A56:C56"/>
    <mergeCell ref="A58:C58"/>
    <mergeCell ref="A59:C59"/>
    <mergeCell ref="A57:C57"/>
    <mergeCell ref="B50:C50"/>
    <mergeCell ref="B51:C51"/>
    <mergeCell ref="A53:C53"/>
    <mergeCell ref="A54:C54"/>
    <mergeCell ref="B46:C46"/>
    <mergeCell ref="B47:C47"/>
    <mergeCell ref="A48:C48"/>
    <mergeCell ref="B49:C49"/>
    <mergeCell ref="A52:C52"/>
    <mergeCell ref="A42:C42"/>
    <mergeCell ref="A43:C43"/>
    <mergeCell ref="A44:C44"/>
    <mergeCell ref="B45:C45"/>
    <mergeCell ref="B36:C36"/>
    <mergeCell ref="A38:C38"/>
    <mergeCell ref="A39:C39"/>
    <mergeCell ref="A40:C40"/>
    <mergeCell ref="A37:C37"/>
    <mergeCell ref="A41:C41"/>
    <mergeCell ref="A32:C32"/>
    <mergeCell ref="A33:C33"/>
    <mergeCell ref="B34:C34"/>
    <mergeCell ref="B35:C35"/>
    <mergeCell ref="B28:C28"/>
    <mergeCell ref="A29:C29"/>
    <mergeCell ref="B30:C30"/>
    <mergeCell ref="B31:C31"/>
    <mergeCell ref="A25:C25"/>
    <mergeCell ref="A26:C26"/>
    <mergeCell ref="B27:C27"/>
    <mergeCell ref="B19:C19"/>
    <mergeCell ref="B20:C20"/>
    <mergeCell ref="A21:C21"/>
    <mergeCell ref="A23:C23"/>
    <mergeCell ref="A22:C22"/>
    <mergeCell ref="D6:F6"/>
    <mergeCell ref="G6:H6"/>
    <mergeCell ref="G8:H8"/>
    <mergeCell ref="G7:H7"/>
    <mergeCell ref="B15:C15"/>
    <mergeCell ref="B16:C16"/>
    <mergeCell ref="A10:C10"/>
    <mergeCell ref="A12:C12"/>
    <mergeCell ref="A13:C13"/>
    <mergeCell ref="B14:C14"/>
    <mergeCell ref="A1:I1"/>
    <mergeCell ref="A2:I2"/>
    <mergeCell ref="A3:I3"/>
    <mergeCell ref="A4:I4"/>
    <mergeCell ref="A8:C8"/>
    <mergeCell ref="A9:C9"/>
    <mergeCell ref="A5:C5"/>
    <mergeCell ref="D5:F5"/>
    <mergeCell ref="G5:H5"/>
    <mergeCell ref="A6:C6"/>
    <mergeCell ref="D7:F7"/>
    <mergeCell ref="A7:C7"/>
    <mergeCell ref="A269:C269"/>
    <mergeCell ref="A288:C288"/>
    <mergeCell ref="A311:C311"/>
    <mergeCell ref="A321:C321"/>
    <mergeCell ref="A17:C17"/>
    <mergeCell ref="B18:C18"/>
    <mergeCell ref="A11:C11"/>
    <mergeCell ref="A24:C24"/>
  </mergeCells>
  <conditionalFormatting sqref="D59:F310">
    <cfRule type="cellIs" priority="1" dxfId="0" operator="between" stopIfTrue="1">
      <formula>1</formula>
      <formula>3</formula>
    </cfRule>
  </conditionalFormatting>
  <printOptions/>
  <pageMargins left="0" right="0" top="0" bottom="0" header="0" footer="0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1">
      <pane ySplit="10" topLeftCell="A11" activePane="bottomLeft" state="frozen"/>
      <selection pane="topLeft" activeCell="A1" sqref="A1:I1"/>
      <selection pane="bottomLeft" activeCell="A1" sqref="A1:H1"/>
    </sheetView>
  </sheetViews>
  <sheetFormatPr defaultColWidth="9.140625" defaultRowHeight="12.75"/>
  <cols>
    <col min="1" max="1" width="1.7109375" style="3" customWidth="1"/>
    <col min="2" max="2" width="30.7109375" style="3" customWidth="1"/>
    <col min="3" max="3" width="12.7109375" style="50" customWidth="1"/>
    <col min="4" max="8" width="12.7109375" style="3" customWidth="1"/>
    <col min="9" max="16384" width="9.140625" style="3" customWidth="1"/>
  </cols>
  <sheetData>
    <row r="1" spans="1:8" s="84" customFormat="1" ht="12.75" customHeight="1">
      <c r="A1" s="123"/>
      <c r="B1" s="123"/>
      <c r="C1" s="123"/>
      <c r="D1" s="123"/>
      <c r="E1" s="123"/>
      <c r="F1" s="123"/>
      <c r="G1" s="123"/>
      <c r="H1" s="123"/>
    </row>
    <row r="2" spans="1:8" s="95" customFormat="1" ht="30" customHeight="1">
      <c r="A2" s="201" t="s">
        <v>372</v>
      </c>
      <c r="B2" s="201"/>
      <c r="C2" s="201"/>
      <c r="D2" s="201"/>
      <c r="E2" s="201"/>
      <c r="F2" s="201"/>
      <c r="G2" s="201"/>
      <c r="H2" s="201"/>
    </row>
    <row r="3" spans="1:8" s="82" customFormat="1" ht="12.75" customHeight="1">
      <c r="A3" s="124"/>
      <c r="B3" s="124"/>
      <c r="C3" s="124"/>
      <c r="D3" s="124"/>
      <c r="E3" s="124"/>
      <c r="F3" s="124"/>
      <c r="G3" s="124"/>
      <c r="H3" s="124"/>
    </row>
    <row r="4" spans="1:8" s="82" customFormat="1" ht="12.75" customHeight="1">
      <c r="A4" s="125"/>
      <c r="B4" s="125"/>
      <c r="C4" s="125"/>
      <c r="D4" s="125"/>
      <c r="E4" s="125"/>
      <c r="F4" s="125"/>
      <c r="G4" s="125"/>
      <c r="H4" s="125"/>
    </row>
    <row r="5" spans="1:10" s="91" customFormat="1" ht="12" customHeight="1">
      <c r="A5" s="126"/>
      <c r="B5" s="127"/>
      <c r="C5" s="128" t="s">
        <v>1</v>
      </c>
      <c r="D5" s="129"/>
      <c r="E5" s="130"/>
      <c r="F5" s="128" t="s">
        <v>2</v>
      </c>
      <c r="G5" s="130"/>
      <c r="H5" s="74" t="s">
        <v>3</v>
      </c>
      <c r="I5" s="89"/>
      <c r="J5" s="90"/>
    </row>
    <row r="6" spans="1:10" s="91" customFormat="1" ht="12" customHeight="1">
      <c r="A6" s="117"/>
      <c r="B6" s="118"/>
      <c r="C6" s="119"/>
      <c r="D6" s="120"/>
      <c r="E6" s="121"/>
      <c r="F6" s="119"/>
      <c r="G6" s="121"/>
      <c r="H6" s="6" t="s">
        <v>4</v>
      </c>
      <c r="I6" s="99"/>
      <c r="J6" s="99"/>
    </row>
    <row r="7" spans="1:10" s="91" customFormat="1" ht="12" customHeight="1">
      <c r="A7" s="113"/>
      <c r="B7" s="113"/>
      <c r="C7" s="122"/>
      <c r="D7" s="122"/>
      <c r="E7" s="122"/>
      <c r="F7" s="122"/>
      <c r="G7" s="122"/>
      <c r="H7" s="96"/>
      <c r="I7" s="89"/>
      <c r="J7" s="89"/>
    </row>
    <row r="8" spans="1:10" s="91" customFormat="1" ht="12" customHeight="1">
      <c r="A8" s="113"/>
      <c r="B8" s="113"/>
      <c r="C8" s="80"/>
      <c r="D8" s="80" t="s">
        <v>5</v>
      </c>
      <c r="E8" s="80" t="s">
        <v>6</v>
      </c>
      <c r="F8" s="80"/>
      <c r="G8" s="80"/>
      <c r="H8" s="96"/>
      <c r="I8" s="89"/>
      <c r="J8" s="89"/>
    </row>
    <row r="9" spans="1:10" s="93" customFormat="1" ht="12" customHeight="1">
      <c r="A9" s="114"/>
      <c r="B9" s="114"/>
      <c r="C9" s="81" t="s">
        <v>7</v>
      </c>
      <c r="D9" s="81" t="s">
        <v>8</v>
      </c>
      <c r="E9" s="81" t="s">
        <v>9</v>
      </c>
      <c r="F9" s="81" t="s">
        <v>10</v>
      </c>
      <c r="G9" s="81" t="s">
        <v>11</v>
      </c>
      <c r="H9" s="97"/>
      <c r="I9" s="92"/>
      <c r="J9" s="92"/>
    </row>
    <row r="10" spans="1:10" s="100" customFormat="1" ht="12" customHeight="1">
      <c r="A10" s="115" t="s">
        <v>12</v>
      </c>
      <c r="B10" s="115"/>
      <c r="C10" s="40">
        <v>126732</v>
      </c>
      <c r="D10" s="40">
        <v>70580</v>
      </c>
      <c r="E10" s="40">
        <v>56152</v>
      </c>
      <c r="F10" s="40">
        <v>9714476.6</v>
      </c>
      <c r="G10" s="40">
        <v>8857819</v>
      </c>
      <c r="H10" s="40">
        <v>257983457</v>
      </c>
      <c r="J10" s="26"/>
    </row>
    <row r="11" spans="1:8" s="100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01" customFormat="1" ht="12" customHeight="1">
      <c r="A12" s="111" t="s">
        <v>13</v>
      </c>
      <c r="B12" s="111"/>
      <c r="C12" s="13">
        <v>9400</v>
      </c>
      <c r="D12" s="13">
        <v>4851</v>
      </c>
      <c r="E12" s="13">
        <v>4549</v>
      </c>
      <c r="F12" s="13">
        <v>665018.5</v>
      </c>
      <c r="G12" s="13">
        <v>604681</v>
      </c>
      <c r="H12" s="13">
        <v>16071055</v>
      </c>
    </row>
    <row r="13" spans="1:8" s="94" customFormat="1" ht="12" customHeight="1">
      <c r="A13" s="107" t="s">
        <v>14</v>
      </c>
      <c r="B13" s="107"/>
      <c r="C13" s="16">
        <v>3524</v>
      </c>
      <c r="D13" s="16">
        <v>1773</v>
      </c>
      <c r="E13" s="16">
        <v>1751</v>
      </c>
      <c r="F13" s="16">
        <v>284319.2</v>
      </c>
      <c r="G13" s="16">
        <v>263150.5</v>
      </c>
      <c r="H13" s="16">
        <v>10399447</v>
      </c>
    </row>
    <row r="14" spans="1:8" s="94" customFormat="1" ht="12" customHeight="1">
      <c r="A14" s="52"/>
      <c r="B14" s="53" t="s">
        <v>15</v>
      </c>
      <c r="C14" s="16">
        <v>1317</v>
      </c>
      <c r="D14" s="16">
        <v>674</v>
      </c>
      <c r="E14" s="16">
        <v>643</v>
      </c>
      <c r="F14" s="16">
        <v>148219.3</v>
      </c>
      <c r="G14" s="16">
        <v>140673.3</v>
      </c>
      <c r="H14" s="16">
        <v>8610843</v>
      </c>
    </row>
    <row r="15" spans="1:8" s="94" customFormat="1" ht="12" customHeight="1">
      <c r="A15" s="52"/>
      <c r="B15" s="53" t="s">
        <v>16</v>
      </c>
      <c r="C15" s="16">
        <v>1195</v>
      </c>
      <c r="D15" s="16">
        <v>587</v>
      </c>
      <c r="E15" s="16">
        <v>608</v>
      </c>
      <c r="F15" s="16">
        <v>74589.5</v>
      </c>
      <c r="G15" s="16">
        <v>67036</v>
      </c>
      <c r="H15" s="16">
        <v>1045144</v>
      </c>
    </row>
    <row r="16" spans="1:8" s="94" customFormat="1" ht="12" customHeight="1">
      <c r="A16" s="52"/>
      <c r="B16" s="54" t="s">
        <v>17</v>
      </c>
      <c r="C16" s="16">
        <v>1012</v>
      </c>
      <c r="D16" s="16">
        <v>512</v>
      </c>
      <c r="E16" s="16">
        <v>500</v>
      </c>
      <c r="F16" s="16">
        <v>61510.4</v>
      </c>
      <c r="G16" s="16">
        <v>55441.2</v>
      </c>
      <c r="H16" s="16">
        <v>743460</v>
      </c>
    </row>
    <row r="17" spans="1:8" s="94" customFormat="1" ht="12" customHeight="1">
      <c r="A17" s="107" t="s">
        <v>18</v>
      </c>
      <c r="B17" s="107"/>
      <c r="C17" s="16">
        <v>2437</v>
      </c>
      <c r="D17" s="16">
        <v>1244</v>
      </c>
      <c r="E17" s="16">
        <v>1193</v>
      </c>
      <c r="F17" s="16">
        <v>151692.5</v>
      </c>
      <c r="G17" s="16">
        <v>136445.2</v>
      </c>
      <c r="H17" s="16">
        <v>2148593</v>
      </c>
    </row>
    <row r="18" spans="1:8" s="94" customFormat="1" ht="12" customHeight="1">
      <c r="A18" s="52"/>
      <c r="B18" s="53" t="s">
        <v>19</v>
      </c>
      <c r="C18" s="16">
        <v>777</v>
      </c>
      <c r="D18" s="16">
        <v>374</v>
      </c>
      <c r="E18" s="16">
        <v>403</v>
      </c>
      <c r="F18" s="16">
        <v>46002.3</v>
      </c>
      <c r="G18" s="16">
        <v>41498.799999999996</v>
      </c>
      <c r="H18" s="16">
        <v>561226</v>
      </c>
    </row>
    <row r="19" spans="1:8" s="94" customFormat="1" ht="12" customHeight="1">
      <c r="A19" s="52"/>
      <c r="B19" s="53" t="s">
        <v>20</v>
      </c>
      <c r="C19" s="16">
        <v>767</v>
      </c>
      <c r="D19" s="16">
        <v>404</v>
      </c>
      <c r="E19" s="16">
        <v>363</v>
      </c>
      <c r="F19" s="16">
        <v>46635</v>
      </c>
      <c r="G19" s="16">
        <v>42128.8</v>
      </c>
      <c r="H19" s="16">
        <v>679665</v>
      </c>
    </row>
    <row r="20" spans="1:8" s="94" customFormat="1" ht="12" customHeight="1">
      <c r="A20" s="55"/>
      <c r="B20" s="53" t="s">
        <v>21</v>
      </c>
      <c r="C20" s="16">
        <v>893</v>
      </c>
      <c r="D20" s="16">
        <v>466</v>
      </c>
      <c r="E20" s="16">
        <v>427</v>
      </c>
      <c r="F20" s="16">
        <v>59055.2</v>
      </c>
      <c r="G20" s="16">
        <v>52817.600000000006</v>
      </c>
      <c r="H20" s="16">
        <v>907702</v>
      </c>
    </row>
    <row r="21" spans="1:8" s="94" customFormat="1" ht="12" customHeight="1">
      <c r="A21" s="110" t="s">
        <v>22</v>
      </c>
      <c r="B21" s="110"/>
      <c r="C21" s="21">
        <v>3439</v>
      </c>
      <c r="D21" s="21">
        <v>1834</v>
      </c>
      <c r="E21" s="21">
        <v>1605</v>
      </c>
      <c r="F21" s="21">
        <v>229006.8</v>
      </c>
      <c r="G21" s="21">
        <v>205085.3</v>
      </c>
      <c r="H21" s="21">
        <v>3523015</v>
      </c>
    </row>
    <row r="22" spans="1:8" s="9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01" customFormat="1" ht="12" customHeight="1">
      <c r="A23" s="111" t="s">
        <v>331</v>
      </c>
      <c r="B23" s="111"/>
      <c r="C23" s="13">
        <v>26951</v>
      </c>
      <c r="D23" s="13">
        <v>14044</v>
      </c>
      <c r="E23" s="13">
        <v>12907</v>
      </c>
      <c r="F23" s="13">
        <v>1925108.1999999997</v>
      </c>
      <c r="G23" s="13">
        <v>1754160.5</v>
      </c>
      <c r="H23" s="13">
        <v>46586383</v>
      </c>
    </row>
    <row r="24" spans="1:8" s="94" customFormat="1" ht="12" customHeight="1">
      <c r="A24" s="107" t="s">
        <v>24</v>
      </c>
      <c r="B24" s="107"/>
      <c r="C24" s="16">
        <v>15924</v>
      </c>
      <c r="D24" s="16">
        <v>7967</v>
      </c>
      <c r="E24" s="16">
        <v>7957</v>
      </c>
      <c r="F24" s="16">
        <v>1171585.9999999998</v>
      </c>
      <c r="G24" s="16">
        <v>1076124.0999999999</v>
      </c>
      <c r="H24" s="16">
        <v>32974021</v>
      </c>
    </row>
    <row r="25" spans="1:8" s="94" customFormat="1" ht="12" customHeight="1">
      <c r="A25" s="107" t="s">
        <v>25</v>
      </c>
      <c r="B25" s="107"/>
      <c r="C25" s="16">
        <v>1988</v>
      </c>
      <c r="D25" s="16">
        <v>1078</v>
      </c>
      <c r="E25" s="16">
        <v>910</v>
      </c>
      <c r="F25" s="16">
        <v>139110.7</v>
      </c>
      <c r="G25" s="16">
        <v>125764</v>
      </c>
      <c r="H25" s="16">
        <v>2615326</v>
      </c>
    </row>
    <row r="26" spans="1:8" s="94" customFormat="1" ht="12" customHeight="1">
      <c r="A26" s="107" t="s">
        <v>26</v>
      </c>
      <c r="B26" s="107"/>
      <c r="C26" s="16">
        <v>4920</v>
      </c>
      <c r="D26" s="16">
        <v>2785</v>
      </c>
      <c r="E26" s="16">
        <v>2135</v>
      </c>
      <c r="F26" s="16">
        <v>341915.19999999995</v>
      </c>
      <c r="G26" s="16">
        <v>307386.10000000003</v>
      </c>
      <c r="H26" s="16">
        <v>6457451</v>
      </c>
    </row>
    <row r="27" spans="1:8" s="94" customFormat="1" ht="12" customHeight="1">
      <c r="A27" s="56"/>
      <c r="B27" s="53" t="s">
        <v>27</v>
      </c>
      <c r="C27" s="16">
        <v>385</v>
      </c>
      <c r="D27" s="16">
        <v>186</v>
      </c>
      <c r="E27" s="16">
        <v>199</v>
      </c>
      <c r="F27" s="16">
        <v>22439.1</v>
      </c>
      <c r="G27" s="16">
        <v>20238.7</v>
      </c>
      <c r="H27" s="16">
        <v>319958</v>
      </c>
    </row>
    <row r="28" spans="1:8" s="94" customFormat="1" ht="12" customHeight="1">
      <c r="A28" s="55"/>
      <c r="B28" s="53" t="s">
        <v>28</v>
      </c>
      <c r="C28" s="16">
        <v>4535</v>
      </c>
      <c r="D28" s="16">
        <v>2599</v>
      </c>
      <c r="E28" s="16">
        <v>1936</v>
      </c>
      <c r="F28" s="16">
        <v>319476.1</v>
      </c>
      <c r="G28" s="16">
        <v>287147.4</v>
      </c>
      <c r="H28" s="16">
        <v>6137493</v>
      </c>
    </row>
    <row r="29" spans="1:8" s="94" customFormat="1" ht="12" customHeight="1">
      <c r="A29" s="107" t="s">
        <v>29</v>
      </c>
      <c r="B29" s="107"/>
      <c r="C29" s="16">
        <v>1477</v>
      </c>
      <c r="D29" s="16">
        <v>788</v>
      </c>
      <c r="E29" s="16">
        <v>689</v>
      </c>
      <c r="F29" s="16">
        <v>108367.90000000001</v>
      </c>
      <c r="G29" s="16">
        <v>97314.3</v>
      </c>
      <c r="H29" s="16">
        <v>2225825</v>
      </c>
    </row>
    <row r="30" spans="1:8" s="94" customFormat="1" ht="12" customHeight="1">
      <c r="A30" s="56"/>
      <c r="B30" s="53" t="s">
        <v>30</v>
      </c>
      <c r="C30" s="16">
        <v>498</v>
      </c>
      <c r="D30" s="16">
        <v>232</v>
      </c>
      <c r="E30" s="16">
        <v>266</v>
      </c>
      <c r="F30" s="16">
        <v>30301.800000000003</v>
      </c>
      <c r="G30" s="16">
        <v>27291.5</v>
      </c>
      <c r="H30" s="16">
        <v>442375</v>
      </c>
    </row>
    <row r="31" spans="1:8" s="94" customFormat="1" ht="12" customHeight="1">
      <c r="A31" s="55"/>
      <c r="B31" s="53" t="s">
        <v>31</v>
      </c>
      <c r="C31" s="16">
        <v>979</v>
      </c>
      <c r="D31" s="16">
        <v>556</v>
      </c>
      <c r="E31" s="16">
        <v>423</v>
      </c>
      <c r="F31" s="16">
        <v>78066.1</v>
      </c>
      <c r="G31" s="16">
        <v>70022.8</v>
      </c>
      <c r="H31" s="16">
        <v>1783450</v>
      </c>
    </row>
    <row r="32" spans="1:8" s="94" customFormat="1" ht="12" customHeight="1">
      <c r="A32" s="107" t="s">
        <v>32</v>
      </c>
      <c r="B32" s="107"/>
      <c r="C32" s="16">
        <v>306</v>
      </c>
      <c r="D32" s="16">
        <v>125</v>
      </c>
      <c r="E32" s="16">
        <v>181</v>
      </c>
      <c r="F32" s="16">
        <v>16391.600000000002</v>
      </c>
      <c r="G32" s="16">
        <v>14994.1</v>
      </c>
      <c r="H32" s="16">
        <v>210680</v>
      </c>
    </row>
    <row r="33" spans="1:8" s="94" customFormat="1" ht="12" customHeight="1">
      <c r="A33" s="107" t="s">
        <v>332</v>
      </c>
      <c r="B33" s="107"/>
      <c r="C33" s="16">
        <v>2336</v>
      </c>
      <c r="D33" s="16">
        <v>1301</v>
      </c>
      <c r="E33" s="16">
        <v>1035</v>
      </c>
      <c r="F33" s="16">
        <v>147736.8</v>
      </c>
      <c r="G33" s="16">
        <v>132577.9</v>
      </c>
      <c r="H33" s="16">
        <v>2103080</v>
      </c>
    </row>
    <row r="34" spans="1:8" s="94" customFormat="1" ht="12" customHeight="1">
      <c r="A34" s="56"/>
      <c r="B34" s="53" t="s">
        <v>34</v>
      </c>
      <c r="C34" s="16">
        <v>233</v>
      </c>
      <c r="D34" s="16">
        <v>124</v>
      </c>
      <c r="E34" s="16">
        <v>109</v>
      </c>
      <c r="F34" s="16">
        <v>13822.3</v>
      </c>
      <c r="G34" s="16">
        <v>12588</v>
      </c>
      <c r="H34" s="16">
        <v>172504</v>
      </c>
    </row>
    <row r="35" spans="1:8" s="94" customFormat="1" ht="12" customHeight="1">
      <c r="A35" s="52"/>
      <c r="B35" s="53" t="s">
        <v>35</v>
      </c>
      <c r="C35" s="16">
        <v>92</v>
      </c>
      <c r="D35" s="16">
        <v>50</v>
      </c>
      <c r="E35" s="16">
        <v>42</v>
      </c>
      <c r="F35" s="16">
        <v>5380.7</v>
      </c>
      <c r="G35" s="16">
        <v>4897.200000000001</v>
      </c>
      <c r="H35" s="16">
        <v>77959</v>
      </c>
    </row>
    <row r="36" spans="1:8" s="94" customFormat="1" ht="12" customHeight="1">
      <c r="A36" s="52"/>
      <c r="B36" s="57" t="s">
        <v>333</v>
      </c>
      <c r="C36" s="21">
        <v>2011</v>
      </c>
      <c r="D36" s="21">
        <v>1127</v>
      </c>
      <c r="E36" s="21">
        <v>884</v>
      </c>
      <c r="F36" s="21">
        <v>128533.79999999999</v>
      </c>
      <c r="G36" s="21">
        <v>115092.69999999998</v>
      </c>
      <c r="H36" s="21">
        <v>1852617</v>
      </c>
    </row>
    <row r="37" spans="1:8" s="9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01" customFormat="1" ht="12" customHeight="1">
      <c r="A38" s="111" t="s">
        <v>37</v>
      </c>
      <c r="B38" s="111"/>
      <c r="C38" s="13">
        <v>20549</v>
      </c>
      <c r="D38" s="13">
        <v>12088</v>
      </c>
      <c r="E38" s="13">
        <v>8461</v>
      </c>
      <c r="F38" s="13">
        <v>1497276</v>
      </c>
      <c r="G38" s="13">
        <v>1355217.2999999998</v>
      </c>
      <c r="H38" s="13">
        <v>30810587</v>
      </c>
    </row>
    <row r="39" spans="1:8" s="94" customFormat="1" ht="12" customHeight="1">
      <c r="A39" s="107" t="s">
        <v>38</v>
      </c>
      <c r="B39" s="107"/>
      <c r="C39" s="16">
        <v>18664</v>
      </c>
      <c r="D39" s="16">
        <v>10871</v>
      </c>
      <c r="E39" s="16">
        <v>7793</v>
      </c>
      <c r="F39" s="16">
        <v>1369884.8</v>
      </c>
      <c r="G39" s="16">
        <v>1240365.5999999999</v>
      </c>
      <c r="H39" s="16">
        <v>28488095</v>
      </c>
    </row>
    <row r="40" spans="1:8" s="94" customFormat="1" ht="12" customHeight="1">
      <c r="A40" s="110" t="s">
        <v>39</v>
      </c>
      <c r="B40" s="110"/>
      <c r="C40" s="21">
        <v>1885</v>
      </c>
      <c r="D40" s="21">
        <v>1217</v>
      </c>
      <c r="E40" s="21">
        <v>668</v>
      </c>
      <c r="F40" s="21">
        <v>127391.20000000001</v>
      </c>
      <c r="G40" s="21">
        <v>114851.70000000001</v>
      </c>
      <c r="H40" s="21">
        <v>2322492</v>
      </c>
    </row>
    <row r="41" spans="1:8" s="9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01" customFormat="1" ht="12" customHeight="1">
      <c r="A42" s="111" t="s">
        <v>40</v>
      </c>
      <c r="B42" s="111"/>
      <c r="C42" s="13">
        <v>50015</v>
      </c>
      <c r="D42" s="13">
        <v>28847</v>
      </c>
      <c r="E42" s="13">
        <v>21168</v>
      </c>
      <c r="F42" s="13">
        <v>4138594.8999999994</v>
      </c>
      <c r="G42" s="13">
        <v>3788941.6000000006</v>
      </c>
      <c r="H42" s="13">
        <v>128010369</v>
      </c>
    </row>
    <row r="43" spans="1:8" s="94" customFormat="1" ht="12" customHeight="1">
      <c r="A43" s="107" t="s">
        <v>41</v>
      </c>
      <c r="B43" s="107"/>
      <c r="C43" s="16">
        <v>32512</v>
      </c>
      <c r="D43" s="16">
        <v>18611</v>
      </c>
      <c r="E43" s="16">
        <v>13901</v>
      </c>
      <c r="F43" s="16">
        <v>2788181.1999999997</v>
      </c>
      <c r="G43" s="16">
        <v>2570639.6000000006</v>
      </c>
      <c r="H43" s="16">
        <v>96371723</v>
      </c>
    </row>
    <row r="44" spans="1:8" s="94" customFormat="1" ht="12" customHeight="1">
      <c r="A44" s="107" t="s">
        <v>42</v>
      </c>
      <c r="B44" s="107"/>
      <c r="C44" s="16">
        <v>8759</v>
      </c>
      <c r="D44" s="16">
        <v>5387</v>
      </c>
      <c r="E44" s="16">
        <v>3372</v>
      </c>
      <c r="F44" s="16">
        <v>695087.2</v>
      </c>
      <c r="G44" s="16">
        <v>624200.6000000001</v>
      </c>
      <c r="H44" s="16">
        <v>15932910</v>
      </c>
    </row>
    <row r="45" spans="1:8" s="94" customFormat="1" ht="12" customHeight="1">
      <c r="A45" s="57"/>
      <c r="B45" s="53" t="s">
        <v>43</v>
      </c>
      <c r="C45" s="16">
        <v>5071</v>
      </c>
      <c r="D45" s="16">
        <v>3163</v>
      </c>
      <c r="E45" s="16">
        <v>1908</v>
      </c>
      <c r="F45" s="16">
        <v>389055.8</v>
      </c>
      <c r="G45" s="16">
        <v>348619.80000000005</v>
      </c>
      <c r="H45" s="16">
        <v>8126626</v>
      </c>
    </row>
    <row r="46" spans="1:8" s="94" customFormat="1" ht="12" customHeight="1">
      <c r="A46" s="57"/>
      <c r="B46" s="53" t="s">
        <v>44</v>
      </c>
      <c r="C46" s="16">
        <v>3688</v>
      </c>
      <c r="D46" s="16">
        <v>2224</v>
      </c>
      <c r="E46" s="16">
        <v>1464</v>
      </c>
      <c r="F46" s="16">
        <v>306031.4</v>
      </c>
      <c r="G46" s="16">
        <v>275580.8</v>
      </c>
      <c r="H46" s="16">
        <v>7806284</v>
      </c>
    </row>
    <row r="47" spans="1:8" s="94" customFormat="1" ht="12" customHeight="1">
      <c r="A47" s="107" t="s">
        <v>46</v>
      </c>
      <c r="B47" s="107"/>
      <c r="C47" s="16">
        <v>8744</v>
      </c>
      <c r="D47" s="16">
        <v>4849</v>
      </c>
      <c r="E47" s="16">
        <v>3895</v>
      </c>
      <c r="F47" s="16">
        <v>655326.4999999999</v>
      </c>
      <c r="G47" s="16">
        <v>594101.3999999999</v>
      </c>
      <c r="H47" s="16">
        <v>15705736</v>
      </c>
    </row>
    <row r="48" spans="1:8" s="94" customFormat="1" ht="12" customHeight="1">
      <c r="A48" s="57"/>
      <c r="B48" s="53" t="s">
        <v>47</v>
      </c>
      <c r="C48" s="16">
        <v>1075</v>
      </c>
      <c r="D48" s="16">
        <v>604</v>
      </c>
      <c r="E48" s="16">
        <v>471</v>
      </c>
      <c r="F48" s="16">
        <v>81160.6</v>
      </c>
      <c r="G48" s="16">
        <v>72833.6</v>
      </c>
      <c r="H48" s="16">
        <v>1716281</v>
      </c>
    </row>
    <row r="49" spans="1:8" s="94" customFormat="1" ht="12" customHeight="1">
      <c r="A49" s="57"/>
      <c r="B49" s="53" t="s">
        <v>48</v>
      </c>
      <c r="C49" s="16">
        <v>2260</v>
      </c>
      <c r="D49" s="16">
        <v>1224</v>
      </c>
      <c r="E49" s="16">
        <v>1036</v>
      </c>
      <c r="F49" s="16">
        <v>158029.69999999998</v>
      </c>
      <c r="G49" s="16">
        <v>142854.19999999998</v>
      </c>
      <c r="H49" s="16">
        <v>3166540</v>
      </c>
    </row>
    <row r="50" spans="1:8" s="94" customFormat="1" ht="12" customHeight="1">
      <c r="A50" s="57"/>
      <c r="B50" s="57" t="s">
        <v>49</v>
      </c>
      <c r="C50" s="21">
        <v>5409</v>
      </c>
      <c r="D50" s="21">
        <v>3021</v>
      </c>
      <c r="E50" s="21">
        <v>2388</v>
      </c>
      <c r="F50" s="21">
        <v>416136.1999999999</v>
      </c>
      <c r="G50" s="21">
        <v>378413.6</v>
      </c>
      <c r="H50" s="21">
        <v>10822915</v>
      </c>
    </row>
    <row r="51" spans="1:8" s="94" customFormat="1" ht="12" customHeight="1">
      <c r="A51" s="108"/>
      <c r="B51" s="108"/>
      <c r="C51" s="54"/>
      <c r="D51" s="54"/>
      <c r="E51" s="54"/>
      <c r="F51" s="54"/>
      <c r="G51" s="54"/>
      <c r="H51" s="54"/>
    </row>
    <row r="52" spans="1:8" s="101" customFormat="1" ht="12" customHeight="1">
      <c r="A52" s="111" t="s">
        <v>50</v>
      </c>
      <c r="B52" s="111"/>
      <c r="C52" s="13">
        <v>19817</v>
      </c>
      <c r="D52" s="13">
        <v>10750</v>
      </c>
      <c r="E52" s="13">
        <v>9067</v>
      </c>
      <c r="F52" s="13">
        <v>1488478.9999999998</v>
      </c>
      <c r="G52" s="13">
        <v>1354818.6</v>
      </c>
      <c r="H52" s="13">
        <v>36505063</v>
      </c>
    </row>
    <row r="53" spans="1:8" s="94" customFormat="1" ht="12" customHeight="1">
      <c r="A53" s="107" t="s">
        <v>51</v>
      </c>
      <c r="B53" s="107"/>
      <c r="C53" s="16">
        <v>6394</v>
      </c>
      <c r="D53" s="16">
        <v>3260</v>
      </c>
      <c r="E53" s="16">
        <v>3134</v>
      </c>
      <c r="F53" s="16">
        <v>445294.2</v>
      </c>
      <c r="G53" s="16">
        <v>406477.7</v>
      </c>
      <c r="H53" s="16">
        <v>10192267</v>
      </c>
    </row>
    <row r="54" spans="1:8" s="94" customFormat="1" ht="12" customHeight="1">
      <c r="A54" s="107" t="s">
        <v>52</v>
      </c>
      <c r="B54" s="107"/>
      <c r="C54" s="16">
        <v>11814</v>
      </c>
      <c r="D54" s="16">
        <v>6601</v>
      </c>
      <c r="E54" s="16">
        <v>5213</v>
      </c>
      <c r="F54" s="16">
        <v>913254.8999999999</v>
      </c>
      <c r="G54" s="16">
        <v>830466.9000000001</v>
      </c>
      <c r="H54" s="16">
        <v>23144108</v>
      </c>
    </row>
    <row r="55" spans="1:8" s="94" customFormat="1" ht="12" customHeight="1">
      <c r="A55" s="110" t="s">
        <v>53</v>
      </c>
      <c r="B55" s="110"/>
      <c r="C55" s="21">
        <v>1609</v>
      </c>
      <c r="D55" s="21">
        <v>889</v>
      </c>
      <c r="E55" s="21">
        <v>720</v>
      </c>
      <c r="F55" s="21">
        <v>129929.9</v>
      </c>
      <c r="G55" s="21">
        <v>117874</v>
      </c>
      <c r="H55" s="21">
        <v>3168688</v>
      </c>
    </row>
    <row r="56" spans="1:8" s="94" customFormat="1" ht="12" customHeight="1">
      <c r="A56" s="108"/>
      <c r="B56" s="108"/>
      <c r="C56" s="19"/>
      <c r="D56" s="19"/>
      <c r="E56" s="19"/>
      <c r="F56" s="19"/>
      <c r="G56" s="19"/>
      <c r="H56" s="19"/>
    </row>
    <row r="57" spans="1:8" s="94" customFormat="1" ht="12" customHeight="1">
      <c r="A57" s="111" t="s">
        <v>54</v>
      </c>
      <c r="B57" s="111"/>
      <c r="C57" s="22">
        <v>18011</v>
      </c>
      <c r="D57" s="22">
        <v>9702</v>
      </c>
      <c r="E57" s="22">
        <v>8309</v>
      </c>
      <c r="F57" s="22">
        <v>1344190.5</v>
      </c>
      <c r="G57" s="22">
        <v>1223099</v>
      </c>
      <c r="H57" s="22">
        <v>32394639</v>
      </c>
    </row>
    <row r="58" spans="1:8" s="94" customFormat="1" ht="12" customHeight="1">
      <c r="A58" s="107" t="s">
        <v>56</v>
      </c>
      <c r="B58" s="107"/>
      <c r="C58" s="16">
        <v>1214</v>
      </c>
      <c r="D58" s="16">
        <v>615</v>
      </c>
      <c r="E58" s="16">
        <v>599</v>
      </c>
      <c r="F58" s="16">
        <v>82109.4</v>
      </c>
      <c r="G58" s="16">
        <v>75181.5</v>
      </c>
      <c r="H58" s="16">
        <v>1809811</v>
      </c>
    </row>
    <row r="59" spans="1:8" s="94" customFormat="1" ht="12" customHeight="1">
      <c r="A59" s="107" t="s">
        <v>339</v>
      </c>
      <c r="B59" s="107"/>
      <c r="C59" s="16">
        <v>778</v>
      </c>
      <c r="D59" s="16">
        <v>428</v>
      </c>
      <c r="E59" s="16">
        <v>350</v>
      </c>
      <c r="F59" s="16">
        <v>59167.600000000006</v>
      </c>
      <c r="G59" s="16">
        <v>53508.2</v>
      </c>
      <c r="H59" s="16">
        <v>1200235</v>
      </c>
    </row>
    <row r="60" spans="1:8" s="94" customFormat="1" ht="12" customHeight="1">
      <c r="A60" s="107" t="s">
        <v>62</v>
      </c>
      <c r="B60" s="107"/>
      <c r="C60" s="16">
        <v>831</v>
      </c>
      <c r="D60" s="16">
        <v>461</v>
      </c>
      <c r="E60" s="16">
        <v>370</v>
      </c>
      <c r="F60" s="16">
        <v>70762.29999999999</v>
      </c>
      <c r="G60" s="16">
        <v>64365.8</v>
      </c>
      <c r="H60" s="16">
        <v>1968453</v>
      </c>
    </row>
    <row r="61" spans="1:8" s="94" customFormat="1" ht="12" customHeight="1">
      <c r="A61" s="107" t="s">
        <v>63</v>
      </c>
      <c r="B61" s="107"/>
      <c r="C61" s="16">
        <v>2543</v>
      </c>
      <c r="D61" s="16">
        <v>1197</v>
      </c>
      <c r="E61" s="16">
        <v>1346</v>
      </c>
      <c r="F61" s="16">
        <v>152678.4</v>
      </c>
      <c r="G61" s="16">
        <v>140076.5</v>
      </c>
      <c r="H61" s="16">
        <v>2593749</v>
      </c>
    </row>
    <row r="62" spans="1:8" s="94" customFormat="1" ht="12" customHeight="1">
      <c r="A62" s="107" t="s">
        <v>64</v>
      </c>
      <c r="B62" s="107"/>
      <c r="C62" s="16">
        <v>1118</v>
      </c>
      <c r="D62" s="16">
        <v>580</v>
      </c>
      <c r="E62" s="16">
        <v>538</v>
      </c>
      <c r="F62" s="16">
        <v>83031.2</v>
      </c>
      <c r="G62" s="16">
        <v>75361.20000000001</v>
      </c>
      <c r="H62" s="16">
        <v>1829212</v>
      </c>
    </row>
    <row r="63" spans="1:8" s="94" customFormat="1" ht="12" customHeight="1">
      <c r="A63" s="107" t="s">
        <v>67</v>
      </c>
      <c r="B63" s="107"/>
      <c r="C63" s="16">
        <v>5512</v>
      </c>
      <c r="D63" s="16">
        <v>3021</v>
      </c>
      <c r="E63" s="16">
        <v>2491</v>
      </c>
      <c r="F63" s="16">
        <v>431945.3</v>
      </c>
      <c r="G63" s="16">
        <v>394031.5</v>
      </c>
      <c r="H63" s="16">
        <v>11641243</v>
      </c>
    </row>
    <row r="64" spans="1:8" s="94" customFormat="1" ht="12" customHeight="1">
      <c r="A64" s="107" t="s">
        <v>69</v>
      </c>
      <c r="B64" s="107"/>
      <c r="C64" s="16">
        <v>1550</v>
      </c>
      <c r="D64" s="16">
        <v>842</v>
      </c>
      <c r="E64" s="16">
        <v>708</v>
      </c>
      <c r="F64" s="16">
        <v>119793.1</v>
      </c>
      <c r="G64" s="16">
        <v>108477.4</v>
      </c>
      <c r="H64" s="16">
        <v>3059824</v>
      </c>
    </row>
    <row r="65" spans="1:8" s="94" customFormat="1" ht="12" customHeight="1">
      <c r="A65" s="107" t="s">
        <v>72</v>
      </c>
      <c r="B65" s="107"/>
      <c r="C65" s="16">
        <v>917</v>
      </c>
      <c r="D65" s="16">
        <v>512</v>
      </c>
      <c r="E65" s="16">
        <v>405</v>
      </c>
      <c r="F65" s="16">
        <v>69151.7</v>
      </c>
      <c r="G65" s="16">
        <v>62627.4</v>
      </c>
      <c r="H65" s="16">
        <v>1484656</v>
      </c>
    </row>
    <row r="66" spans="1:8" s="94" customFormat="1" ht="12" customHeight="1">
      <c r="A66" s="107" t="s">
        <v>74</v>
      </c>
      <c r="B66" s="107"/>
      <c r="C66" s="16">
        <v>980</v>
      </c>
      <c r="D66" s="16">
        <v>572</v>
      </c>
      <c r="E66" s="16">
        <v>408</v>
      </c>
      <c r="F66" s="16">
        <v>75096.4</v>
      </c>
      <c r="G66" s="16">
        <v>68269.70000000001</v>
      </c>
      <c r="H66" s="16">
        <v>1817780</v>
      </c>
    </row>
    <row r="67" spans="1:8" s="94" customFormat="1" ht="12" customHeight="1">
      <c r="A67" s="107" t="s">
        <v>76</v>
      </c>
      <c r="B67" s="107"/>
      <c r="C67" s="16">
        <v>1481</v>
      </c>
      <c r="D67" s="16">
        <v>868</v>
      </c>
      <c r="E67" s="16">
        <v>613</v>
      </c>
      <c r="F67" s="16">
        <v>109741.79999999999</v>
      </c>
      <c r="G67" s="16">
        <v>98457.5</v>
      </c>
      <c r="H67" s="16">
        <v>2260793</v>
      </c>
    </row>
    <row r="68" spans="1:8" s="94" customFormat="1" ht="12" customHeight="1">
      <c r="A68" s="110" t="s">
        <v>78</v>
      </c>
      <c r="B68" s="110"/>
      <c r="C68" s="21">
        <v>1087</v>
      </c>
      <c r="D68" s="21">
        <v>606</v>
      </c>
      <c r="E68" s="21">
        <v>481</v>
      </c>
      <c r="F68" s="21">
        <v>90713.3</v>
      </c>
      <c r="G68" s="21">
        <v>82742.3</v>
      </c>
      <c r="H68" s="21">
        <v>2728883</v>
      </c>
    </row>
    <row r="69" spans="1:8" s="94" customFormat="1" ht="12" customHeight="1">
      <c r="A69" s="108"/>
      <c r="B69" s="108"/>
      <c r="C69" s="54"/>
      <c r="D69" s="54"/>
      <c r="E69" s="54"/>
      <c r="F69" s="54"/>
      <c r="G69" s="54"/>
      <c r="H69" s="54"/>
    </row>
    <row r="70" spans="1:8" s="94" customFormat="1" ht="12" customHeight="1">
      <c r="A70" s="111" t="s">
        <v>79</v>
      </c>
      <c r="B70" s="111"/>
      <c r="C70" s="13">
        <v>51639</v>
      </c>
      <c r="D70" s="13">
        <v>29807</v>
      </c>
      <c r="E70" s="13">
        <v>21832</v>
      </c>
      <c r="F70" s="13">
        <v>4271472.999999999</v>
      </c>
      <c r="G70" s="13">
        <v>3910419.3000000003</v>
      </c>
      <c r="H70" s="13">
        <v>131994248</v>
      </c>
    </row>
    <row r="71" spans="1:8" s="94" customFormat="1" ht="12" customHeight="1">
      <c r="A71" s="107" t="s">
        <v>80</v>
      </c>
      <c r="B71" s="107"/>
      <c r="C71" s="16">
        <v>1605</v>
      </c>
      <c r="D71" s="16">
        <v>931</v>
      </c>
      <c r="E71" s="16">
        <v>674</v>
      </c>
      <c r="F71" s="16">
        <v>116338.8</v>
      </c>
      <c r="G71" s="16">
        <v>105659.20000000001</v>
      </c>
      <c r="H71" s="16">
        <v>2779444</v>
      </c>
    </row>
    <row r="72" spans="1:8" s="94" customFormat="1" ht="12" customHeight="1">
      <c r="A72" s="107" t="s">
        <v>81</v>
      </c>
      <c r="B72" s="107"/>
      <c r="C72" s="16">
        <v>552</v>
      </c>
      <c r="D72" s="16">
        <v>304</v>
      </c>
      <c r="E72" s="16">
        <v>248</v>
      </c>
      <c r="F72" s="16">
        <v>40112</v>
      </c>
      <c r="G72" s="16">
        <v>36072.600000000006</v>
      </c>
      <c r="H72" s="16">
        <v>756437</v>
      </c>
    </row>
    <row r="73" spans="1:8" s="94" customFormat="1" ht="12" customHeight="1">
      <c r="A73" s="107" t="s">
        <v>82</v>
      </c>
      <c r="B73" s="107"/>
      <c r="C73" s="16">
        <v>133</v>
      </c>
      <c r="D73" s="16">
        <v>81</v>
      </c>
      <c r="E73" s="16">
        <v>52</v>
      </c>
      <c r="F73" s="16">
        <v>11311</v>
      </c>
      <c r="G73" s="16">
        <v>10104.2</v>
      </c>
      <c r="H73" s="16">
        <v>283150</v>
      </c>
    </row>
    <row r="74" spans="1:8" s="94" customFormat="1" ht="12" customHeight="1">
      <c r="A74" s="107" t="s">
        <v>83</v>
      </c>
      <c r="B74" s="107"/>
      <c r="C74" s="16">
        <v>378</v>
      </c>
      <c r="D74" s="16">
        <v>199</v>
      </c>
      <c r="E74" s="16">
        <v>179</v>
      </c>
      <c r="F74" s="16">
        <v>25645.3</v>
      </c>
      <c r="G74" s="16">
        <v>23003.6</v>
      </c>
      <c r="H74" s="16">
        <v>469651</v>
      </c>
    </row>
    <row r="75" spans="1:8" s="94" customFormat="1" ht="12" customHeight="1">
      <c r="A75" s="107" t="s">
        <v>84</v>
      </c>
      <c r="B75" s="107"/>
      <c r="C75" s="16">
        <v>129</v>
      </c>
      <c r="D75" s="16">
        <v>69</v>
      </c>
      <c r="E75" s="16">
        <v>60</v>
      </c>
      <c r="F75" s="16">
        <v>8374.4</v>
      </c>
      <c r="G75" s="16">
        <v>7580.1</v>
      </c>
      <c r="H75" s="16">
        <v>134512</v>
      </c>
    </row>
    <row r="76" spans="1:8" s="94" customFormat="1" ht="12" customHeight="1">
      <c r="A76" s="107" t="s">
        <v>86</v>
      </c>
      <c r="B76" s="107"/>
      <c r="C76" s="16">
        <v>550</v>
      </c>
      <c r="D76" s="16">
        <v>346</v>
      </c>
      <c r="E76" s="16">
        <v>204</v>
      </c>
      <c r="F76" s="16">
        <v>44848.1</v>
      </c>
      <c r="G76" s="16">
        <v>39645.1</v>
      </c>
      <c r="H76" s="16">
        <v>892556</v>
      </c>
    </row>
    <row r="77" spans="1:8" s="94" customFormat="1" ht="12" customHeight="1">
      <c r="A77" s="107" t="s">
        <v>87</v>
      </c>
      <c r="B77" s="107"/>
      <c r="C77" s="16">
        <v>232</v>
      </c>
      <c r="D77" s="16">
        <v>140</v>
      </c>
      <c r="E77" s="16">
        <v>92</v>
      </c>
      <c r="F77" s="16">
        <v>15767.099999999999</v>
      </c>
      <c r="G77" s="16">
        <v>14141.3</v>
      </c>
      <c r="H77" s="16">
        <v>285998</v>
      </c>
    </row>
    <row r="78" spans="1:8" s="94" customFormat="1" ht="12" customHeight="1">
      <c r="A78" s="107" t="s">
        <v>89</v>
      </c>
      <c r="B78" s="107"/>
      <c r="C78" s="16">
        <v>1033</v>
      </c>
      <c r="D78" s="16">
        <v>670</v>
      </c>
      <c r="E78" s="16">
        <v>363</v>
      </c>
      <c r="F78" s="16">
        <v>89243.5</v>
      </c>
      <c r="G78" s="16">
        <v>81350.1</v>
      </c>
      <c r="H78" s="16">
        <v>2691814</v>
      </c>
    </row>
    <row r="79" spans="1:8" s="94" customFormat="1" ht="12" customHeight="1">
      <c r="A79" s="107" t="s">
        <v>91</v>
      </c>
      <c r="B79" s="107"/>
      <c r="C79" s="16">
        <v>272</v>
      </c>
      <c r="D79" s="16">
        <v>165</v>
      </c>
      <c r="E79" s="16">
        <v>107</v>
      </c>
      <c r="F79" s="16">
        <v>28186.300000000003</v>
      </c>
      <c r="G79" s="16">
        <v>26376.699999999997</v>
      </c>
      <c r="H79" s="16">
        <v>1294213</v>
      </c>
    </row>
    <row r="80" spans="1:8" s="94" customFormat="1" ht="12" customHeight="1">
      <c r="A80" s="107" t="s">
        <v>93</v>
      </c>
      <c r="B80" s="107"/>
      <c r="C80" s="16">
        <v>190</v>
      </c>
      <c r="D80" s="16">
        <v>100</v>
      </c>
      <c r="E80" s="16">
        <v>90</v>
      </c>
      <c r="F80" s="16">
        <v>14509.4</v>
      </c>
      <c r="G80" s="16">
        <v>13061.9</v>
      </c>
      <c r="H80" s="16">
        <v>284020</v>
      </c>
    </row>
    <row r="81" spans="1:8" s="94" customFormat="1" ht="12" customHeight="1">
      <c r="A81" s="107" t="s">
        <v>94</v>
      </c>
      <c r="B81" s="107"/>
      <c r="C81" s="16">
        <v>288</v>
      </c>
      <c r="D81" s="16">
        <v>167</v>
      </c>
      <c r="E81" s="16">
        <v>121</v>
      </c>
      <c r="F81" s="16">
        <v>23438</v>
      </c>
      <c r="G81" s="16">
        <v>21170.4</v>
      </c>
      <c r="H81" s="16">
        <v>601947</v>
      </c>
    </row>
    <row r="82" spans="1:8" s="94" customFormat="1" ht="12" customHeight="1">
      <c r="A82" s="107" t="s">
        <v>95</v>
      </c>
      <c r="B82" s="107"/>
      <c r="C82" s="16">
        <v>541</v>
      </c>
      <c r="D82" s="16">
        <v>355</v>
      </c>
      <c r="E82" s="16">
        <v>186</v>
      </c>
      <c r="F82" s="16">
        <v>41316.2</v>
      </c>
      <c r="G82" s="16">
        <v>37438.8</v>
      </c>
      <c r="H82" s="16">
        <v>984998</v>
      </c>
    </row>
    <row r="83" spans="1:8" s="94" customFormat="1" ht="12" customHeight="1">
      <c r="A83" s="107" t="s">
        <v>98</v>
      </c>
      <c r="B83" s="107"/>
      <c r="C83" s="16">
        <v>801</v>
      </c>
      <c r="D83" s="16">
        <v>486</v>
      </c>
      <c r="E83" s="16">
        <v>315</v>
      </c>
      <c r="F83" s="16">
        <v>67617.29999999999</v>
      </c>
      <c r="G83" s="16">
        <v>61405.200000000004</v>
      </c>
      <c r="H83" s="16">
        <v>1910525</v>
      </c>
    </row>
    <row r="84" spans="1:8" s="94" customFormat="1" ht="12" customHeight="1">
      <c r="A84" s="107" t="s">
        <v>99</v>
      </c>
      <c r="B84" s="107"/>
      <c r="C84" s="16">
        <v>2526</v>
      </c>
      <c r="D84" s="16">
        <v>1506</v>
      </c>
      <c r="E84" s="16">
        <v>1020</v>
      </c>
      <c r="F84" s="16">
        <v>195095.7</v>
      </c>
      <c r="G84" s="16">
        <v>175110.4</v>
      </c>
      <c r="H84" s="16">
        <v>4278790</v>
      </c>
    </row>
    <row r="85" spans="1:8" s="94" customFormat="1" ht="12" customHeight="1">
      <c r="A85" s="107" t="s">
        <v>103</v>
      </c>
      <c r="B85" s="107"/>
      <c r="C85" s="16">
        <v>1524</v>
      </c>
      <c r="D85" s="16">
        <v>741</v>
      </c>
      <c r="E85" s="16">
        <v>783</v>
      </c>
      <c r="F85" s="16">
        <v>106738.09999999999</v>
      </c>
      <c r="G85" s="16">
        <v>96420.79999999999</v>
      </c>
      <c r="H85" s="16">
        <v>2197628</v>
      </c>
    </row>
    <row r="86" spans="1:8" s="94" customFormat="1" ht="12" customHeight="1">
      <c r="A86" s="107" t="s">
        <v>106</v>
      </c>
      <c r="B86" s="107"/>
      <c r="C86" s="16">
        <v>1558</v>
      </c>
      <c r="D86" s="16">
        <v>918</v>
      </c>
      <c r="E86" s="16">
        <v>640</v>
      </c>
      <c r="F86" s="16">
        <v>183423.3</v>
      </c>
      <c r="G86" s="16">
        <v>171105.09999999998</v>
      </c>
      <c r="H86" s="16">
        <v>9185959</v>
      </c>
    </row>
    <row r="87" spans="1:8" s="94" customFormat="1" ht="12" customHeight="1">
      <c r="A87" s="107" t="s">
        <v>107</v>
      </c>
      <c r="B87" s="107"/>
      <c r="C87" s="16">
        <v>765</v>
      </c>
      <c r="D87" s="16">
        <v>445</v>
      </c>
      <c r="E87" s="16">
        <v>320</v>
      </c>
      <c r="F87" s="16">
        <v>81137.6</v>
      </c>
      <c r="G87" s="16">
        <v>74738</v>
      </c>
      <c r="H87" s="16">
        <v>3214792</v>
      </c>
    </row>
    <row r="88" spans="1:8" s="94" customFormat="1" ht="12" customHeight="1">
      <c r="A88" s="107" t="s">
        <v>109</v>
      </c>
      <c r="B88" s="107"/>
      <c r="C88" s="16">
        <v>327</v>
      </c>
      <c r="D88" s="16">
        <v>171</v>
      </c>
      <c r="E88" s="16">
        <v>156</v>
      </c>
      <c r="F88" s="16">
        <v>21825</v>
      </c>
      <c r="G88" s="16">
        <v>19804.1</v>
      </c>
      <c r="H88" s="16">
        <v>358655</v>
      </c>
    </row>
    <row r="89" spans="1:8" s="94" customFormat="1" ht="12" customHeight="1">
      <c r="A89" s="107" t="s">
        <v>110</v>
      </c>
      <c r="B89" s="107"/>
      <c r="C89" s="16">
        <v>556</v>
      </c>
      <c r="D89" s="16">
        <v>336</v>
      </c>
      <c r="E89" s="16">
        <v>220</v>
      </c>
      <c r="F89" s="16">
        <v>57524.2</v>
      </c>
      <c r="G89" s="16">
        <v>53324.2</v>
      </c>
      <c r="H89" s="16">
        <v>2337582</v>
      </c>
    </row>
    <row r="90" spans="1:8" s="94" customFormat="1" ht="12" customHeight="1">
      <c r="A90" s="107" t="s">
        <v>111</v>
      </c>
      <c r="B90" s="107"/>
      <c r="C90" s="16">
        <v>214</v>
      </c>
      <c r="D90" s="16">
        <v>128</v>
      </c>
      <c r="E90" s="16">
        <v>86</v>
      </c>
      <c r="F90" s="16">
        <v>15135.7</v>
      </c>
      <c r="G90" s="16">
        <v>13785.9</v>
      </c>
      <c r="H90" s="16">
        <v>345027</v>
      </c>
    </row>
    <row r="91" spans="1:8" s="94" customFormat="1" ht="12" customHeight="1">
      <c r="A91" s="107" t="s">
        <v>112</v>
      </c>
      <c r="B91" s="107"/>
      <c r="C91" s="16">
        <v>175</v>
      </c>
      <c r="D91" s="16">
        <v>108</v>
      </c>
      <c r="E91" s="16">
        <v>67</v>
      </c>
      <c r="F91" s="16">
        <v>13155.9</v>
      </c>
      <c r="G91" s="16">
        <v>11768.099999999999</v>
      </c>
      <c r="H91" s="16">
        <v>339147</v>
      </c>
    </row>
    <row r="92" spans="1:8" s="94" customFormat="1" ht="12" customHeight="1">
      <c r="A92" s="107" t="s">
        <v>113</v>
      </c>
      <c r="B92" s="107"/>
      <c r="C92" s="16">
        <v>545</v>
      </c>
      <c r="D92" s="16">
        <v>344</v>
      </c>
      <c r="E92" s="16">
        <v>201</v>
      </c>
      <c r="F92" s="16">
        <v>49103.2</v>
      </c>
      <c r="G92" s="16">
        <v>44652.4</v>
      </c>
      <c r="H92" s="16">
        <v>1545835</v>
      </c>
    </row>
    <row r="93" spans="1:8" s="94" customFormat="1" ht="12" customHeight="1">
      <c r="A93" s="107" t="s">
        <v>115</v>
      </c>
      <c r="B93" s="107"/>
      <c r="C93" s="16">
        <v>615</v>
      </c>
      <c r="D93" s="16">
        <v>388</v>
      </c>
      <c r="E93" s="16">
        <v>227</v>
      </c>
      <c r="F93" s="16">
        <v>38601.8</v>
      </c>
      <c r="G93" s="16">
        <v>34694.299999999996</v>
      </c>
      <c r="H93" s="16">
        <v>535803</v>
      </c>
    </row>
    <row r="94" spans="1:8" s="94" customFormat="1" ht="12" customHeight="1">
      <c r="A94" s="107" t="s">
        <v>117</v>
      </c>
      <c r="B94" s="107"/>
      <c r="C94" s="16">
        <v>20506</v>
      </c>
      <c r="D94" s="16">
        <v>11522</v>
      </c>
      <c r="E94" s="16">
        <v>8984</v>
      </c>
      <c r="F94" s="16">
        <v>1673952.5</v>
      </c>
      <c r="G94" s="16">
        <v>1541222.3</v>
      </c>
      <c r="H94" s="16">
        <v>53492479</v>
      </c>
    </row>
    <row r="95" spans="1:8" s="94" customFormat="1" ht="12" customHeight="1">
      <c r="A95" s="107" t="s">
        <v>118</v>
      </c>
      <c r="B95" s="107"/>
      <c r="C95" s="16">
        <v>586</v>
      </c>
      <c r="D95" s="16">
        <v>298</v>
      </c>
      <c r="E95" s="16">
        <v>288</v>
      </c>
      <c r="F95" s="16">
        <v>49866.6</v>
      </c>
      <c r="G95" s="16">
        <v>45539.1</v>
      </c>
      <c r="H95" s="16">
        <v>1534288</v>
      </c>
    </row>
    <row r="96" spans="1:8" s="94" customFormat="1" ht="12" customHeight="1">
      <c r="A96" s="107" t="s">
        <v>119</v>
      </c>
      <c r="B96" s="107"/>
      <c r="C96" s="16">
        <v>489</v>
      </c>
      <c r="D96" s="16">
        <v>298</v>
      </c>
      <c r="E96" s="16">
        <v>191</v>
      </c>
      <c r="F96" s="16">
        <v>44433.2</v>
      </c>
      <c r="G96" s="16">
        <v>40247.4</v>
      </c>
      <c r="H96" s="16">
        <v>1284438</v>
      </c>
    </row>
    <row r="97" spans="1:8" s="94" customFormat="1" ht="12" customHeight="1">
      <c r="A97" s="107" t="s">
        <v>120</v>
      </c>
      <c r="B97" s="107"/>
      <c r="C97" s="16">
        <v>226</v>
      </c>
      <c r="D97" s="16">
        <v>132</v>
      </c>
      <c r="E97" s="16">
        <v>94</v>
      </c>
      <c r="F97" s="16">
        <v>18655.5</v>
      </c>
      <c r="G97" s="16">
        <v>17315.6</v>
      </c>
      <c r="H97" s="16">
        <v>661444</v>
      </c>
    </row>
    <row r="98" spans="1:8" s="94" customFormat="1" ht="12" customHeight="1">
      <c r="A98" s="107" t="s">
        <v>121</v>
      </c>
      <c r="B98" s="107"/>
      <c r="C98" s="16">
        <v>2068</v>
      </c>
      <c r="D98" s="16">
        <v>1154</v>
      </c>
      <c r="E98" s="16">
        <v>914</v>
      </c>
      <c r="F98" s="16">
        <v>162639.09999999998</v>
      </c>
      <c r="G98" s="16">
        <v>150266</v>
      </c>
      <c r="H98" s="16">
        <v>5064272</v>
      </c>
    </row>
    <row r="99" spans="1:8" s="94" customFormat="1" ht="12" customHeight="1">
      <c r="A99" s="107" t="s">
        <v>122</v>
      </c>
      <c r="B99" s="107"/>
      <c r="C99" s="16">
        <v>466</v>
      </c>
      <c r="D99" s="16">
        <v>295</v>
      </c>
      <c r="E99" s="16">
        <v>171</v>
      </c>
      <c r="F99" s="16">
        <v>35038.899999999994</v>
      </c>
      <c r="G99" s="16">
        <v>31755.8</v>
      </c>
      <c r="H99" s="16">
        <v>869346</v>
      </c>
    </row>
    <row r="100" spans="1:8" s="94" customFormat="1" ht="12" customHeight="1">
      <c r="A100" s="107" t="s">
        <v>123</v>
      </c>
      <c r="B100" s="107"/>
      <c r="C100" s="16">
        <v>596</v>
      </c>
      <c r="D100" s="16">
        <v>346</v>
      </c>
      <c r="E100" s="16">
        <v>250</v>
      </c>
      <c r="F100" s="16">
        <v>48674.3</v>
      </c>
      <c r="G100" s="16">
        <v>45065.7</v>
      </c>
      <c r="H100" s="16">
        <v>1632638</v>
      </c>
    </row>
    <row r="101" spans="1:8" s="94" customFormat="1" ht="12" customHeight="1">
      <c r="A101" s="107" t="s">
        <v>124</v>
      </c>
      <c r="B101" s="107"/>
      <c r="C101" s="16">
        <v>509</v>
      </c>
      <c r="D101" s="16">
        <v>340</v>
      </c>
      <c r="E101" s="16">
        <v>169</v>
      </c>
      <c r="F101" s="16">
        <v>44489.8</v>
      </c>
      <c r="G101" s="16">
        <v>39601.4</v>
      </c>
      <c r="H101" s="16">
        <v>1178838</v>
      </c>
    </row>
    <row r="102" spans="1:8" s="94" customFormat="1" ht="12" customHeight="1">
      <c r="A102" s="107" t="s">
        <v>125</v>
      </c>
      <c r="B102" s="107"/>
      <c r="C102" s="16">
        <v>102</v>
      </c>
      <c r="D102" s="16">
        <v>52</v>
      </c>
      <c r="E102" s="16">
        <v>50</v>
      </c>
      <c r="F102" s="16">
        <v>6299.6</v>
      </c>
      <c r="G102" s="16">
        <v>5486.4</v>
      </c>
      <c r="H102" s="16">
        <v>74747</v>
      </c>
    </row>
    <row r="103" spans="1:8" s="94" customFormat="1" ht="12" customHeight="1">
      <c r="A103" s="107" t="s">
        <v>345</v>
      </c>
      <c r="B103" s="107"/>
      <c r="C103" s="16">
        <v>1723</v>
      </c>
      <c r="D103" s="16">
        <v>1086</v>
      </c>
      <c r="E103" s="16">
        <v>637</v>
      </c>
      <c r="F103" s="16">
        <v>117724.4</v>
      </c>
      <c r="G103" s="16">
        <v>105517.5</v>
      </c>
      <c r="H103" s="16">
        <v>1741761</v>
      </c>
    </row>
    <row r="104" spans="1:8" s="94" customFormat="1" ht="12" customHeight="1">
      <c r="A104" s="107" t="s">
        <v>126</v>
      </c>
      <c r="B104" s="107"/>
      <c r="C104" s="16">
        <v>319</v>
      </c>
      <c r="D104" s="16">
        <v>159</v>
      </c>
      <c r="E104" s="16">
        <v>160</v>
      </c>
      <c r="F104" s="16">
        <v>20520</v>
      </c>
      <c r="G104" s="16">
        <v>18564.3</v>
      </c>
      <c r="H104" s="16">
        <v>341599</v>
      </c>
    </row>
    <row r="105" spans="1:8" s="94" customFormat="1" ht="12" customHeight="1">
      <c r="A105" s="107" t="s">
        <v>127</v>
      </c>
      <c r="B105" s="107"/>
      <c r="C105" s="16">
        <v>257</v>
      </c>
      <c r="D105" s="16">
        <v>139</v>
      </c>
      <c r="E105" s="16">
        <v>118</v>
      </c>
      <c r="F105" s="16">
        <v>37195.3</v>
      </c>
      <c r="G105" s="16">
        <v>35600.7</v>
      </c>
      <c r="H105" s="16">
        <v>2507683</v>
      </c>
    </row>
    <row r="106" spans="1:8" s="94" customFormat="1" ht="12" customHeight="1">
      <c r="A106" s="107" t="s">
        <v>128</v>
      </c>
      <c r="B106" s="107"/>
      <c r="C106" s="16">
        <v>287</v>
      </c>
      <c r="D106" s="16">
        <v>172</v>
      </c>
      <c r="E106" s="16">
        <v>115</v>
      </c>
      <c r="F106" s="16">
        <v>30244.2</v>
      </c>
      <c r="G106" s="16">
        <v>28090.6</v>
      </c>
      <c r="H106" s="16">
        <v>1350559</v>
      </c>
    </row>
    <row r="107" spans="1:8" s="94" customFormat="1" ht="12" customHeight="1">
      <c r="A107" s="107" t="s">
        <v>129</v>
      </c>
      <c r="B107" s="107"/>
      <c r="C107" s="16">
        <v>124</v>
      </c>
      <c r="D107" s="16">
        <v>74</v>
      </c>
      <c r="E107" s="16">
        <v>50</v>
      </c>
      <c r="F107" s="16">
        <v>11934</v>
      </c>
      <c r="G107" s="16">
        <v>10870.7</v>
      </c>
      <c r="H107" s="16">
        <v>431627</v>
      </c>
    </row>
    <row r="108" spans="1:8" s="94" customFormat="1" ht="12" customHeight="1">
      <c r="A108" s="107" t="s">
        <v>130</v>
      </c>
      <c r="B108" s="107"/>
      <c r="C108" s="16">
        <v>314</v>
      </c>
      <c r="D108" s="16">
        <v>163</v>
      </c>
      <c r="E108" s="16">
        <v>151</v>
      </c>
      <c r="F108" s="16">
        <v>22167.1</v>
      </c>
      <c r="G108" s="16">
        <v>19997.6</v>
      </c>
      <c r="H108" s="16">
        <v>421046</v>
      </c>
    </row>
    <row r="109" spans="1:8" s="94" customFormat="1" ht="12" customHeight="1">
      <c r="A109" s="107" t="s">
        <v>131</v>
      </c>
      <c r="B109" s="107"/>
      <c r="C109" s="16">
        <v>495</v>
      </c>
      <c r="D109" s="16">
        <v>305</v>
      </c>
      <c r="E109" s="16">
        <v>190</v>
      </c>
      <c r="F109" s="16">
        <v>52315.2</v>
      </c>
      <c r="G109" s="16">
        <v>48033.399999999994</v>
      </c>
      <c r="H109" s="16">
        <v>2030141</v>
      </c>
    </row>
    <row r="110" spans="1:8" s="94" customFormat="1" ht="12" customHeight="1">
      <c r="A110" s="107" t="s">
        <v>132</v>
      </c>
      <c r="B110" s="107"/>
      <c r="C110" s="16">
        <v>1108</v>
      </c>
      <c r="D110" s="16">
        <v>629</v>
      </c>
      <c r="E110" s="16">
        <v>479</v>
      </c>
      <c r="F110" s="16">
        <v>86030</v>
      </c>
      <c r="G110" s="16">
        <v>80390.6</v>
      </c>
      <c r="H110" s="16">
        <v>3090774</v>
      </c>
    </row>
    <row r="111" spans="1:8" s="94" customFormat="1" ht="12" customHeight="1">
      <c r="A111" s="107" t="s">
        <v>133</v>
      </c>
      <c r="B111" s="107"/>
      <c r="C111" s="16">
        <v>667</v>
      </c>
      <c r="D111" s="16">
        <v>413</v>
      </c>
      <c r="E111" s="16">
        <v>254</v>
      </c>
      <c r="F111" s="16">
        <v>58620.5</v>
      </c>
      <c r="G111" s="16">
        <v>52437</v>
      </c>
      <c r="H111" s="16">
        <v>1497353</v>
      </c>
    </row>
    <row r="112" spans="1:8" s="94" customFormat="1" ht="12" customHeight="1">
      <c r="A112" s="107" t="s">
        <v>134</v>
      </c>
      <c r="B112" s="107"/>
      <c r="C112" s="16">
        <v>303</v>
      </c>
      <c r="D112" s="16">
        <v>151</v>
      </c>
      <c r="E112" s="16">
        <v>152</v>
      </c>
      <c r="F112" s="16">
        <v>19558.1</v>
      </c>
      <c r="G112" s="16">
        <v>17913.5</v>
      </c>
      <c r="H112" s="16">
        <v>376790</v>
      </c>
    </row>
    <row r="113" spans="1:8" s="94" customFormat="1" ht="12" customHeight="1">
      <c r="A113" s="107" t="s">
        <v>135</v>
      </c>
      <c r="B113" s="107"/>
      <c r="C113" s="16">
        <v>558</v>
      </c>
      <c r="D113" s="16">
        <v>353</v>
      </c>
      <c r="E113" s="16">
        <v>205</v>
      </c>
      <c r="F113" s="16">
        <v>70727.09999999999</v>
      </c>
      <c r="G113" s="16">
        <v>66145.6</v>
      </c>
      <c r="H113" s="16">
        <v>3758523</v>
      </c>
    </row>
    <row r="114" spans="1:8" s="94" customFormat="1" ht="12" customHeight="1">
      <c r="A114" s="107" t="s">
        <v>136</v>
      </c>
      <c r="B114" s="107"/>
      <c r="C114" s="16">
        <v>467</v>
      </c>
      <c r="D114" s="16">
        <v>267</v>
      </c>
      <c r="E114" s="16">
        <v>200</v>
      </c>
      <c r="F114" s="16">
        <v>36585.6</v>
      </c>
      <c r="G114" s="16">
        <v>32986.5</v>
      </c>
      <c r="H114" s="16">
        <v>888711</v>
      </c>
    </row>
    <row r="115" spans="1:8" s="94" customFormat="1" ht="12" customHeight="1">
      <c r="A115" s="107" t="s">
        <v>138</v>
      </c>
      <c r="B115" s="107"/>
      <c r="C115" s="16">
        <v>274</v>
      </c>
      <c r="D115" s="16">
        <v>157</v>
      </c>
      <c r="E115" s="16">
        <v>117</v>
      </c>
      <c r="F115" s="16">
        <v>22253.1</v>
      </c>
      <c r="G115" s="16">
        <v>20206</v>
      </c>
      <c r="H115" s="16">
        <v>531750</v>
      </c>
    </row>
    <row r="116" spans="1:8" s="94" customFormat="1" ht="12" customHeight="1">
      <c r="A116" s="107" t="s">
        <v>139</v>
      </c>
      <c r="B116" s="107"/>
      <c r="C116" s="16">
        <v>771</v>
      </c>
      <c r="D116" s="16">
        <v>441</v>
      </c>
      <c r="E116" s="16">
        <v>330</v>
      </c>
      <c r="F116" s="16">
        <v>68059.5</v>
      </c>
      <c r="G116" s="16">
        <v>62411.9</v>
      </c>
      <c r="H116" s="16">
        <v>2369802</v>
      </c>
    </row>
    <row r="117" spans="1:8" s="94" customFormat="1" ht="12" customHeight="1">
      <c r="A117" s="107" t="s">
        <v>140</v>
      </c>
      <c r="B117" s="107"/>
      <c r="C117" s="16">
        <v>258</v>
      </c>
      <c r="D117" s="16">
        <v>127</v>
      </c>
      <c r="E117" s="16">
        <v>131</v>
      </c>
      <c r="F117" s="16">
        <v>17654.8</v>
      </c>
      <c r="G117" s="16">
        <v>15994.4</v>
      </c>
      <c r="H117" s="16">
        <v>390992</v>
      </c>
    </row>
    <row r="118" spans="1:8" s="94" customFormat="1" ht="12" customHeight="1">
      <c r="A118" s="107" t="s">
        <v>143</v>
      </c>
      <c r="B118" s="107"/>
      <c r="C118" s="16">
        <v>542</v>
      </c>
      <c r="D118" s="16">
        <v>333</v>
      </c>
      <c r="E118" s="16">
        <v>209</v>
      </c>
      <c r="F118" s="16">
        <v>53595.3</v>
      </c>
      <c r="G118" s="16">
        <v>49072.4</v>
      </c>
      <c r="H118" s="16">
        <v>2051102</v>
      </c>
    </row>
    <row r="119" spans="1:8" s="94" customFormat="1" ht="12" customHeight="1">
      <c r="A119" s="107" t="s">
        <v>144</v>
      </c>
      <c r="B119" s="107"/>
      <c r="C119" s="16">
        <v>1073</v>
      </c>
      <c r="D119" s="16">
        <v>661</v>
      </c>
      <c r="E119" s="16">
        <v>412</v>
      </c>
      <c r="F119" s="16">
        <v>77046.70000000001</v>
      </c>
      <c r="G119" s="16">
        <v>68714.1</v>
      </c>
      <c r="H119" s="16">
        <v>1356653</v>
      </c>
    </row>
    <row r="120" spans="1:8" s="94" customFormat="1" ht="12" customHeight="1">
      <c r="A120" s="107" t="s">
        <v>146</v>
      </c>
      <c r="B120" s="107"/>
      <c r="C120" s="16">
        <v>234</v>
      </c>
      <c r="D120" s="16">
        <v>156</v>
      </c>
      <c r="E120" s="16">
        <v>78</v>
      </c>
      <c r="F120" s="16">
        <v>22457.1</v>
      </c>
      <c r="G120" s="16">
        <v>20660.199999999997</v>
      </c>
      <c r="H120" s="16">
        <v>811324</v>
      </c>
    </row>
    <row r="121" spans="1:8" s="94" customFormat="1" ht="12" customHeight="1">
      <c r="A121" s="107" t="s">
        <v>147</v>
      </c>
      <c r="B121" s="107"/>
      <c r="C121" s="16">
        <v>690</v>
      </c>
      <c r="D121" s="16">
        <v>409</v>
      </c>
      <c r="E121" s="16">
        <v>281</v>
      </c>
      <c r="F121" s="16">
        <v>59372</v>
      </c>
      <c r="G121" s="16">
        <v>53853.5</v>
      </c>
      <c r="H121" s="16">
        <v>1740638</v>
      </c>
    </row>
    <row r="122" spans="1:8" s="94" customFormat="1" ht="12" customHeight="1">
      <c r="A122" s="110" t="s">
        <v>148</v>
      </c>
      <c r="B122" s="110"/>
      <c r="C122" s="21">
        <v>118</v>
      </c>
      <c r="D122" s="21">
        <v>77</v>
      </c>
      <c r="E122" s="21">
        <v>41</v>
      </c>
      <c r="F122" s="21">
        <v>14915.6</v>
      </c>
      <c r="G122" s="21">
        <v>14046.599999999999</v>
      </c>
      <c r="H122" s="21">
        <v>804447</v>
      </c>
    </row>
    <row r="123" spans="1:8" s="94" customFormat="1" ht="12" customHeight="1">
      <c r="A123" s="108"/>
      <c r="B123" s="108"/>
      <c r="C123" s="54"/>
      <c r="D123" s="54"/>
      <c r="E123" s="54"/>
      <c r="F123" s="54"/>
      <c r="G123" s="54"/>
      <c r="H123" s="54"/>
    </row>
    <row r="124" spans="1:8" s="94" customFormat="1" ht="12" customHeight="1">
      <c r="A124" s="111" t="s">
        <v>150</v>
      </c>
      <c r="B124" s="111"/>
      <c r="C124" s="13">
        <v>24615</v>
      </c>
      <c r="D124" s="13">
        <v>12743</v>
      </c>
      <c r="E124" s="13">
        <v>11872</v>
      </c>
      <c r="F124" s="13">
        <v>1777371.4000000001</v>
      </c>
      <c r="G124" s="13">
        <v>1621582.6</v>
      </c>
      <c r="H124" s="13">
        <v>44483303</v>
      </c>
    </row>
    <row r="125" spans="1:8" s="94" customFormat="1" ht="12" customHeight="1">
      <c r="A125" s="107" t="s">
        <v>151</v>
      </c>
      <c r="B125" s="107"/>
      <c r="C125" s="16">
        <v>2147</v>
      </c>
      <c r="D125" s="16">
        <v>1001</v>
      </c>
      <c r="E125" s="16">
        <v>1146</v>
      </c>
      <c r="F125" s="16">
        <v>191162.3</v>
      </c>
      <c r="G125" s="16">
        <v>178546.6</v>
      </c>
      <c r="H125" s="16">
        <v>7878611</v>
      </c>
    </row>
    <row r="126" spans="1:8" s="94" customFormat="1" ht="12" customHeight="1">
      <c r="A126" s="107" t="s">
        <v>153</v>
      </c>
      <c r="B126" s="107"/>
      <c r="C126" s="16">
        <v>81</v>
      </c>
      <c r="D126" s="16">
        <v>40</v>
      </c>
      <c r="E126" s="16">
        <v>41</v>
      </c>
      <c r="F126" s="16">
        <v>4857.4</v>
      </c>
      <c r="G126" s="16">
        <v>4439.4</v>
      </c>
      <c r="H126" s="16">
        <v>97198</v>
      </c>
    </row>
    <row r="127" spans="1:8" s="94" customFormat="1" ht="12" customHeight="1">
      <c r="A127" s="107" t="s">
        <v>154</v>
      </c>
      <c r="B127" s="107"/>
      <c r="C127" s="16">
        <v>212</v>
      </c>
      <c r="D127" s="16">
        <v>92</v>
      </c>
      <c r="E127" s="16">
        <v>120</v>
      </c>
      <c r="F127" s="16">
        <v>17318.800000000003</v>
      </c>
      <c r="G127" s="16">
        <v>15974.1</v>
      </c>
      <c r="H127" s="16">
        <v>516762</v>
      </c>
    </row>
    <row r="128" spans="1:8" s="94" customFormat="1" ht="12" customHeight="1">
      <c r="A128" s="107" t="s">
        <v>155</v>
      </c>
      <c r="B128" s="107"/>
      <c r="C128" s="16">
        <v>741</v>
      </c>
      <c r="D128" s="16">
        <v>315</v>
      </c>
      <c r="E128" s="16">
        <v>426</v>
      </c>
      <c r="F128" s="16">
        <v>52203.7</v>
      </c>
      <c r="G128" s="16">
        <v>47751.399999999994</v>
      </c>
      <c r="H128" s="16">
        <v>1294296</v>
      </c>
    </row>
    <row r="129" spans="1:8" s="94" customFormat="1" ht="12" customHeight="1">
      <c r="A129" s="107" t="s">
        <v>340</v>
      </c>
      <c r="B129" s="107"/>
      <c r="C129" s="16">
        <v>498</v>
      </c>
      <c r="D129" s="16">
        <v>232</v>
      </c>
      <c r="E129" s="16">
        <v>266</v>
      </c>
      <c r="F129" s="16">
        <v>30301.800000000003</v>
      </c>
      <c r="G129" s="16">
        <v>27291.5</v>
      </c>
      <c r="H129" s="16">
        <v>442375</v>
      </c>
    </row>
    <row r="130" spans="1:8" s="94" customFormat="1" ht="12" customHeight="1">
      <c r="A130" s="107" t="s">
        <v>159</v>
      </c>
      <c r="B130" s="107"/>
      <c r="C130" s="16">
        <v>8</v>
      </c>
      <c r="D130" s="16" t="s">
        <v>370</v>
      </c>
      <c r="E130" s="16" t="s">
        <v>370</v>
      </c>
      <c r="F130" s="16">
        <v>275.7</v>
      </c>
      <c r="G130" s="16">
        <v>253.8</v>
      </c>
      <c r="H130" s="16">
        <v>2103</v>
      </c>
    </row>
    <row r="131" spans="1:8" s="94" customFormat="1" ht="12" customHeight="1">
      <c r="A131" s="107" t="s">
        <v>334</v>
      </c>
      <c r="B131" s="107"/>
      <c r="C131" s="16">
        <v>1076</v>
      </c>
      <c r="D131" s="16">
        <v>653</v>
      </c>
      <c r="E131" s="16">
        <v>423</v>
      </c>
      <c r="F131" s="16">
        <v>83264</v>
      </c>
      <c r="G131" s="16">
        <v>74420.7</v>
      </c>
      <c r="H131" s="16">
        <v>1732983</v>
      </c>
    </row>
    <row r="132" spans="1:8" s="94" customFormat="1" ht="12" customHeight="1">
      <c r="A132" s="107" t="s">
        <v>161</v>
      </c>
      <c r="B132" s="107"/>
      <c r="C132" s="16">
        <v>47</v>
      </c>
      <c r="D132" s="16" t="s">
        <v>370</v>
      </c>
      <c r="E132" s="16" t="s">
        <v>370</v>
      </c>
      <c r="F132" s="16">
        <v>3003.8</v>
      </c>
      <c r="G132" s="16">
        <v>2643.3</v>
      </c>
      <c r="H132" s="16">
        <v>50831</v>
      </c>
    </row>
    <row r="133" spans="1:8" s="94" customFormat="1" ht="12" customHeight="1">
      <c r="A133" s="107" t="s">
        <v>346</v>
      </c>
      <c r="B133" s="107"/>
      <c r="C133" s="16">
        <v>1988</v>
      </c>
      <c r="D133" s="16">
        <v>1078</v>
      </c>
      <c r="E133" s="16">
        <v>910</v>
      </c>
      <c r="F133" s="16">
        <v>139110.7</v>
      </c>
      <c r="G133" s="16">
        <v>125764</v>
      </c>
      <c r="H133" s="16">
        <v>2615326</v>
      </c>
    </row>
    <row r="134" spans="1:8" s="94" customFormat="1" ht="12" customHeight="1">
      <c r="A134" s="107" t="s">
        <v>164</v>
      </c>
      <c r="B134" s="107"/>
      <c r="C134" s="16">
        <v>1818</v>
      </c>
      <c r="D134" s="16">
        <v>1050</v>
      </c>
      <c r="E134" s="16">
        <v>768</v>
      </c>
      <c r="F134" s="16">
        <v>128208</v>
      </c>
      <c r="G134" s="16">
        <v>115955.2</v>
      </c>
      <c r="H134" s="16">
        <v>2668151</v>
      </c>
    </row>
    <row r="135" spans="1:8" s="94" customFormat="1" ht="12" customHeight="1">
      <c r="A135" s="107" t="s">
        <v>169</v>
      </c>
      <c r="B135" s="107"/>
      <c r="C135" s="16">
        <v>432</v>
      </c>
      <c r="D135" s="16">
        <v>263</v>
      </c>
      <c r="E135" s="16">
        <v>169</v>
      </c>
      <c r="F135" s="16">
        <v>29050.5</v>
      </c>
      <c r="G135" s="16">
        <v>25813</v>
      </c>
      <c r="H135" s="16">
        <v>461125</v>
      </c>
    </row>
    <row r="136" spans="1:8" s="94" customFormat="1" ht="12" customHeight="1">
      <c r="A136" s="107" t="s">
        <v>170</v>
      </c>
      <c r="B136" s="107"/>
      <c r="C136" s="16">
        <v>5627</v>
      </c>
      <c r="D136" s="16">
        <v>2881</v>
      </c>
      <c r="E136" s="16">
        <v>2746</v>
      </c>
      <c r="F136" s="16">
        <v>365701.7</v>
      </c>
      <c r="G136" s="16">
        <v>333331.5</v>
      </c>
      <c r="H136" s="16">
        <v>7846545</v>
      </c>
    </row>
    <row r="137" spans="1:8" s="94" customFormat="1" ht="12" customHeight="1">
      <c r="A137" s="107" t="s">
        <v>171</v>
      </c>
      <c r="B137" s="107"/>
      <c r="C137" s="16">
        <v>2570</v>
      </c>
      <c r="D137" s="16">
        <v>1436</v>
      </c>
      <c r="E137" s="16">
        <v>1134</v>
      </c>
      <c r="F137" s="16">
        <v>185680.6</v>
      </c>
      <c r="G137" s="16">
        <v>168395.59999999998</v>
      </c>
      <c r="H137" s="16">
        <v>4360176</v>
      </c>
    </row>
    <row r="138" spans="1:8" s="94" customFormat="1" ht="12" customHeight="1">
      <c r="A138" s="107" t="s">
        <v>173</v>
      </c>
      <c r="B138" s="107"/>
      <c r="C138" s="16">
        <v>89</v>
      </c>
      <c r="D138" s="16">
        <v>43</v>
      </c>
      <c r="E138" s="16">
        <v>46</v>
      </c>
      <c r="F138" s="16">
        <v>4991.1</v>
      </c>
      <c r="G138" s="16">
        <v>4455.1</v>
      </c>
      <c r="H138" s="16">
        <v>53364</v>
      </c>
    </row>
    <row r="139" spans="1:8" s="94" customFormat="1" ht="12" customHeight="1">
      <c r="A139" s="107" t="s">
        <v>174</v>
      </c>
      <c r="B139" s="107"/>
      <c r="C139" s="16">
        <v>2937</v>
      </c>
      <c r="D139" s="16">
        <v>1470</v>
      </c>
      <c r="E139" s="16">
        <v>1467</v>
      </c>
      <c r="F139" s="16">
        <v>227832.6</v>
      </c>
      <c r="G139" s="16">
        <v>209321</v>
      </c>
      <c r="H139" s="16">
        <v>6606832</v>
      </c>
    </row>
    <row r="140" spans="1:8" s="94" customFormat="1" ht="12" customHeight="1">
      <c r="A140" s="107" t="s">
        <v>176</v>
      </c>
      <c r="B140" s="107"/>
      <c r="C140" s="16">
        <v>1094</v>
      </c>
      <c r="D140" s="16">
        <v>483</v>
      </c>
      <c r="E140" s="16">
        <v>611</v>
      </c>
      <c r="F140" s="16">
        <v>79381.9</v>
      </c>
      <c r="G140" s="16">
        <v>73940.2</v>
      </c>
      <c r="H140" s="16">
        <v>2444016</v>
      </c>
    </row>
    <row r="141" spans="1:8" s="94" customFormat="1" ht="12" customHeight="1">
      <c r="A141" s="107" t="s">
        <v>177</v>
      </c>
      <c r="B141" s="107"/>
      <c r="C141" s="16">
        <v>306</v>
      </c>
      <c r="D141" s="16">
        <v>125</v>
      </c>
      <c r="E141" s="16">
        <v>181</v>
      </c>
      <c r="F141" s="16">
        <v>16391.600000000002</v>
      </c>
      <c r="G141" s="16">
        <v>14994.1</v>
      </c>
      <c r="H141" s="16">
        <v>210680</v>
      </c>
    </row>
    <row r="142" spans="1:8" s="94" customFormat="1" ht="12" customHeight="1">
      <c r="A142" s="107" t="s">
        <v>178</v>
      </c>
      <c r="B142" s="107"/>
      <c r="C142" s="16">
        <v>312</v>
      </c>
      <c r="D142" s="16">
        <v>142</v>
      </c>
      <c r="E142" s="16">
        <v>170</v>
      </c>
      <c r="F142" s="16">
        <v>26100</v>
      </c>
      <c r="G142" s="16">
        <v>24275.2</v>
      </c>
      <c r="H142" s="16">
        <v>825897</v>
      </c>
    </row>
    <row r="143" spans="1:8" s="94" customFormat="1" ht="12" customHeight="1">
      <c r="A143" s="107" t="s">
        <v>181</v>
      </c>
      <c r="B143" s="107"/>
      <c r="C143" s="16">
        <v>284</v>
      </c>
      <c r="D143" s="16">
        <v>147</v>
      </c>
      <c r="E143" s="16">
        <v>137</v>
      </c>
      <c r="F143" s="16">
        <v>26204.4</v>
      </c>
      <c r="G143" s="16">
        <v>24588.5</v>
      </c>
      <c r="H143" s="16">
        <v>1200886</v>
      </c>
    </row>
    <row r="144" spans="1:8" s="94" customFormat="1" ht="12" customHeight="1">
      <c r="A144" s="107" t="s">
        <v>184</v>
      </c>
      <c r="B144" s="107"/>
      <c r="C144" s="16">
        <v>38</v>
      </c>
      <c r="D144" s="16">
        <v>16</v>
      </c>
      <c r="E144" s="16">
        <v>22</v>
      </c>
      <c r="F144" s="16">
        <v>2077.4</v>
      </c>
      <c r="G144" s="16">
        <v>1853.2</v>
      </c>
      <c r="H144" s="16">
        <v>17220</v>
      </c>
    </row>
    <row r="145" spans="1:8" s="94" customFormat="1" ht="12" customHeight="1">
      <c r="A145" s="107" t="s">
        <v>186</v>
      </c>
      <c r="B145" s="107"/>
      <c r="C145" s="16">
        <v>1209</v>
      </c>
      <c r="D145" s="16">
        <v>633</v>
      </c>
      <c r="E145" s="16">
        <v>576</v>
      </c>
      <c r="F145" s="16">
        <v>78953.6</v>
      </c>
      <c r="G145" s="16">
        <v>70958.5</v>
      </c>
      <c r="H145" s="16">
        <v>1275234</v>
      </c>
    </row>
    <row r="146" spans="1:8" s="94" customFormat="1" ht="12" customHeight="1">
      <c r="A146" s="107" t="s">
        <v>352</v>
      </c>
      <c r="B146" s="107"/>
      <c r="C146" s="16">
        <v>979</v>
      </c>
      <c r="D146" s="16">
        <v>556</v>
      </c>
      <c r="E146" s="16">
        <v>423</v>
      </c>
      <c r="F146" s="16">
        <v>78066.1</v>
      </c>
      <c r="G146" s="16">
        <v>70022.8</v>
      </c>
      <c r="H146" s="16">
        <v>1783450</v>
      </c>
    </row>
    <row r="147" spans="1:8" s="94" customFormat="1" ht="12" customHeight="1">
      <c r="A147" s="110" t="s">
        <v>190</v>
      </c>
      <c r="B147" s="110"/>
      <c r="C147" s="21">
        <v>122</v>
      </c>
      <c r="D147" s="21">
        <v>60</v>
      </c>
      <c r="E147" s="21">
        <v>62</v>
      </c>
      <c r="F147" s="21">
        <v>7233.700000000001</v>
      </c>
      <c r="G147" s="21">
        <v>6593.9</v>
      </c>
      <c r="H147" s="21">
        <v>99242</v>
      </c>
    </row>
    <row r="148" spans="1:8" s="94" customFormat="1" ht="12" customHeight="1">
      <c r="A148" s="108"/>
      <c r="B148" s="108"/>
      <c r="C148" s="54"/>
      <c r="D148" s="54"/>
      <c r="E148" s="54"/>
      <c r="F148" s="54"/>
      <c r="G148" s="54"/>
      <c r="H148" s="54"/>
    </row>
    <row r="149" spans="1:8" s="94" customFormat="1" ht="12" customHeight="1">
      <c r="A149" s="111" t="s">
        <v>191</v>
      </c>
      <c r="B149" s="111"/>
      <c r="C149" s="13">
        <v>2336</v>
      </c>
      <c r="D149" s="13">
        <v>1301</v>
      </c>
      <c r="E149" s="13">
        <v>1035</v>
      </c>
      <c r="F149" s="13">
        <v>147736.8</v>
      </c>
      <c r="G149" s="13">
        <v>132577.9</v>
      </c>
      <c r="H149" s="13">
        <v>2103080</v>
      </c>
    </row>
    <row r="150" spans="1:8" s="94" customFormat="1" ht="12" customHeight="1">
      <c r="A150" s="107" t="s">
        <v>335</v>
      </c>
      <c r="B150" s="107"/>
      <c r="C150" s="16">
        <v>530</v>
      </c>
      <c r="D150" s="16">
        <v>312</v>
      </c>
      <c r="E150" s="16">
        <v>218</v>
      </c>
      <c r="F150" s="16">
        <v>36029.1</v>
      </c>
      <c r="G150" s="16">
        <v>32172.699999999997</v>
      </c>
      <c r="H150" s="16">
        <v>594638</v>
      </c>
    </row>
    <row r="151" spans="1:8" s="94" customFormat="1" ht="12" customHeight="1">
      <c r="A151" s="107" t="s">
        <v>194</v>
      </c>
      <c r="B151" s="107"/>
      <c r="C151" s="16">
        <v>21</v>
      </c>
      <c r="D151" s="16">
        <v>11</v>
      </c>
      <c r="E151" s="16">
        <v>10</v>
      </c>
      <c r="F151" s="16">
        <v>996.1999999999999</v>
      </c>
      <c r="G151" s="16">
        <v>887.7</v>
      </c>
      <c r="H151" s="16">
        <v>6226</v>
      </c>
    </row>
    <row r="152" spans="1:8" s="94" customFormat="1" ht="12" customHeight="1">
      <c r="A152" s="107" t="s">
        <v>195</v>
      </c>
      <c r="B152" s="107"/>
      <c r="C152" s="16">
        <v>26</v>
      </c>
      <c r="D152" s="16">
        <v>16</v>
      </c>
      <c r="E152" s="16">
        <v>10</v>
      </c>
      <c r="F152" s="16">
        <v>1250.5</v>
      </c>
      <c r="G152" s="16">
        <v>1161.4</v>
      </c>
      <c r="H152" s="16">
        <v>10254</v>
      </c>
    </row>
    <row r="153" spans="1:8" s="94" customFormat="1" ht="12" customHeight="1">
      <c r="A153" s="107" t="s">
        <v>197</v>
      </c>
      <c r="B153" s="107"/>
      <c r="C153" s="16">
        <v>18</v>
      </c>
      <c r="D153" s="16">
        <v>9</v>
      </c>
      <c r="E153" s="16">
        <v>9</v>
      </c>
      <c r="F153" s="16">
        <v>1032.4</v>
      </c>
      <c r="G153" s="16">
        <v>910.0999999999999</v>
      </c>
      <c r="H153" s="16">
        <v>9914</v>
      </c>
    </row>
    <row r="154" spans="1:8" s="94" customFormat="1" ht="12" customHeight="1">
      <c r="A154" s="107" t="s">
        <v>198</v>
      </c>
      <c r="B154" s="107"/>
      <c r="C154" s="16">
        <v>465</v>
      </c>
      <c r="D154" s="16">
        <v>240</v>
      </c>
      <c r="E154" s="16">
        <v>225</v>
      </c>
      <c r="F154" s="16">
        <v>27342</v>
      </c>
      <c r="G154" s="16">
        <v>24756.1</v>
      </c>
      <c r="H154" s="16">
        <v>320843</v>
      </c>
    </row>
    <row r="155" spans="1:8" s="94" customFormat="1" ht="12" customHeight="1">
      <c r="A155" s="107" t="s">
        <v>200</v>
      </c>
      <c r="B155" s="107"/>
      <c r="C155" s="16">
        <v>233</v>
      </c>
      <c r="D155" s="16">
        <v>124</v>
      </c>
      <c r="E155" s="16">
        <v>109</v>
      </c>
      <c r="F155" s="16">
        <v>13822.3</v>
      </c>
      <c r="G155" s="16">
        <v>12588</v>
      </c>
      <c r="H155" s="16">
        <v>172504</v>
      </c>
    </row>
    <row r="156" spans="1:8" s="94" customFormat="1" ht="12" customHeight="1">
      <c r="A156" s="107" t="s">
        <v>201</v>
      </c>
      <c r="B156" s="107"/>
      <c r="C156" s="16">
        <v>27</v>
      </c>
      <c r="D156" s="16">
        <v>14</v>
      </c>
      <c r="E156" s="16">
        <v>13</v>
      </c>
      <c r="F156" s="16">
        <v>2101.6</v>
      </c>
      <c r="G156" s="16">
        <v>1938</v>
      </c>
      <c r="H156" s="16">
        <v>51565</v>
      </c>
    </row>
    <row r="157" spans="1:8" s="94" customFormat="1" ht="12" customHeight="1">
      <c r="A157" s="110" t="s">
        <v>202</v>
      </c>
      <c r="B157" s="110"/>
      <c r="C157" s="21">
        <v>1016</v>
      </c>
      <c r="D157" s="21">
        <v>575</v>
      </c>
      <c r="E157" s="21">
        <v>441</v>
      </c>
      <c r="F157" s="21">
        <v>65162.7</v>
      </c>
      <c r="G157" s="21">
        <v>58163.899999999994</v>
      </c>
      <c r="H157" s="21">
        <v>937136</v>
      </c>
    </row>
    <row r="158" spans="1:8" s="94" customFormat="1" ht="12" customHeight="1">
      <c r="A158" s="108"/>
      <c r="B158" s="108"/>
      <c r="C158" s="54"/>
      <c r="D158" s="54"/>
      <c r="E158" s="54"/>
      <c r="F158" s="54"/>
      <c r="G158" s="54"/>
      <c r="H158" s="54"/>
    </row>
    <row r="159" spans="1:8" s="94" customFormat="1" ht="12" customHeight="1">
      <c r="A159" s="111" t="s">
        <v>203</v>
      </c>
      <c r="B159" s="111"/>
      <c r="C159" s="13">
        <v>20731</v>
      </c>
      <c r="D159" s="13">
        <v>12176</v>
      </c>
      <c r="E159" s="13">
        <v>8555</v>
      </c>
      <c r="F159" s="13">
        <v>1508686.4</v>
      </c>
      <c r="G159" s="13">
        <v>1365459.1999999997</v>
      </c>
      <c r="H159" s="13">
        <v>30937132</v>
      </c>
    </row>
    <row r="160" spans="1:8" s="94" customFormat="1" ht="12" customHeight="1">
      <c r="A160" s="107" t="s">
        <v>277</v>
      </c>
      <c r="B160" s="107"/>
      <c r="C160" s="16">
        <v>1935</v>
      </c>
      <c r="D160" s="16">
        <v>1164</v>
      </c>
      <c r="E160" s="16">
        <v>771</v>
      </c>
      <c r="F160" s="16">
        <v>137131.09999999998</v>
      </c>
      <c r="G160" s="16">
        <v>124141.3</v>
      </c>
      <c r="H160" s="16">
        <v>2657374</v>
      </c>
    </row>
    <row r="161" spans="1:8" s="94" customFormat="1" ht="12" customHeight="1">
      <c r="A161" s="107" t="s">
        <v>205</v>
      </c>
      <c r="B161" s="107"/>
      <c r="C161" s="16">
        <v>16160</v>
      </c>
      <c r="D161" s="16">
        <v>9370</v>
      </c>
      <c r="E161" s="16">
        <v>6790</v>
      </c>
      <c r="F161" s="16">
        <v>1188625</v>
      </c>
      <c r="G161" s="16">
        <v>1076577.4</v>
      </c>
      <c r="H161" s="16">
        <v>24977539</v>
      </c>
    </row>
    <row r="162" spans="1:8" s="94" customFormat="1" ht="12" customHeight="1">
      <c r="A162" s="107" t="s">
        <v>206</v>
      </c>
      <c r="B162" s="107"/>
      <c r="C162" s="16">
        <v>937</v>
      </c>
      <c r="D162" s="16">
        <v>617</v>
      </c>
      <c r="E162" s="16">
        <v>320</v>
      </c>
      <c r="F162" s="16">
        <v>59850.9</v>
      </c>
      <c r="G162" s="16">
        <v>53784.3</v>
      </c>
      <c r="H162" s="16">
        <v>967269</v>
      </c>
    </row>
    <row r="163" spans="1:8" s="94" customFormat="1" ht="12" customHeight="1">
      <c r="A163" s="107" t="s">
        <v>212</v>
      </c>
      <c r="B163" s="107"/>
      <c r="C163" s="16">
        <v>182</v>
      </c>
      <c r="D163" s="16">
        <v>88</v>
      </c>
      <c r="E163" s="16">
        <v>94</v>
      </c>
      <c r="F163" s="16">
        <v>11410.4</v>
      </c>
      <c r="G163" s="16">
        <v>10241.900000000001</v>
      </c>
      <c r="H163" s="16">
        <v>126545</v>
      </c>
    </row>
    <row r="164" spans="1:8" s="94" customFormat="1" ht="12" customHeight="1">
      <c r="A164" s="107" t="s">
        <v>213</v>
      </c>
      <c r="B164" s="107"/>
      <c r="C164" s="16">
        <v>569</v>
      </c>
      <c r="D164" s="16">
        <v>337</v>
      </c>
      <c r="E164" s="16">
        <v>232</v>
      </c>
      <c r="F164" s="16">
        <v>44128.7</v>
      </c>
      <c r="G164" s="16">
        <v>39646.9</v>
      </c>
      <c r="H164" s="16">
        <v>853182</v>
      </c>
    </row>
    <row r="165" spans="1:8" s="94" customFormat="1" ht="12" customHeight="1">
      <c r="A165" s="110" t="s">
        <v>219</v>
      </c>
      <c r="B165" s="110"/>
      <c r="C165" s="21">
        <v>948</v>
      </c>
      <c r="D165" s="21">
        <v>600</v>
      </c>
      <c r="E165" s="21">
        <v>348</v>
      </c>
      <c r="F165" s="21">
        <v>67540.3</v>
      </c>
      <c r="G165" s="21">
        <v>61067.4</v>
      </c>
      <c r="H165" s="21">
        <v>1355223</v>
      </c>
    </row>
    <row r="166" spans="1:8" s="94" customFormat="1" ht="12" customHeight="1">
      <c r="A166" s="108"/>
      <c r="B166" s="108"/>
      <c r="C166" s="54"/>
      <c r="D166" s="54"/>
      <c r="E166" s="54"/>
      <c r="F166" s="54"/>
      <c r="G166" s="54"/>
      <c r="H166" s="54"/>
    </row>
    <row r="167" spans="1:8" s="94" customFormat="1" ht="12" customHeight="1">
      <c r="A167" s="111" t="s">
        <v>222</v>
      </c>
      <c r="B167" s="111"/>
      <c r="C167" s="13">
        <v>3439</v>
      </c>
      <c r="D167" s="13">
        <v>1834</v>
      </c>
      <c r="E167" s="13">
        <v>1605</v>
      </c>
      <c r="F167" s="13">
        <v>229006.8</v>
      </c>
      <c r="G167" s="13">
        <v>205085.3</v>
      </c>
      <c r="H167" s="13">
        <v>3523015</v>
      </c>
    </row>
    <row r="168" spans="1:8" s="94" customFormat="1" ht="12" customHeight="1">
      <c r="A168" s="107" t="s">
        <v>223</v>
      </c>
      <c r="B168" s="107"/>
      <c r="C168" s="16">
        <v>2019</v>
      </c>
      <c r="D168" s="16">
        <v>1029</v>
      </c>
      <c r="E168" s="16">
        <v>990</v>
      </c>
      <c r="F168" s="16">
        <v>132222.59999999998</v>
      </c>
      <c r="G168" s="16">
        <v>118733.1</v>
      </c>
      <c r="H168" s="16">
        <v>1918779</v>
      </c>
    </row>
    <row r="169" spans="1:8" s="94" customFormat="1" ht="12" customHeight="1">
      <c r="A169" s="110" t="s">
        <v>368</v>
      </c>
      <c r="B169" s="110"/>
      <c r="C169" s="21">
        <v>1420</v>
      </c>
      <c r="D169" s="21">
        <v>805</v>
      </c>
      <c r="E169" s="21">
        <v>615</v>
      </c>
      <c r="F169" s="21">
        <v>96784.2</v>
      </c>
      <c r="G169" s="21">
        <v>86352.2</v>
      </c>
      <c r="H169" s="21">
        <v>1604236</v>
      </c>
    </row>
    <row r="170" spans="1:8" s="94" customFormat="1" ht="12" customHeight="1">
      <c r="A170" s="108"/>
      <c r="B170" s="108"/>
      <c r="C170" s="54"/>
      <c r="D170" s="54"/>
      <c r="E170" s="54"/>
      <c r="F170" s="54"/>
      <c r="G170" s="54"/>
      <c r="H170" s="54"/>
    </row>
    <row r="171" spans="1:8" s="94" customFormat="1" ht="12" customHeight="1">
      <c r="A171" s="111" t="s">
        <v>229</v>
      </c>
      <c r="B171" s="111"/>
      <c r="C171" s="13">
        <v>2437</v>
      </c>
      <c r="D171" s="13">
        <v>1244</v>
      </c>
      <c r="E171" s="13">
        <v>1193</v>
      </c>
      <c r="F171" s="13">
        <v>151692.5</v>
      </c>
      <c r="G171" s="13">
        <v>136445.2</v>
      </c>
      <c r="H171" s="13">
        <v>2148593</v>
      </c>
    </row>
    <row r="172" spans="1:8" s="94" customFormat="1" ht="12" customHeight="1">
      <c r="A172" s="107" t="s">
        <v>230</v>
      </c>
      <c r="B172" s="107"/>
      <c r="C172" s="16">
        <v>767</v>
      </c>
      <c r="D172" s="16">
        <v>404</v>
      </c>
      <c r="E172" s="16">
        <v>363</v>
      </c>
      <c r="F172" s="16">
        <v>46635</v>
      </c>
      <c r="G172" s="16">
        <v>42128.8</v>
      </c>
      <c r="H172" s="16">
        <v>679665</v>
      </c>
    </row>
    <row r="173" spans="1:8" s="94" customFormat="1" ht="12" customHeight="1">
      <c r="A173" s="107" t="s">
        <v>328</v>
      </c>
      <c r="B173" s="107"/>
      <c r="C173" s="16">
        <v>777</v>
      </c>
      <c r="D173" s="16">
        <v>374</v>
      </c>
      <c r="E173" s="16">
        <v>403</v>
      </c>
      <c r="F173" s="16">
        <v>46002.3</v>
      </c>
      <c r="G173" s="16">
        <v>41498.799999999996</v>
      </c>
      <c r="H173" s="16">
        <v>561226</v>
      </c>
    </row>
    <row r="174" spans="1:8" s="94" customFormat="1" ht="12" customHeight="1">
      <c r="A174" s="110" t="s">
        <v>350</v>
      </c>
      <c r="B174" s="110"/>
      <c r="C174" s="26">
        <v>893</v>
      </c>
      <c r="D174" s="26">
        <v>466</v>
      </c>
      <c r="E174" s="26">
        <v>427</v>
      </c>
      <c r="F174" s="26">
        <v>59055.2</v>
      </c>
      <c r="G174" s="26">
        <v>52817.600000000006</v>
      </c>
      <c r="H174" s="26">
        <v>907702</v>
      </c>
    </row>
    <row r="175" spans="1:8" s="94" customFormat="1" ht="12" customHeight="1">
      <c r="A175" s="108"/>
      <c r="B175" s="108"/>
      <c r="C175" s="54"/>
      <c r="D175" s="54"/>
      <c r="E175" s="54"/>
      <c r="F175" s="54"/>
      <c r="G175" s="54"/>
      <c r="H175" s="54"/>
    </row>
    <row r="176" spans="1:8" s="94" customFormat="1" ht="12" customHeight="1">
      <c r="A176" s="111" t="s">
        <v>239</v>
      </c>
      <c r="B176" s="111"/>
      <c r="C176" s="13">
        <v>3524</v>
      </c>
      <c r="D176" s="13">
        <v>1773</v>
      </c>
      <c r="E176" s="13">
        <v>1751</v>
      </c>
      <c r="F176" s="13">
        <v>284319.19999999995</v>
      </c>
      <c r="G176" s="13">
        <v>263150.5</v>
      </c>
      <c r="H176" s="13">
        <v>10399447</v>
      </c>
    </row>
    <row r="177" spans="1:8" s="94" customFormat="1" ht="12" customHeight="1">
      <c r="A177" s="107" t="s">
        <v>240</v>
      </c>
      <c r="B177" s="107"/>
      <c r="C177" s="16">
        <v>615</v>
      </c>
      <c r="D177" s="16">
        <v>306</v>
      </c>
      <c r="E177" s="16">
        <v>309</v>
      </c>
      <c r="F177" s="16">
        <v>41322.5</v>
      </c>
      <c r="G177" s="16">
        <v>37637.6</v>
      </c>
      <c r="H177" s="16">
        <v>794417</v>
      </c>
    </row>
    <row r="178" spans="1:8" s="94" customFormat="1" ht="12" customHeight="1">
      <c r="A178" s="107" t="s">
        <v>242</v>
      </c>
      <c r="B178" s="107"/>
      <c r="C178" s="16">
        <v>58</v>
      </c>
      <c r="D178" s="16">
        <v>31</v>
      </c>
      <c r="E178" s="16">
        <v>27</v>
      </c>
      <c r="F178" s="16">
        <v>64110.6</v>
      </c>
      <c r="G178" s="16">
        <v>63804.200000000004</v>
      </c>
      <c r="H178" s="16">
        <v>6969047</v>
      </c>
    </row>
    <row r="179" spans="1:8" s="94" customFormat="1" ht="12" customHeight="1">
      <c r="A179" s="107" t="s">
        <v>243</v>
      </c>
      <c r="B179" s="107"/>
      <c r="C179" s="16">
        <v>288</v>
      </c>
      <c r="D179" s="16">
        <v>145</v>
      </c>
      <c r="E179" s="16">
        <v>143</v>
      </c>
      <c r="F179" s="16">
        <v>16733.199999999997</v>
      </c>
      <c r="G179" s="16">
        <v>15172.9</v>
      </c>
      <c r="H179" s="16">
        <v>207755</v>
      </c>
    </row>
    <row r="180" spans="1:8" s="94" customFormat="1" ht="12" customHeight="1">
      <c r="A180" s="107" t="s">
        <v>248</v>
      </c>
      <c r="B180" s="107"/>
      <c r="C180" s="16">
        <v>88</v>
      </c>
      <c r="D180" s="16">
        <v>51</v>
      </c>
      <c r="E180" s="16">
        <v>37</v>
      </c>
      <c r="F180" s="16">
        <v>6909.7</v>
      </c>
      <c r="G180" s="16">
        <v>6397</v>
      </c>
      <c r="H180" s="16">
        <v>192830</v>
      </c>
    </row>
    <row r="181" spans="1:8" s="94" customFormat="1" ht="12" customHeight="1">
      <c r="A181" s="107" t="s">
        <v>249</v>
      </c>
      <c r="B181" s="107"/>
      <c r="C181" s="16">
        <v>1195</v>
      </c>
      <c r="D181" s="16">
        <v>587</v>
      </c>
      <c r="E181" s="16">
        <v>608</v>
      </c>
      <c r="F181" s="16">
        <v>74589.5</v>
      </c>
      <c r="G181" s="16">
        <v>67036</v>
      </c>
      <c r="H181" s="16">
        <v>1045144</v>
      </c>
    </row>
    <row r="182" spans="1:8" s="94" customFormat="1" ht="12" customHeight="1">
      <c r="A182" s="107" t="s">
        <v>250</v>
      </c>
      <c r="B182" s="107"/>
      <c r="C182" s="16">
        <v>306</v>
      </c>
      <c r="D182" s="16">
        <v>136</v>
      </c>
      <c r="E182" s="16">
        <v>170</v>
      </c>
      <c r="F182" s="16">
        <v>18434.3</v>
      </c>
      <c r="G182" s="16">
        <v>16639.899999999998</v>
      </c>
      <c r="H182" s="16">
        <v>220485</v>
      </c>
    </row>
    <row r="183" spans="1:8" s="94" customFormat="1" ht="12" customHeight="1">
      <c r="A183" s="107" t="s">
        <v>253</v>
      </c>
      <c r="B183" s="107"/>
      <c r="C183" s="16">
        <v>134</v>
      </c>
      <c r="D183" s="16">
        <v>66</v>
      </c>
      <c r="E183" s="16">
        <v>68</v>
      </c>
      <c r="F183" s="16">
        <v>9019.5</v>
      </c>
      <c r="G183" s="16">
        <v>8105.599999999999</v>
      </c>
      <c r="H183" s="16">
        <v>127168</v>
      </c>
    </row>
    <row r="184" spans="1:8" s="94" customFormat="1" ht="12" customHeight="1">
      <c r="A184" s="107" t="s">
        <v>254</v>
      </c>
      <c r="B184" s="107"/>
      <c r="C184" s="16">
        <v>284</v>
      </c>
      <c r="D184" s="16">
        <v>165</v>
      </c>
      <c r="E184" s="16">
        <v>119</v>
      </c>
      <c r="F184" s="16">
        <v>17323.4</v>
      </c>
      <c r="G184" s="16">
        <v>15522.800000000001</v>
      </c>
      <c r="H184" s="16">
        <v>188052</v>
      </c>
    </row>
    <row r="185" spans="1:8" s="94" customFormat="1" ht="12" customHeight="1">
      <c r="A185" s="107" t="s">
        <v>255</v>
      </c>
      <c r="B185" s="107"/>
      <c r="C185" s="16">
        <v>150</v>
      </c>
      <c r="D185" s="16">
        <v>80</v>
      </c>
      <c r="E185" s="16">
        <v>70</v>
      </c>
      <c r="F185" s="16">
        <v>9562.9</v>
      </c>
      <c r="G185" s="16">
        <v>8719.2</v>
      </c>
      <c r="H185" s="16">
        <v>140750</v>
      </c>
    </row>
    <row r="186" spans="1:8" s="94" customFormat="1" ht="12" customHeight="1">
      <c r="A186" s="110" t="s">
        <v>256</v>
      </c>
      <c r="B186" s="110"/>
      <c r="C186" s="21">
        <v>406</v>
      </c>
      <c r="D186" s="21">
        <v>206</v>
      </c>
      <c r="E186" s="21">
        <v>200</v>
      </c>
      <c r="F186" s="21">
        <v>26313.6</v>
      </c>
      <c r="G186" s="21">
        <v>24115.300000000003</v>
      </c>
      <c r="H186" s="21">
        <v>513799</v>
      </c>
    </row>
    <row r="187" spans="1:8" s="94" customFormat="1" ht="12" customHeight="1">
      <c r="A187" s="108"/>
      <c r="B187" s="108"/>
      <c r="C187" s="54"/>
      <c r="D187" s="54"/>
      <c r="E187" s="54"/>
      <c r="F187" s="54"/>
      <c r="G187" s="54"/>
      <c r="H187" s="54"/>
    </row>
    <row r="188" spans="1:8" s="94" customFormat="1" ht="12" customHeight="1">
      <c r="A188" s="111" t="s">
        <v>258</v>
      </c>
      <c r="B188" s="111"/>
      <c r="C188" s="13">
        <v>126732</v>
      </c>
      <c r="D188" s="13">
        <v>70580</v>
      </c>
      <c r="E188" s="13">
        <v>56152</v>
      </c>
      <c r="F188" s="13">
        <v>9714476.6</v>
      </c>
      <c r="G188" s="13">
        <v>8857819</v>
      </c>
      <c r="H188" s="13">
        <v>257983457</v>
      </c>
    </row>
    <row r="189" spans="1:8" s="94" customFormat="1" ht="12" customHeight="1">
      <c r="A189" s="107" t="s">
        <v>259</v>
      </c>
      <c r="B189" s="107"/>
      <c r="C189" s="16">
        <v>18011</v>
      </c>
      <c r="D189" s="16">
        <v>9702</v>
      </c>
      <c r="E189" s="16">
        <v>8309</v>
      </c>
      <c r="F189" s="16">
        <v>1344190.5</v>
      </c>
      <c r="G189" s="16">
        <v>1223099</v>
      </c>
      <c r="H189" s="16">
        <v>32394639</v>
      </c>
    </row>
    <row r="190" spans="1:8" s="94" customFormat="1" ht="12" customHeight="1">
      <c r="A190" s="107" t="s">
        <v>260</v>
      </c>
      <c r="B190" s="107"/>
      <c r="C190" s="16">
        <v>51639</v>
      </c>
      <c r="D190" s="16">
        <v>29807</v>
      </c>
      <c r="E190" s="16">
        <v>21832</v>
      </c>
      <c r="F190" s="16">
        <v>4271472.999999999</v>
      </c>
      <c r="G190" s="16">
        <v>3910419.3000000003</v>
      </c>
      <c r="H190" s="16">
        <v>131994248</v>
      </c>
    </row>
    <row r="191" spans="1:8" s="94" customFormat="1" ht="12" customHeight="1">
      <c r="A191" s="107" t="s">
        <v>261</v>
      </c>
      <c r="B191" s="107"/>
      <c r="C191" s="16">
        <v>24615</v>
      </c>
      <c r="D191" s="16">
        <v>12743</v>
      </c>
      <c r="E191" s="16">
        <v>11872</v>
      </c>
      <c r="F191" s="16">
        <v>1777371.4000000001</v>
      </c>
      <c r="G191" s="16">
        <v>1621582.6</v>
      </c>
      <c r="H191" s="16">
        <v>44483303</v>
      </c>
    </row>
    <row r="192" spans="1:8" s="94" customFormat="1" ht="12" customHeight="1">
      <c r="A192" s="107" t="s">
        <v>262</v>
      </c>
      <c r="B192" s="107"/>
      <c r="C192" s="16">
        <v>2336</v>
      </c>
      <c r="D192" s="16">
        <v>1301</v>
      </c>
      <c r="E192" s="16">
        <v>1035</v>
      </c>
      <c r="F192" s="16">
        <v>147736.8</v>
      </c>
      <c r="G192" s="16">
        <v>132577.9</v>
      </c>
      <c r="H192" s="16">
        <v>2103080</v>
      </c>
    </row>
    <row r="193" spans="1:8" s="94" customFormat="1" ht="12" customHeight="1">
      <c r="A193" s="107" t="s">
        <v>263</v>
      </c>
      <c r="B193" s="107"/>
      <c r="C193" s="16">
        <v>20731</v>
      </c>
      <c r="D193" s="16">
        <v>12176</v>
      </c>
      <c r="E193" s="16">
        <v>8555</v>
      </c>
      <c r="F193" s="16">
        <v>1508686.4</v>
      </c>
      <c r="G193" s="16">
        <v>1365459.1999999997</v>
      </c>
      <c r="H193" s="16">
        <v>30937132</v>
      </c>
    </row>
    <row r="194" spans="1:8" s="94" customFormat="1" ht="12" customHeight="1">
      <c r="A194" s="107" t="s">
        <v>264</v>
      </c>
      <c r="B194" s="107"/>
      <c r="C194" s="16">
        <v>3439</v>
      </c>
      <c r="D194" s="16">
        <v>1834</v>
      </c>
      <c r="E194" s="16">
        <v>1605</v>
      </c>
      <c r="F194" s="16">
        <v>229006.8</v>
      </c>
      <c r="G194" s="16">
        <v>205085.3</v>
      </c>
      <c r="H194" s="16">
        <v>3523015</v>
      </c>
    </row>
    <row r="195" spans="1:8" s="94" customFormat="1" ht="12" customHeight="1">
      <c r="A195" s="107" t="s">
        <v>265</v>
      </c>
      <c r="B195" s="107"/>
      <c r="C195" s="16">
        <v>2437</v>
      </c>
      <c r="D195" s="16">
        <v>1244</v>
      </c>
      <c r="E195" s="16">
        <v>1193</v>
      </c>
      <c r="F195" s="16">
        <v>151692.5</v>
      </c>
      <c r="G195" s="16">
        <v>136445.2</v>
      </c>
      <c r="H195" s="16">
        <v>2148593</v>
      </c>
    </row>
    <row r="196" spans="1:8" s="94" customFormat="1" ht="12" customHeight="1">
      <c r="A196" s="110" t="s">
        <v>266</v>
      </c>
      <c r="B196" s="110"/>
      <c r="C196" s="21">
        <v>3524</v>
      </c>
      <c r="D196" s="21">
        <v>1773</v>
      </c>
      <c r="E196" s="21">
        <v>1751</v>
      </c>
      <c r="F196" s="21">
        <v>284319.19999999995</v>
      </c>
      <c r="G196" s="21">
        <v>263150.5</v>
      </c>
      <c r="H196" s="21">
        <v>10399447</v>
      </c>
    </row>
    <row r="197" spans="1:8" s="94" customFormat="1" ht="12" customHeight="1">
      <c r="A197" s="108"/>
      <c r="B197" s="108"/>
      <c r="C197" s="26"/>
      <c r="D197" s="26"/>
      <c r="E197" s="26"/>
      <c r="F197" s="26"/>
      <c r="G197" s="26"/>
      <c r="H197" s="26"/>
    </row>
    <row r="198" spans="1:8" s="94" customFormat="1" ht="12" customHeight="1">
      <c r="A198" s="111" t="s">
        <v>360</v>
      </c>
      <c r="B198" s="111"/>
      <c r="C198" s="13">
        <v>116749</v>
      </c>
      <c r="D198" s="13">
        <v>65598</v>
      </c>
      <c r="E198" s="13">
        <v>51151</v>
      </c>
      <c r="F198" s="13">
        <v>9021163.4</v>
      </c>
      <c r="G198" s="13">
        <v>8225567.5</v>
      </c>
      <c r="H198" s="13">
        <v>241275107</v>
      </c>
    </row>
    <row r="199" spans="1:8" s="94" customFormat="1" ht="12" customHeight="1">
      <c r="A199" s="107" t="s">
        <v>353</v>
      </c>
      <c r="B199" s="107"/>
      <c r="C199" s="16">
        <v>19612</v>
      </c>
      <c r="D199" s="16">
        <v>11471</v>
      </c>
      <c r="E199" s="16">
        <v>8141</v>
      </c>
      <c r="F199" s="16">
        <v>1437425.1</v>
      </c>
      <c r="G199" s="16">
        <v>1301432.9999999998</v>
      </c>
      <c r="H199" s="16">
        <v>29843318</v>
      </c>
    </row>
    <row r="200" spans="1:8" s="94" customFormat="1" ht="12" customHeight="1">
      <c r="A200" s="107" t="s">
        <v>354</v>
      </c>
      <c r="B200" s="107"/>
      <c r="C200" s="53">
        <v>18201</v>
      </c>
      <c r="D200" s="53">
        <v>9802</v>
      </c>
      <c r="E200" s="53">
        <v>8399</v>
      </c>
      <c r="F200" s="53">
        <v>1358699.9</v>
      </c>
      <c r="G200" s="53">
        <v>1236160.9000000001</v>
      </c>
      <c r="H200" s="53">
        <v>32678659</v>
      </c>
    </row>
    <row r="201" spans="1:8" s="94" customFormat="1" ht="12" customHeight="1">
      <c r="A201" s="107" t="s">
        <v>355</v>
      </c>
      <c r="B201" s="107"/>
      <c r="C201" s="16">
        <v>21330</v>
      </c>
      <c r="D201" s="16">
        <v>11054</v>
      </c>
      <c r="E201" s="16">
        <v>10276</v>
      </c>
      <c r="F201" s="16">
        <v>1541370.4</v>
      </c>
      <c r="G201" s="16">
        <v>1407646.2</v>
      </c>
      <c r="H201" s="16">
        <v>39436176</v>
      </c>
    </row>
    <row r="202" spans="1:8" s="94" customFormat="1" ht="12" customHeight="1">
      <c r="A202" s="107" t="s">
        <v>356</v>
      </c>
      <c r="B202" s="107"/>
      <c r="C202" s="16">
        <v>51449</v>
      </c>
      <c r="D202" s="16">
        <v>29707</v>
      </c>
      <c r="E202" s="16">
        <v>21742</v>
      </c>
      <c r="F202" s="16">
        <v>4256963.6</v>
      </c>
      <c r="G202" s="16">
        <v>3897357.4000000004</v>
      </c>
      <c r="H202" s="16">
        <v>131710228</v>
      </c>
    </row>
    <row r="203" spans="1:8" s="94" customFormat="1" ht="12" customHeight="1">
      <c r="A203" s="98" t="s">
        <v>357</v>
      </c>
      <c r="B203" s="98"/>
      <c r="C203" s="21">
        <v>6157</v>
      </c>
      <c r="D203" s="21">
        <v>3564</v>
      </c>
      <c r="E203" s="21">
        <v>2593</v>
      </c>
      <c r="F203" s="21">
        <v>426704.4</v>
      </c>
      <c r="G203" s="21">
        <v>382970.00000000006</v>
      </c>
      <c r="H203" s="21">
        <v>7606726</v>
      </c>
    </row>
    <row r="204" spans="1:8" s="94" customFormat="1" ht="12" customHeight="1">
      <c r="A204" s="108"/>
      <c r="B204" s="108"/>
      <c r="C204" s="19"/>
      <c r="D204" s="19"/>
      <c r="E204" s="19"/>
      <c r="F204" s="19"/>
      <c r="G204" s="19"/>
      <c r="H204" s="19"/>
    </row>
    <row r="205" spans="1:8" s="94" customFormat="1" ht="12" customHeight="1">
      <c r="A205" s="86" t="s">
        <v>365</v>
      </c>
      <c r="B205" s="86"/>
      <c r="C205" s="11">
        <v>9983</v>
      </c>
      <c r="D205" s="11">
        <v>4982</v>
      </c>
      <c r="E205" s="11">
        <v>5001</v>
      </c>
      <c r="F205" s="11">
        <v>693313.1999999993</v>
      </c>
      <c r="G205" s="11">
        <v>632251.5</v>
      </c>
      <c r="H205" s="11">
        <v>16708350</v>
      </c>
    </row>
    <row r="206" spans="1:8" s="27" customFormat="1" ht="5.25" customHeight="1">
      <c r="A206" s="109"/>
      <c r="B206" s="109"/>
      <c r="C206" s="109"/>
      <c r="D206" s="109"/>
      <c r="E206" s="109"/>
      <c r="F206" s="109"/>
      <c r="G206" s="109"/>
      <c r="H206" s="109"/>
    </row>
    <row r="207" spans="1:8" s="29" customFormat="1" ht="12" customHeight="1">
      <c r="A207" s="104" t="s">
        <v>369</v>
      </c>
      <c r="B207" s="104"/>
      <c r="C207" s="104"/>
      <c r="D207" s="104"/>
      <c r="E207" s="104"/>
      <c r="F207" s="104"/>
      <c r="G207" s="104"/>
      <c r="H207" s="104"/>
    </row>
    <row r="208" spans="1:8" s="14" customFormat="1" ht="11.25" customHeight="1">
      <c r="A208" s="103" t="s">
        <v>337</v>
      </c>
      <c r="B208" s="103"/>
      <c r="C208" s="103"/>
      <c r="D208" s="103"/>
      <c r="E208" s="103"/>
      <c r="F208" s="103"/>
      <c r="G208" s="103"/>
      <c r="H208" s="103"/>
    </row>
    <row r="209" spans="1:8" s="30" customFormat="1" ht="12" customHeight="1">
      <c r="A209" s="104" t="s">
        <v>362</v>
      </c>
      <c r="B209" s="104"/>
      <c r="C209" s="104"/>
      <c r="D209" s="104"/>
      <c r="E209" s="104"/>
      <c r="F209" s="104"/>
      <c r="G209" s="104"/>
      <c r="H209" s="104"/>
    </row>
    <row r="210" spans="1:8" s="30" customFormat="1" ht="5.25" customHeight="1">
      <c r="A210" s="105"/>
      <c r="B210" s="105"/>
      <c r="C210" s="105"/>
      <c r="D210" s="105"/>
      <c r="E210" s="105"/>
      <c r="F210" s="105"/>
      <c r="G210" s="105"/>
      <c r="H210" s="105"/>
    </row>
    <row r="211" spans="1:8" s="29" customFormat="1" ht="12" customHeight="1">
      <c r="A211" s="106" t="s">
        <v>270</v>
      </c>
      <c r="B211" s="106"/>
      <c r="C211" s="106"/>
      <c r="D211" s="106"/>
      <c r="E211" s="106"/>
      <c r="F211" s="106"/>
      <c r="G211" s="106"/>
      <c r="H211" s="106"/>
    </row>
    <row r="212" spans="1:8" s="30" customFormat="1" ht="5.25" customHeight="1">
      <c r="A212" s="102"/>
      <c r="B212" s="102"/>
      <c r="C212" s="102"/>
      <c r="D212" s="102"/>
      <c r="E212" s="102"/>
      <c r="F212" s="102"/>
      <c r="G212" s="102"/>
      <c r="H212" s="102"/>
    </row>
    <row r="213" spans="1:8" s="33" customFormat="1" ht="12" customHeight="1">
      <c r="A213" s="104" t="s">
        <v>371</v>
      </c>
      <c r="B213" s="104"/>
      <c r="C213" s="104"/>
      <c r="D213" s="104"/>
      <c r="E213" s="104"/>
      <c r="F213" s="104"/>
      <c r="G213" s="104"/>
      <c r="H213" s="104"/>
    </row>
    <row r="214" spans="1:8" s="33" customFormat="1" ht="12" customHeight="1">
      <c r="A214" s="102" t="s">
        <v>326</v>
      </c>
      <c r="B214" s="102"/>
      <c r="C214" s="102"/>
      <c r="D214" s="102"/>
      <c r="E214" s="102"/>
      <c r="F214" s="102"/>
      <c r="G214" s="102"/>
      <c r="H214" s="102"/>
    </row>
  </sheetData>
  <sheetProtection/>
  <mergeCells count="200">
    <mergeCell ref="A1:H1"/>
    <mergeCell ref="A2:H2"/>
    <mergeCell ref="A3:H3"/>
    <mergeCell ref="A4:H4"/>
    <mergeCell ref="A5:B5"/>
    <mergeCell ref="C5:E5"/>
    <mergeCell ref="F5:G5"/>
    <mergeCell ref="A6:B6"/>
    <mergeCell ref="C6:E6"/>
    <mergeCell ref="F6:G6"/>
    <mergeCell ref="A7:B7"/>
    <mergeCell ref="C7:E7"/>
    <mergeCell ref="F7:G7"/>
    <mergeCell ref="A8:B8"/>
    <mergeCell ref="A9:B9"/>
    <mergeCell ref="A10:B10"/>
    <mergeCell ref="A11:B11"/>
    <mergeCell ref="A12:B12"/>
    <mergeCell ref="A13:B13"/>
    <mergeCell ref="A17:B17"/>
    <mergeCell ref="A21:B21"/>
    <mergeCell ref="A22:B22"/>
    <mergeCell ref="A23:B23"/>
    <mergeCell ref="A24:B24"/>
    <mergeCell ref="A25:B25"/>
    <mergeCell ref="A26:B26"/>
    <mergeCell ref="A29:B29"/>
    <mergeCell ref="A32:B32"/>
    <mergeCell ref="A33:B33"/>
    <mergeCell ref="A37:B37"/>
    <mergeCell ref="A38:B38"/>
    <mergeCell ref="A39:B39"/>
    <mergeCell ref="A40:B40"/>
    <mergeCell ref="A41:B41"/>
    <mergeCell ref="A42:B42"/>
    <mergeCell ref="A43:B43"/>
    <mergeCell ref="A44:B44"/>
    <mergeCell ref="A47:B47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4:B204"/>
    <mergeCell ref="A206:H206"/>
    <mergeCell ref="A207:H207"/>
    <mergeCell ref="A214:H214"/>
    <mergeCell ref="A208:H208"/>
    <mergeCell ref="A209:H209"/>
    <mergeCell ref="A210:H210"/>
    <mergeCell ref="A211:H211"/>
    <mergeCell ref="A212:H212"/>
    <mergeCell ref="A213:H2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.75"/>
  <cols>
    <col min="1" max="1" width="1.7109375" style="87" customWidth="1"/>
    <col min="2" max="2" width="30.7109375" style="87" customWidth="1"/>
    <col min="3" max="8" width="12.7109375" style="88" customWidth="1"/>
    <col min="9" max="16384" width="9.140625" style="87" customWidth="1"/>
  </cols>
  <sheetData>
    <row r="1" spans="1:8" s="84" customFormat="1" ht="12.75" customHeight="1">
      <c r="A1" s="123"/>
      <c r="B1" s="123"/>
      <c r="C1" s="123"/>
      <c r="D1" s="123"/>
      <c r="E1" s="123"/>
      <c r="F1" s="123"/>
      <c r="G1" s="123"/>
      <c r="H1" s="123"/>
    </row>
    <row r="2" spans="1:8" s="95" customFormat="1" ht="30" customHeight="1">
      <c r="A2" s="201" t="s">
        <v>367</v>
      </c>
      <c r="B2" s="201"/>
      <c r="C2" s="201"/>
      <c r="D2" s="201"/>
      <c r="E2" s="201"/>
      <c r="F2" s="201"/>
      <c r="G2" s="201"/>
      <c r="H2" s="201"/>
    </row>
    <row r="3" spans="1:8" s="82" customFormat="1" ht="12.75" customHeight="1">
      <c r="A3" s="124"/>
      <c r="B3" s="124"/>
      <c r="C3" s="124"/>
      <c r="D3" s="124"/>
      <c r="E3" s="124"/>
      <c r="F3" s="124"/>
      <c r="G3" s="124"/>
      <c r="H3" s="124"/>
    </row>
    <row r="4" spans="1:8" s="82" customFormat="1" ht="12.75" customHeight="1">
      <c r="A4" s="131"/>
      <c r="B4" s="131"/>
      <c r="C4" s="131"/>
      <c r="D4" s="131"/>
      <c r="E4" s="131"/>
      <c r="F4" s="131"/>
      <c r="G4" s="131"/>
      <c r="H4" s="131"/>
    </row>
    <row r="5" spans="1:10" s="91" customFormat="1" ht="12" customHeight="1">
      <c r="A5" s="126"/>
      <c r="B5" s="126"/>
      <c r="C5" s="128" t="s">
        <v>1</v>
      </c>
      <c r="D5" s="129"/>
      <c r="E5" s="129"/>
      <c r="F5" s="128" t="s">
        <v>2</v>
      </c>
      <c r="G5" s="130"/>
      <c r="H5" s="74" t="s">
        <v>3</v>
      </c>
      <c r="I5" s="89"/>
      <c r="J5" s="90"/>
    </row>
    <row r="6" spans="1:10" s="91" customFormat="1" ht="12" customHeight="1">
      <c r="A6" s="117"/>
      <c r="B6" s="117"/>
      <c r="C6" s="119"/>
      <c r="D6" s="120"/>
      <c r="E6" s="120"/>
      <c r="F6" s="119"/>
      <c r="G6" s="121"/>
      <c r="H6" s="6" t="s">
        <v>4</v>
      </c>
      <c r="I6" s="99"/>
      <c r="J6" s="99"/>
    </row>
    <row r="7" spans="1:10" s="91" customFormat="1" ht="12" customHeight="1">
      <c r="A7" s="113"/>
      <c r="B7" s="113"/>
      <c r="C7" s="122"/>
      <c r="D7" s="122"/>
      <c r="E7" s="122"/>
      <c r="F7" s="122"/>
      <c r="G7" s="122"/>
      <c r="H7" s="96"/>
      <c r="I7" s="89"/>
      <c r="J7" s="89"/>
    </row>
    <row r="8" spans="1:10" s="91" customFormat="1" ht="12" customHeight="1">
      <c r="A8" s="113"/>
      <c r="B8" s="113"/>
      <c r="C8" s="80"/>
      <c r="D8" s="80" t="s">
        <v>5</v>
      </c>
      <c r="E8" s="80" t="s">
        <v>6</v>
      </c>
      <c r="F8" s="80"/>
      <c r="G8" s="80"/>
      <c r="H8" s="96"/>
      <c r="I8" s="89"/>
      <c r="J8" s="89"/>
    </row>
    <row r="9" spans="1:10" s="93" customFormat="1" ht="12" customHeight="1">
      <c r="A9" s="114"/>
      <c r="B9" s="114"/>
      <c r="C9" s="81" t="s">
        <v>7</v>
      </c>
      <c r="D9" s="81" t="s">
        <v>8</v>
      </c>
      <c r="E9" s="81" t="s">
        <v>9</v>
      </c>
      <c r="F9" s="81" t="s">
        <v>10</v>
      </c>
      <c r="G9" s="81" t="s">
        <v>11</v>
      </c>
      <c r="H9" s="97"/>
      <c r="I9" s="92"/>
      <c r="J9" s="92"/>
    </row>
    <row r="10" spans="1:8" s="51" customFormat="1" ht="12" customHeight="1">
      <c r="A10" s="132" t="s">
        <v>12</v>
      </c>
      <c r="B10" s="132"/>
      <c r="C10" s="40">
        <v>127020</v>
      </c>
      <c r="D10" s="40">
        <v>70764</v>
      </c>
      <c r="E10" s="40">
        <v>56256</v>
      </c>
      <c r="F10" s="40">
        <v>9716240.2</v>
      </c>
      <c r="G10" s="40">
        <v>8846962.1</v>
      </c>
      <c r="H10" s="40">
        <v>255292344</v>
      </c>
    </row>
    <row r="11" spans="1:8" s="51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2" customFormat="1" ht="12" customHeight="1">
      <c r="A12" s="111" t="s">
        <v>13</v>
      </c>
      <c r="B12" s="111"/>
      <c r="C12" s="13">
        <v>10990</v>
      </c>
      <c r="D12" s="13">
        <v>5900</v>
      </c>
      <c r="E12" s="13">
        <v>5090</v>
      </c>
      <c r="F12" s="13">
        <v>731928.8</v>
      </c>
      <c r="G12" s="13">
        <v>658056.5</v>
      </c>
      <c r="H12" s="13">
        <v>12134235</v>
      </c>
    </row>
    <row r="13" spans="1:8" s="14" customFormat="1" ht="12" customHeight="1">
      <c r="A13" s="107" t="s">
        <v>14</v>
      </c>
      <c r="B13" s="107"/>
      <c r="C13" s="16">
        <v>3511</v>
      </c>
      <c r="D13" s="16">
        <v>1785</v>
      </c>
      <c r="E13" s="16">
        <v>1726</v>
      </c>
      <c r="F13" s="16">
        <v>232416.80000000002</v>
      </c>
      <c r="G13" s="16">
        <v>211044.9</v>
      </c>
      <c r="H13" s="16">
        <v>4456404</v>
      </c>
    </row>
    <row r="14" spans="1:8" s="14" customFormat="1" ht="12" customHeight="1">
      <c r="A14" s="52"/>
      <c r="B14" s="53" t="s">
        <v>15</v>
      </c>
      <c r="C14" s="16">
        <v>1321</v>
      </c>
      <c r="D14" s="16">
        <v>690</v>
      </c>
      <c r="E14" s="16">
        <v>631</v>
      </c>
      <c r="F14" s="16">
        <v>96809.6</v>
      </c>
      <c r="G14" s="16">
        <v>89009.1</v>
      </c>
      <c r="H14" s="16">
        <v>2640990</v>
      </c>
    </row>
    <row r="15" spans="1:8" s="14" customFormat="1" ht="12" customHeight="1">
      <c r="A15" s="52"/>
      <c r="B15" s="53" t="s">
        <v>16</v>
      </c>
      <c r="C15" s="16">
        <v>1189</v>
      </c>
      <c r="D15" s="16">
        <v>592</v>
      </c>
      <c r="E15" s="16">
        <v>597</v>
      </c>
      <c r="F15" s="16">
        <v>74389.1</v>
      </c>
      <c r="G15" s="16">
        <v>66988.40000000001</v>
      </c>
      <c r="H15" s="16">
        <v>1043221</v>
      </c>
    </row>
    <row r="16" spans="1:8" s="14" customFormat="1" ht="12" customHeight="1">
      <c r="A16" s="52"/>
      <c r="B16" s="54" t="s">
        <v>17</v>
      </c>
      <c r="C16" s="16">
        <v>1001</v>
      </c>
      <c r="D16" s="16">
        <v>503</v>
      </c>
      <c r="E16" s="16">
        <v>498</v>
      </c>
      <c r="F16" s="16">
        <v>61218.100000000006</v>
      </c>
      <c r="G16" s="16">
        <v>55047.4</v>
      </c>
      <c r="H16" s="16">
        <v>772193</v>
      </c>
    </row>
    <row r="17" spans="1:8" s="14" customFormat="1" ht="12" customHeight="1">
      <c r="A17" s="107" t="s">
        <v>18</v>
      </c>
      <c r="B17" s="107"/>
      <c r="C17" s="16">
        <v>2407</v>
      </c>
      <c r="D17" s="16">
        <v>1240</v>
      </c>
      <c r="E17" s="16">
        <v>1167</v>
      </c>
      <c r="F17" s="16">
        <v>151532.3</v>
      </c>
      <c r="G17" s="16">
        <v>136170.3</v>
      </c>
      <c r="H17" s="16">
        <v>2173876</v>
      </c>
    </row>
    <row r="18" spans="1:8" s="14" customFormat="1" ht="12" customHeight="1">
      <c r="A18" s="52"/>
      <c r="B18" s="53" t="s">
        <v>19</v>
      </c>
      <c r="C18" s="16">
        <v>788</v>
      </c>
      <c r="D18" s="16">
        <v>384</v>
      </c>
      <c r="E18" s="16">
        <v>404</v>
      </c>
      <c r="F18" s="16">
        <v>47516.1</v>
      </c>
      <c r="G18" s="16">
        <v>42764.899999999994</v>
      </c>
      <c r="H18" s="16">
        <v>589718</v>
      </c>
    </row>
    <row r="19" spans="1:8" s="14" customFormat="1" ht="12" customHeight="1">
      <c r="A19" s="52"/>
      <c r="B19" s="53" t="s">
        <v>20</v>
      </c>
      <c r="C19" s="16">
        <v>748</v>
      </c>
      <c r="D19" s="16">
        <v>387</v>
      </c>
      <c r="E19" s="16">
        <v>361</v>
      </c>
      <c r="F19" s="16">
        <v>45830.9</v>
      </c>
      <c r="G19" s="16">
        <v>41357.3</v>
      </c>
      <c r="H19" s="16">
        <v>657820</v>
      </c>
    </row>
    <row r="20" spans="1:8" s="14" customFormat="1" ht="12" customHeight="1">
      <c r="A20" s="55"/>
      <c r="B20" s="53" t="s">
        <v>21</v>
      </c>
      <c r="C20" s="16">
        <v>871</v>
      </c>
      <c r="D20" s="16">
        <v>469</v>
      </c>
      <c r="E20" s="16">
        <v>402</v>
      </c>
      <c r="F20" s="16">
        <v>58185.3</v>
      </c>
      <c r="G20" s="16">
        <v>52048.100000000006</v>
      </c>
      <c r="H20" s="16">
        <v>926338</v>
      </c>
    </row>
    <row r="21" spans="1:8" s="14" customFormat="1" ht="12" customHeight="1">
      <c r="A21" s="133" t="s">
        <v>22</v>
      </c>
      <c r="B21" s="133"/>
      <c r="C21" s="21">
        <v>5072</v>
      </c>
      <c r="D21" s="21">
        <v>2875</v>
      </c>
      <c r="E21" s="21">
        <v>2197</v>
      </c>
      <c r="F21" s="21">
        <v>347979.7</v>
      </c>
      <c r="G21" s="21">
        <v>310841.30000000005</v>
      </c>
      <c r="H21" s="21">
        <v>5503955</v>
      </c>
    </row>
    <row r="22" spans="1:8" s="1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2" customFormat="1" ht="12" customHeight="1">
      <c r="A23" s="111" t="s">
        <v>331</v>
      </c>
      <c r="B23" s="111"/>
      <c r="C23" s="13">
        <v>26908</v>
      </c>
      <c r="D23" s="13">
        <v>14068</v>
      </c>
      <c r="E23" s="13">
        <v>12840</v>
      </c>
      <c r="F23" s="13">
        <v>1909829.6</v>
      </c>
      <c r="G23" s="13">
        <v>1737563.9999999998</v>
      </c>
      <c r="H23" s="13">
        <v>44862169</v>
      </c>
    </row>
    <row r="24" spans="1:8" s="14" customFormat="1" ht="12" customHeight="1">
      <c r="A24" s="107" t="s">
        <v>24</v>
      </c>
      <c r="B24" s="107"/>
      <c r="C24" s="16">
        <v>16037</v>
      </c>
      <c r="D24" s="16">
        <v>8085</v>
      </c>
      <c r="E24" s="16">
        <v>7952</v>
      </c>
      <c r="F24" s="16">
        <v>1170200.4</v>
      </c>
      <c r="G24" s="16">
        <v>1073028.7999999998</v>
      </c>
      <c r="H24" s="16">
        <v>31780876</v>
      </c>
    </row>
    <row r="25" spans="1:8" s="14" customFormat="1" ht="12" customHeight="1">
      <c r="A25" s="107" t="s">
        <v>25</v>
      </c>
      <c r="B25" s="107"/>
      <c r="C25" s="16">
        <v>1959</v>
      </c>
      <c r="D25" s="16">
        <v>1052</v>
      </c>
      <c r="E25" s="16">
        <v>907</v>
      </c>
      <c r="F25" s="16">
        <v>133825</v>
      </c>
      <c r="G25" s="16">
        <v>120811.7</v>
      </c>
      <c r="H25" s="16">
        <v>2324356</v>
      </c>
    </row>
    <row r="26" spans="1:8" s="14" customFormat="1" ht="12" customHeight="1">
      <c r="A26" s="107" t="s">
        <v>26</v>
      </c>
      <c r="B26" s="107"/>
      <c r="C26" s="16">
        <v>4842</v>
      </c>
      <c r="D26" s="16">
        <v>2742</v>
      </c>
      <c r="E26" s="16">
        <v>2100</v>
      </c>
      <c r="F26" s="16">
        <v>335141.6</v>
      </c>
      <c r="G26" s="16">
        <v>301057.69999999995</v>
      </c>
      <c r="H26" s="16">
        <v>6198499</v>
      </c>
    </row>
    <row r="27" spans="1:8" s="14" customFormat="1" ht="12" customHeight="1">
      <c r="A27" s="56"/>
      <c r="B27" s="53" t="s">
        <v>27</v>
      </c>
      <c r="C27" s="16">
        <v>390</v>
      </c>
      <c r="D27" s="16">
        <v>193</v>
      </c>
      <c r="E27" s="16">
        <v>197</v>
      </c>
      <c r="F27" s="16">
        <v>22113.300000000003</v>
      </c>
      <c r="G27" s="16">
        <v>20018.6</v>
      </c>
      <c r="H27" s="16">
        <v>303374</v>
      </c>
    </row>
    <row r="28" spans="1:8" s="14" customFormat="1" ht="12" customHeight="1">
      <c r="A28" s="55"/>
      <c r="B28" s="53" t="s">
        <v>28</v>
      </c>
      <c r="C28" s="16">
        <v>4452</v>
      </c>
      <c r="D28" s="16">
        <v>2549</v>
      </c>
      <c r="E28" s="16">
        <v>1903</v>
      </c>
      <c r="F28" s="16">
        <v>313028.3</v>
      </c>
      <c r="G28" s="16">
        <v>281039.1</v>
      </c>
      <c r="H28" s="16">
        <v>5895125</v>
      </c>
    </row>
    <row r="29" spans="1:8" s="14" customFormat="1" ht="12" customHeight="1">
      <c r="A29" s="107" t="s">
        <v>29</v>
      </c>
      <c r="B29" s="107"/>
      <c r="C29" s="16">
        <v>1482</v>
      </c>
      <c r="D29" s="16">
        <v>804</v>
      </c>
      <c r="E29" s="16">
        <v>678</v>
      </c>
      <c r="F29" s="16">
        <v>109332.7</v>
      </c>
      <c r="G29" s="16">
        <v>98045.80000000002</v>
      </c>
      <c r="H29" s="16">
        <v>2273943</v>
      </c>
    </row>
    <row r="30" spans="1:8" s="14" customFormat="1" ht="12" customHeight="1">
      <c r="A30" s="56"/>
      <c r="B30" s="53" t="s">
        <v>30</v>
      </c>
      <c r="C30" s="16">
        <v>488</v>
      </c>
      <c r="D30" s="16">
        <v>236</v>
      </c>
      <c r="E30" s="16">
        <v>252</v>
      </c>
      <c r="F30" s="16">
        <v>30254.7</v>
      </c>
      <c r="G30" s="16">
        <v>27169.6</v>
      </c>
      <c r="H30" s="16">
        <v>473988</v>
      </c>
    </row>
    <row r="31" spans="1:8" s="14" customFormat="1" ht="12" customHeight="1">
      <c r="A31" s="55"/>
      <c r="B31" s="53" t="s">
        <v>31</v>
      </c>
      <c r="C31" s="16">
        <v>994</v>
      </c>
      <c r="D31" s="16">
        <v>568</v>
      </c>
      <c r="E31" s="16">
        <v>426</v>
      </c>
      <c r="F31" s="16">
        <v>79078</v>
      </c>
      <c r="G31" s="16">
        <v>70876.20000000001</v>
      </c>
      <c r="H31" s="16">
        <v>1799955</v>
      </c>
    </row>
    <row r="32" spans="1:8" s="14" customFormat="1" ht="12" customHeight="1">
      <c r="A32" s="107" t="s">
        <v>32</v>
      </c>
      <c r="B32" s="107"/>
      <c r="C32" s="16">
        <v>305</v>
      </c>
      <c r="D32" s="16">
        <v>121</v>
      </c>
      <c r="E32" s="16">
        <v>184</v>
      </c>
      <c r="F32" s="16">
        <v>16314.599999999999</v>
      </c>
      <c r="G32" s="16">
        <v>14879.5</v>
      </c>
      <c r="H32" s="16">
        <v>204386</v>
      </c>
    </row>
    <row r="33" spans="1:8" s="14" customFormat="1" ht="12" customHeight="1">
      <c r="A33" s="107" t="s">
        <v>332</v>
      </c>
      <c r="B33" s="107"/>
      <c r="C33" s="16">
        <v>2283</v>
      </c>
      <c r="D33" s="16">
        <v>1264</v>
      </c>
      <c r="E33" s="16">
        <v>1019</v>
      </c>
      <c r="F33" s="16">
        <v>145015.30000000002</v>
      </c>
      <c r="G33" s="16">
        <v>129740.5</v>
      </c>
      <c r="H33" s="16">
        <v>2080109</v>
      </c>
    </row>
    <row r="34" spans="1:8" s="14" customFormat="1" ht="12" customHeight="1">
      <c r="A34" s="56"/>
      <c r="B34" s="53" t="s">
        <v>34</v>
      </c>
      <c r="C34" s="16">
        <v>238</v>
      </c>
      <c r="D34" s="16">
        <v>128</v>
      </c>
      <c r="E34" s="16">
        <v>110</v>
      </c>
      <c r="F34" s="16">
        <v>14403.2</v>
      </c>
      <c r="G34" s="16">
        <v>13004.8</v>
      </c>
      <c r="H34" s="16">
        <v>180628</v>
      </c>
    </row>
    <row r="35" spans="1:8" s="14" customFormat="1" ht="12" customHeight="1">
      <c r="A35" s="52"/>
      <c r="B35" s="53" t="s">
        <v>35</v>
      </c>
      <c r="C35" s="16">
        <v>86</v>
      </c>
      <c r="D35" s="16">
        <v>52</v>
      </c>
      <c r="E35" s="16">
        <v>34</v>
      </c>
      <c r="F35" s="16">
        <v>5322.9</v>
      </c>
      <c r="G35" s="16">
        <v>4870.4</v>
      </c>
      <c r="H35" s="16">
        <v>89759</v>
      </c>
    </row>
    <row r="36" spans="1:8" s="14" customFormat="1" ht="12" customHeight="1">
      <c r="A36" s="52"/>
      <c r="B36" s="57" t="s">
        <v>333</v>
      </c>
      <c r="C36" s="21">
        <v>1959</v>
      </c>
      <c r="D36" s="21">
        <v>1084</v>
      </c>
      <c r="E36" s="21">
        <v>875</v>
      </c>
      <c r="F36" s="21">
        <v>125289.20000000001</v>
      </c>
      <c r="G36" s="21">
        <v>111865.3</v>
      </c>
      <c r="H36" s="21">
        <v>1809722</v>
      </c>
    </row>
    <row r="37" spans="1:8" s="1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2" customFormat="1" ht="12" customHeight="1">
      <c r="A38" s="111" t="s">
        <v>37</v>
      </c>
      <c r="B38" s="111"/>
      <c r="C38" s="13">
        <v>18837</v>
      </c>
      <c r="D38" s="13">
        <v>10994</v>
      </c>
      <c r="E38" s="13">
        <v>7843</v>
      </c>
      <c r="F38" s="13">
        <v>1373239.3</v>
      </c>
      <c r="G38" s="13">
        <v>1244585.7999999998</v>
      </c>
      <c r="H38" s="13">
        <v>28943650</v>
      </c>
    </row>
    <row r="39" spans="1:8" s="14" customFormat="1" ht="12" customHeight="1">
      <c r="A39" s="107" t="s">
        <v>38</v>
      </c>
      <c r="B39" s="107"/>
      <c r="C39" s="16">
        <v>16662</v>
      </c>
      <c r="D39" s="16">
        <v>9618</v>
      </c>
      <c r="E39" s="16">
        <v>7044</v>
      </c>
      <c r="F39" s="16">
        <v>1221666.1</v>
      </c>
      <c r="G39" s="16">
        <v>1108107.4999999998</v>
      </c>
      <c r="H39" s="16">
        <v>26052957</v>
      </c>
    </row>
    <row r="40" spans="1:8" s="14" customFormat="1" ht="12" customHeight="1">
      <c r="A40" s="133" t="s">
        <v>39</v>
      </c>
      <c r="B40" s="133"/>
      <c r="C40" s="21">
        <v>2175</v>
      </c>
      <c r="D40" s="21">
        <v>1376</v>
      </c>
      <c r="E40" s="21">
        <v>799</v>
      </c>
      <c r="F40" s="21">
        <v>151573.2</v>
      </c>
      <c r="G40" s="21">
        <v>136478.3</v>
      </c>
      <c r="H40" s="21">
        <v>2890693</v>
      </c>
    </row>
    <row r="41" spans="1:8" s="1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2" customFormat="1" ht="12" customHeight="1">
      <c r="A42" s="111" t="s">
        <v>40</v>
      </c>
      <c r="B42" s="111"/>
      <c r="C42" s="13">
        <v>50308</v>
      </c>
      <c r="D42" s="13">
        <v>28936</v>
      </c>
      <c r="E42" s="13">
        <v>21372</v>
      </c>
      <c r="F42" s="13">
        <v>4198990.3</v>
      </c>
      <c r="G42" s="13">
        <v>3840259.3</v>
      </c>
      <c r="H42" s="13">
        <v>131796458</v>
      </c>
    </row>
    <row r="43" spans="1:8" s="14" customFormat="1" ht="12" customHeight="1">
      <c r="A43" s="107" t="s">
        <v>41</v>
      </c>
      <c r="B43" s="107"/>
      <c r="C43" s="16">
        <v>32787</v>
      </c>
      <c r="D43" s="16">
        <v>18717</v>
      </c>
      <c r="E43" s="16">
        <v>14070</v>
      </c>
      <c r="F43" s="16">
        <v>2839180.0999999996</v>
      </c>
      <c r="G43" s="16">
        <v>2614935.5999999996</v>
      </c>
      <c r="H43" s="16">
        <v>99743564</v>
      </c>
    </row>
    <row r="44" spans="1:8" s="14" customFormat="1" ht="12" customHeight="1">
      <c r="A44" s="134" t="s">
        <v>42</v>
      </c>
      <c r="B44" s="134"/>
      <c r="C44" s="16">
        <v>8749</v>
      </c>
      <c r="D44" s="16">
        <v>5377</v>
      </c>
      <c r="E44" s="16">
        <v>3372</v>
      </c>
      <c r="F44" s="16">
        <v>700200.8999999999</v>
      </c>
      <c r="G44" s="16">
        <v>627874</v>
      </c>
      <c r="H44" s="16">
        <v>16268586</v>
      </c>
    </row>
    <row r="45" spans="1:8" s="14" customFormat="1" ht="12" customHeight="1">
      <c r="A45" s="57"/>
      <c r="B45" s="53" t="s">
        <v>43</v>
      </c>
      <c r="C45" s="16">
        <v>5030</v>
      </c>
      <c r="D45" s="16">
        <v>3132</v>
      </c>
      <c r="E45" s="16">
        <v>1898</v>
      </c>
      <c r="F45" s="16">
        <v>389132.69999999995</v>
      </c>
      <c r="G45" s="16">
        <v>348183.5</v>
      </c>
      <c r="H45" s="16">
        <v>8167944</v>
      </c>
    </row>
    <row r="46" spans="1:8" s="14" customFormat="1" ht="12" customHeight="1">
      <c r="A46" s="57"/>
      <c r="B46" s="53" t="s">
        <v>44</v>
      </c>
      <c r="C46" s="16">
        <v>3719</v>
      </c>
      <c r="D46" s="16">
        <v>2245</v>
      </c>
      <c r="E46" s="16">
        <v>1474</v>
      </c>
      <c r="F46" s="16">
        <v>311068.2</v>
      </c>
      <c r="G46" s="16">
        <v>279690.5</v>
      </c>
      <c r="H46" s="16">
        <v>8100642</v>
      </c>
    </row>
    <row r="47" spans="1:8" s="14" customFormat="1" ht="12" customHeight="1">
      <c r="A47" s="107" t="s">
        <v>46</v>
      </c>
      <c r="B47" s="107"/>
      <c r="C47" s="16">
        <v>8772</v>
      </c>
      <c r="D47" s="16">
        <v>4842</v>
      </c>
      <c r="E47" s="16">
        <v>3930</v>
      </c>
      <c r="F47" s="16">
        <v>659609.2999999999</v>
      </c>
      <c r="G47" s="16">
        <v>597449.7000000001</v>
      </c>
      <c r="H47" s="16">
        <v>15784308</v>
      </c>
    </row>
    <row r="48" spans="1:8" s="14" customFormat="1" ht="12" customHeight="1">
      <c r="A48" s="57"/>
      <c r="B48" s="53" t="s">
        <v>47</v>
      </c>
      <c r="C48" s="16">
        <v>1069</v>
      </c>
      <c r="D48" s="16">
        <v>589</v>
      </c>
      <c r="E48" s="16">
        <v>480</v>
      </c>
      <c r="F48" s="16">
        <v>82013</v>
      </c>
      <c r="G48" s="16">
        <v>73521</v>
      </c>
      <c r="H48" s="16">
        <v>1765724</v>
      </c>
    </row>
    <row r="49" spans="1:8" s="14" customFormat="1" ht="12" customHeight="1">
      <c r="A49" s="57"/>
      <c r="B49" s="53" t="s">
        <v>48</v>
      </c>
      <c r="C49" s="16">
        <v>2268</v>
      </c>
      <c r="D49" s="16">
        <v>1220</v>
      </c>
      <c r="E49" s="16">
        <v>1048</v>
      </c>
      <c r="F49" s="16">
        <v>160733.99999999997</v>
      </c>
      <c r="G49" s="16">
        <v>145233.1</v>
      </c>
      <c r="H49" s="16">
        <v>3333823</v>
      </c>
    </row>
    <row r="50" spans="1:8" s="14" customFormat="1" ht="12" customHeight="1">
      <c r="A50" s="57"/>
      <c r="B50" s="57" t="s">
        <v>49</v>
      </c>
      <c r="C50" s="21">
        <v>5435</v>
      </c>
      <c r="D50" s="21">
        <v>3033</v>
      </c>
      <c r="E50" s="21">
        <v>2402</v>
      </c>
      <c r="F50" s="21">
        <v>416862.3</v>
      </c>
      <c r="G50" s="21">
        <v>378695.60000000003</v>
      </c>
      <c r="H50" s="21">
        <v>10684761</v>
      </c>
    </row>
    <row r="51" spans="1:8" s="14" customFormat="1" ht="12" customHeight="1">
      <c r="A51" s="108"/>
      <c r="B51" s="108"/>
      <c r="C51" s="54"/>
      <c r="D51" s="54"/>
      <c r="E51" s="54"/>
      <c r="F51" s="54"/>
      <c r="G51" s="54"/>
      <c r="H51" s="54"/>
    </row>
    <row r="52" spans="1:8" s="12" customFormat="1" ht="12" customHeight="1">
      <c r="A52" s="111" t="s">
        <v>50</v>
      </c>
      <c r="B52" s="111"/>
      <c r="C52" s="13">
        <v>19977</v>
      </c>
      <c r="D52" s="13">
        <v>10866</v>
      </c>
      <c r="E52" s="13">
        <v>9111</v>
      </c>
      <c r="F52" s="13">
        <v>1502252.2</v>
      </c>
      <c r="G52" s="13">
        <v>1366496.4999999998</v>
      </c>
      <c r="H52" s="13">
        <v>37555832</v>
      </c>
    </row>
    <row r="53" spans="1:8" s="14" customFormat="1" ht="12" customHeight="1">
      <c r="A53" s="107" t="s">
        <v>51</v>
      </c>
      <c r="B53" s="107"/>
      <c r="C53" s="16">
        <v>6559</v>
      </c>
      <c r="D53" s="16">
        <v>3339</v>
      </c>
      <c r="E53" s="16">
        <v>3220</v>
      </c>
      <c r="F53" s="16">
        <v>450144.69999999995</v>
      </c>
      <c r="G53" s="16">
        <v>410198</v>
      </c>
      <c r="H53" s="16">
        <v>9821448</v>
      </c>
    </row>
    <row r="54" spans="1:8" s="14" customFormat="1" ht="12" customHeight="1">
      <c r="A54" s="107" t="s">
        <v>52</v>
      </c>
      <c r="B54" s="107"/>
      <c r="C54" s="16">
        <v>11803</v>
      </c>
      <c r="D54" s="16">
        <v>6608</v>
      </c>
      <c r="E54" s="16">
        <v>5195</v>
      </c>
      <c r="F54" s="16">
        <v>920956.8000000002</v>
      </c>
      <c r="G54" s="16">
        <v>837294.2999999998</v>
      </c>
      <c r="H54" s="16">
        <v>24359242</v>
      </c>
    </row>
    <row r="55" spans="1:8" s="14" customFormat="1" ht="12" customHeight="1">
      <c r="A55" s="133" t="s">
        <v>53</v>
      </c>
      <c r="B55" s="133"/>
      <c r="C55" s="21">
        <v>1615</v>
      </c>
      <c r="D55" s="21">
        <v>919</v>
      </c>
      <c r="E55" s="21">
        <v>696</v>
      </c>
      <c r="F55" s="21">
        <v>131150.7</v>
      </c>
      <c r="G55" s="21">
        <v>119004.20000000001</v>
      </c>
      <c r="H55" s="21">
        <v>3375142</v>
      </c>
    </row>
    <row r="56" spans="1:8" s="14" customFormat="1" ht="12" customHeight="1">
      <c r="A56" s="108"/>
      <c r="B56" s="108"/>
      <c r="C56" s="19"/>
      <c r="D56" s="19"/>
      <c r="E56" s="19"/>
      <c r="F56" s="19"/>
      <c r="G56" s="19"/>
      <c r="H56" s="19"/>
    </row>
    <row r="57" spans="1:8" s="14" customFormat="1" ht="12" customHeight="1">
      <c r="A57" s="135" t="s">
        <v>54</v>
      </c>
      <c r="B57" s="135"/>
      <c r="C57" s="22">
        <v>18162</v>
      </c>
      <c r="D57" s="22">
        <v>9830</v>
      </c>
      <c r="E57" s="22">
        <v>8332</v>
      </c>
      <c r="F57" s="22">
        <v>1350401.0999999999</v>
      </c>
      <c r="G57" s="22">
        <v>1227131</v>
      </c>
      <c r="H57" s="22">
        <v>32612736</v>
      </c>
    </row>
    <row r="58" spans="1:8" s="14" customFormat="1" ht="12" customHeight="1">
      <c r="A58" s="107" t="s">
        <v>56</v>
      </c>
      <c r="B58" s="107"/>
      <c r="C58" s="16">
        <v>1235</v>
      </c>
      <c r="D58" s="16">
        <v>621</v>
      </c>
      <c r="E58" s="16">
        <v>614</v>
      </c>
      <c r="F58" s="16">
        <v>83364.29999999999</v>
      </c>
      <c r="G58" s="16">
        <v>76243.2</v>
      </c>
      <c r="H58" s="16">
        <v>1781004</v>
      </c>
    </row>
    <row r="59" spans="1:8" s="14" customFormat="1" ht="12" customHeight="1">
      <c r="A59" s="107" t="s">
        <v>339</v>
      </c>
      <c r="B59" s="107"/>
      <c r="C59" s="16">
        <v>790</v>
      </c>
      <c r="D59" s="16">
        <v>442</v>
      </c>
      <c r="E59" s="16">
        <v>348</v>
      </c>
      <c r="F59" s="16">
        <v>59732.8</v>
      </c>
      <c r="G59" s="16">
        <v>53878.600000000006</v>
      </c>
      <c r="H59" s="16">
        <v>1220545</v>
      </c>
    </row>
    <row r="60" spans="1:8" s="14" customFormat="1" ht="12" customHeight="1">
      <c r="A60" s="107" t="s">
        <v>62</v>
      </c>
      <c r="B60" s="107"/>
      <c r="C60" s="16">
        <v>825</v>
      </c>
      <c r="D60" s="16">
        <v>477</v>
      </c>
      <c r="E60" s="16">
        <v>348</v>
      </c>
      <c r="F60" s="16">
        <v>71417.9</v>
      </c>
      <c r="G60" s="16">
        <v>65125.6</v>
      </c>
      <c r="H60" s="16">
        <v>2154597</v>
      </c>
    </row>
    <row r="61" spans="1:8" s="14" customFormat="1" ht="12" customHeight="1">
      <c r="A61" s="107" t="s">
        <v>63</v>
      </c>
      <c r="B61" s="107"/>
      <c r="C61" s="16">
        <v>2656</v>
      </c>
      <c r="D61" s="16">
        <v>1237</v>
      </c>
      <c r="E61" s="16">
        <v>1419</v>
      </c>
      <c r="F61" s="16">
        <v>158790</v>
      </c>
      <c r="G61" s="16">
        <v>145540</v>
      </c>
      <c r="H61" s="16">
        <v>2704554</v>
      </c>
    </row>
    <row r="62" spans="1:8" s="14" customFormat="1" ht="12" customHeight="1">
      <c r="A62" s="107" t="s">
        <v>64</v>
      </c>
      <c r="B62" s="107"/>
      <c r="C62" s="16">
        <v>1125</v>
      </c>
      <c r="D62" s="16">
        <v>590</v>
      </c>
      <c r="E62" s="16">
        <v>535</v>
      </c>
      <c r="F62" s="16">
        <v>82586.4</v>
      </c>
      <c r="G62" s="16">
        <v>74991</v>
      </c>
      <c r="H62" s="16">
        <v>1816509</v>
      </c>
    </row>
    <row r="63" spans="1:8" s="14" customFormat="1" ht="12" customHeight="1">
      <c r="A63" s="107" t="s">
        <v>67</v>
      </c>
      <c r="B63" s="107"/>
      <c r="C63" s="16">
        <v>5482</v>
      </c>
      <c r="D63" s="16">
        <v>3015</v>
      </c>
      <c r="E63" s="16">
        <v>2467</v>
      </c>
      <c r="F63" s="16">
        <v>431191.9</v>
      </c>
      <c r="G63" s="16">
        <v>392547</v>
      </c>
      <c r="H63" s="16">
        <v>11774886</v>
      </c>
    </row>
    <row r="64" spans="1:8" s="14" customFormat="1" ht="12" customHeight="1">
      <c r="A64" s="107" t="s">
        <v>69</v>
      </c>
      <c r="B64" s="107"/>
      <c r="C64" s="16">
        <v>1568</v>
      </c>
      <c r="D64" s="16">
        <v>854</v>
      </c>
      <c r="E64" s="16">
        <v>714</v>
      </c>
      <c r="F64" s="16">
        <v>118460.4</v>
      </c>
      <c r="G64" s="16">
        <v>106938</v>
      </c>
      <c r="H64" s="16">
        <v>2765923</v>
      </c>
    </row>
    <row r="65" spans="1:8" s="14" customFormat="1" ht="12" customHeight="1">
      <c r="A65" s="107" t="s">
        <v>72</v>
      </c>
      <c r="B65" s="107"/>
      <c r="C65" s="16">
        <v>910</v>
      </c>
      <c r="D65" s="16">
        <v>519</v>
      </c>
      <c r="E65" s="16">
        <v>391</v>
      </c>
      <c r="F65" s="16">
        <v>70094.8</v>
      </c>
      <c r="G65" s="16">
        <v>63493.100000000006</v>
      </c>
      <c r="H65" s="16">
        <v>1675905</v>
      </c>
    </row>
    <row r="66" spans="1:8" s="14" customFormat="1" ht="12" customHeight="1">
      <c r="A66" s="107" t="s">
        <v>74</v>
      </c>
      <c r="B66" s="107"/>
      <c r="C66" s="16">
        <v>980</v>
      </c>
      <c r="D66" s="16">
        <v>571</v>
      </c>
      <c r="E66" s="16">
        <v>409</v>
      </c>
      <c r="F66" s="16">
        <v>75633.2</v>
      </c>
      <c r="G66" s="16">
        <v>68746.7</v>
      </c>
      <c r="H66" s="16">
        <v>1942174</v>
      </c>
    </row>
    <row r="67" spans="1:8" s="14" customFormat="1" ht="12" customHeight="1">
      <c r="A67" s="107" t="s">
        <v>76</v>
      </c>
      <c r="B67" s="107"/>
      <c r="C67" s="16">
        <v>1491</v>
      </c>
      <c r="D67" s="16">
        <v>877</v>
      </c>
      <c r="E67" s="16">
        <v>614</v>
      </c>
      <c r="F67" s="16">
        <v>109599.4</v>
      </c>
      <c r="G67" s="16">
        <v>98151</v>
      </c>
      <c r="H67" s="16">
        <v>2206672</v>
      </c>
    </row>
    <row r="68" spans="1:8" s="14" customFormat="1" ht="12" customHeight="1">
      <c r="A68" s="133" t="s">
        <v>78</v>
      </c>
      <c r="B68" s="133"/>
      <c r="C68" s="21">
        <v>1100</v>
      </c>
      <c r="D68" s="21">
        <v>627</v>
      </c>
      <c r="E68" s="21">
        <v>473</v>
      </c>
      <c r="F68" s="21">
        <v>89530</v>
      </c>
      <c r="G68" s="21">
        <v>81476.8</v>
      </c>
      <c r="H68" s="21">
        <v>2569967</v>
      </c>
    </row>
    <row r="69" spans="1:8" s="14" customFormat="1" ht="12" customHeight="1">
      <c r="A69" s="108"/>
      <c r="B69" s="108"/>
      <c r="C69" s="54"/>
      <c r="D69" s="54"/>
      <c r="E69" s="54"/>
      <c r="F69" s="54"/>
      <c r="G69" s="54"/>
      <c r="H69" s="54"/>
    </row>
    <row r="70" spans="1:8" s="14" customFormat="1" ht="12" customHeight="1">
      <c r="A70" s="111" t="s">
        <v>79</v>
      </c>
      <c r="B70" s="111"/>
      <c r="C70" s="13">
        <v>51942</v>
      </c>
      <c r="D70" s="13">
        <v>29882</v>
      </c>
      <c r="E70" s="13">
        <v>22060</v>
      </c>
      <c r="F70" s="13">
        <v>4339487.8</v>
      </c>
      <c r="G70" s="13">
        <v>3969318.8</v>
      </c>
      <c r="H70" s="13">
        <v>136601514</v>
      </c>
    </row>
    <row r="71" spans="1:8" s="14" customFormat="1" ht="12" customHeight="1">
      <c r="A71" s="107" t="s">
        <v>80</v>
      </c>
      <c r="B71" s="107"/>
      <c r="C71" s="16">
        <v>1619</v>
      </c>
      <c r="D71" s="16">
        <v>939</v>
      </c>
      <c r="E71" s="16">
        <v>680</v>
      </c>
      <c r="F71" s="16">
        <v>116142.1</v>
      </c>
      <c r="G71" s="16">
        <v>105616.4</v>
      </c>
      <c r="H71" s="16">
        <v>2672288</v>
      </c>
    </row>
    <row r="72" spans="1:8" s="14" customFormat="1" ht="12" customHeight="1">
      <c r="A72" s="107" t="s">
        <v>81</v>
      </c>
      <c r="B72" s="107"/>
      <c r="C72" s="16">
        <v>556</v>
      </c>
      <c r="D72" s="16">
        <v>312</v>
      </c>
      <c r="E72" s="16">
        <v>244</v>
      </c>
      <c r="F72" s="16">
        <v>40525.3</v>
      </c>
      <c r="G72" s="16">
        <v>36383.4</v>
      </c>
      <c r="H72" s="16">
        <v>770347</v>
      </c>
    </row>
    <row r="73" spans="1:8" s="14" customFormat="1" ht="12" customHeight="1">
      <c r="A73" s="107" t="s">
        <v>82</v>
      </c>
      <c r="B73" s="107"/>
      <c r="C73" s="16">
        <v>126</v>
      </c>
      <c r="D73" s="16">
        <v>74</v>
      </c>
      <c r="E73" s="16">
        <v>52</v>
      </c>
      <c r="F73" s="16">
        <v>11121.2</v>
      </c>
      <c r="G73" s="16">
        <v>9900.3</v>
      </c>
      <c r="H73" s="16">
        <v>288612</v>
      </c>
    </row>
    <row r="74" spans="1:8" s="14" customFormat="1" ht="12" customHeight="1">
      <c r="A74" s="107" t="s">
        <v>83</v>
      </c>
      <c r="B74" s="107"/>
      <c r="C74" s="16">
        <v>383</v>
      </c>
      <c r="D74" s="16">
        <v>202</v>
      </c>
      <c r="E74" s="16">
        <v>181</v>
      </c>
      <c r="F74" s="16">
        <v>26016.4</v>
      </c>
      <c r="G74" s="16">
        <v>23333.4</v>
      </c>
      <c r="H74" s="16">
        <v>492021</v>
      </c>
    </row>
    <row r="75" spans="1:8" s="14" customFormat="1" ht="12" customHeight="1">
      <c r="A75" s="107" t="s">
        <v>84</v>
      </c>
      <c r="B75" s="107"/>
      <c r="C75" s="16">
        <v>138</v>
      </c>
      <c r="D75" s="16">
        <v>73</v>
      </c>
      <c r="E75" s="16">
        <v>65</v>
      </c>
      <c r="F75" s="16">
        <v>9506.5</v>
      </c>
      <c r="G75" s="16">
        <v>8535.1</v>
      </c>
      <c r="H75" s="16">
        <v>214934</v>
      </c>
    </row>
    <row r="76" spans="1:8" s="14" customFormat="1" ht="12" customHeight="1">
      <c r="A76" s="107" t="s">
        <v>86</v>
      </c>
      <c r="B76" s="107"/>
      <c r="C76" s="16">
        <v>544</v>
      </c>
      <c r="D76" s="16">
        <v>340</v>
      </c>
      <c r="E76" s="16">
        <v>204</v>
      </c>
      <c r="F76" s="16">
        <v>45004.9</v>
      </c>
      <c r="G76" s="16">
        <v>39864</v>
      </c>
      <c r="H76" s="16">
        <v>946264</v>
      </c>
    </row>
    <row r="77" spans="1:8" s="14" customFormat="1" ht="12" customHeight="1">
      <c r="A77" s="107" t="s">
        <v>87</v>
      </c>
      <c r="B77" s="107"/>
      <c r="C77" s="16">
        <v>234</v>
      </c>
      <c r="D77" s="16">
        <v>136</v>
      </c>
      <c r="E77" s="16">
        <v>98</v>
      </c>
      <c r="F77" s="16">
        <v>16351.199999999999</v>
      </c>
      <c r="G77" s="16">
        <v>14696.6</v>
      </c>
      <c r="H77" s="16">
        <v>343606</v>
      </c>
    </row>
    <row r="78" spans="1:8" s="14" customFormat="1" ht="12" customHeight="1">
      <c r="A78" s="107" t="s">
        <v>89</v>
      </c>
      <c r="B78" s="107"/>
      <c r="C78" s="16">
        <v>1044</v>
      </c>
      <c r="D78" s="16">
        <v>666</v>
      </c>
      <c r="E78" s="16">
        <v>378</v>
      </c>
      <c r="F78" s="16">
        <v>89207</v>
      </c>
      <c r="G78" s="16">
        <v>81098.8</v>
      </c>
      <c r="H78" s="16">
        <v>2598828</v>
      </c>
    </row>
    <row r="79" spans="1:8" s="14" customFormat="1" ht="12" customHeight="1">
      <c r="A79" s="107" t="s">
        <v>91</v>
      </c>
      <c r="B79" s="107"/>
      <c r="C79" s="16">
        <v>268</v>
      </c>
      <c r="D79" s="16">
        <v>153</v>
      </c>
      <c r="E79" s="16">
        <v>115</v>
      </c>
      <c r="F79" s="16">
        <v>30563</v>
      </c>
      <c r="G79" s="16">
        <v>28858</v>
      </c>
      <c r="H79" s="16">
        <v>1619786</v>
      </c>
    </row>
    <row r="80" spans="1:8" s="14" customFormat="1" ht="12" customHeight="1">
      <c r="A80" s="107" t="s">
        <v>93</v>
      </c>
      <c r="B80" s="107"/>
      <c r="C80" s="16">
        <v>186</v>
      </c>
      <c r="D80" s="16">
        <v>95</v>
      </c>
      <c r="E80" s="16">
        <v>91</v>
      </c>
      <c r="F80" s="16">
        <v>14361.400000000001</v>
      </c>
      <c r="G80" s="16">
        <v>12957.8</v>
      </c>
      <c r="H80" s="16">
        <v>292492</v>
      </c>
    </row>
    <row r="81" spans="1:8" s="14" customFormat="1" ht="12" customHeight="1">
      <c r="A81" s="107" t="s">
        <v>94</v>
      </c>
      <c r="B81" s="107"/>
      <c r="C81" s="16">
        <v>287</v>
      </c>
      <c r="D81" s="16">
        <v>157</v>
      </c>
      <c r="E81" s="16">
        <v>130</v>
      </c>
      <c r="F81" s="16">
        <v>24019.6</v>
      </c>
      <c r="G81" s="16">
        <v>21679.7</v>
      </c>
      <c r="H81" s="16">
        <v>618353</v>
      </c>
    </row>
    <row r="82" spans="1:8" s="14" customFormat="1" ht="12" customHeight="1">
      <c r="A82" s="107" t="s">
        <v>95</v>
      </c>
      <c r="B82" s="107"/>
      <c r="C82" s="16">
        <v>551</v>
      </c>
      <c r="D82" s="16">
        <v>363</v>
      </c>
      <c r="E82" s="16">
        <v>188</v>
      </c>
      <c r="F82" s="16">
        <v>45433.200000000004</v>
      </c>
      <c r="G82" s="16">
        <v>41376.2</v>
      </c>
      <c r="H82" s="16">
        <v>1350315</v>
      </c>
    </row>
    <row r="83" spans="1:8" s="14" customFormat="1" ht="12" customHeight="1">
      <c r="A83" s="107" t="s">
        <v>98</v>
      </c>
      <c r="B83" s="107"/>
      <c r="C83" s="16">
        <v>769</v>
      </c>
      <c r="D83" s="16">
        <v>458</v>
      </c>
      <c r="E83" s="16">
        <v>311</v>
      </c>
      <c r="F83" s="16">
        <v>64758.700000000004</v>
      </c>
      <c r="G83" s="16">
        <v>58918.7</v>
      </c>
      <c r="H83" s="16">
        <v>1864605</v>
      </c>
    </row>
    <row r="84" spans="1:8" s="14" customFormat="1" ht="12" customHeight="1">
      <c r="A84" s="107" t="s">
        <v>99</v>
      </c>
      <c r="B84" s="107"/>
      <c r="C84" s="16">
        <v>2559</v>
      </c>
      <c r="D84" s="16">
        <v>1522</v>
      </c>
      <c r="E84" s="16">
        <v>1037</v>
      </c>
      <c r="F84" s="16">
        <v>197612.6</v>
      </c>
      <c r="G84" s="16">
        <v>177022.59999999998</v>
      </c>
      <c r="H84" s="16">
        <v>4364613</v>
      </c>
    </row>
    <row r="85" spans="1:8" s="14" customFormat="1" ht="12" customHeight="1">
      <c r="A85" s="107" t="s">
        <v>103</v>
      </c>
      <c r="B85" s="107"/>
      <c r="C85" s="16">
        <v>1516</v>
      </c>
      <c r="D85" s="16">
        <v>726</v>
      </c>
      <c r="E85" s="16">
        <v>790</v>
      </c>
      <c r="F85" s="16">
        <v>107236</v>
      </c>
      <c r="G85" s="16">
        <v>96911</v>
      </c>
      <c r="H85" s="16">
        <v>2306379</v>
      </c>
    </row>
    <row r="86" spans="1:8" s="14" customFormat="1" ht="12" customHeight="1">
      <c r="A86" s="107" t="s">
        <v>106</v>
      </c>
      <c r="B86" s="107"/>
      <c r="C86" s="16">
        <v>1603</v>
      </c>
      <c r="D86" s="16">
        <v>944</v>
      </c>
      <c r="E86" s="16">
        <v>659</v>
      </c>
      <c r="F86" s="16">
        <v>189464.3</v>
      </c>
      <c r="G86" s="16">
        <v>176396.3</v>
      </c>
      <c r="H86" s="16">
        <v>9499899</v>
      </c>
    </row>
    <row r="87" spans="1:8" s="14" customFormat="1" ht="12" customHeight="1">
      <c r="A87" s="107" t="s">
        <v>107</v>
      </c>
      <c r="B87" s="107"/>
      <c r="C87" s="16">
        <v>778</v>
      </c>
      <c r="D87" s="16">
        <v>455</v>
      </c>
      <c r="E87" s="16">
        <v>323</v>
      </c>
      <c r="F87" s="16">
        <v>86669.7</v>
      </c>
      <c r="G87" s="16">
        <v>79803.9</v>
      </c>
      <c r="H87" s="16">
        <v>3660882</v>
      </c>
    </row>
    <row r="88" spans="1:8" s="14" customFormat="1" ht="12" customHeight="1">
      <c r="A88" s="107" t="s">
        <v>109</v>
      </c>
      <c r="B88" s="107"/>
      <c r="C88" s="16">
        <v>323</v>
      </c>
      <c r="D88" s="16">
        <v>164</v>
      </c>
      <c r="E88" s="16">
        <v>159</v>
      </c>
      <c r="F88" s="16">
        <v>22332.1</v>
      </c>
      <c r="G88" s="16">
        <v>20231.4</v>
      </c>
      <c r="H88" s="16">
        <v>402807</v>
      </c>
    </row>
    <row r="89" spans="1:8" s="14" customFormat="1" ht="12" customHeight="1">
      <c r="A89" s="107" t="s">
        <v>110</v>
      </c>
      <c r="B89" s="107"/>
      <c r="C89" s="16">
        <v>544</v>
      </c>
      <c r="D89" s="16">
        <v>332</v>
      </c>
      <c r="E89" s="16">
        <v>212</v>
      </c>
      <c r="F89" s="16">
        <v>62079.3</v>
      </c>
      <c r="G89" s="16">
        <v>57451.100000000006</v>
      </c>
      <c r="H89" s="16">
        <v>2837488</v>
      </c>
    </row>
    <row r="90" spans="1:8" s="14" customFormat="1" ht="12" customHeight="1">
      <c r="A90" s="107" t="s">
        <v>111</v>
      </c>
      <c r="B90" s="107"/>
      <c r="C90" s="16">
        <v>200</v>
      </c>
      <c r="D90" s="16">
        <v>118</v>
      </c>
      <c r="E90" s="16">
        <v>82</v>
      </c>
      <c r="F90" s="16">
        <v>14674.5</v>
      </c>
      <c r="G90" s="16">
        <v>13378.9</v>
      </c>
      <c r="H90" s="16">
        <v>356082</v>
      </c>
    </row>
    <row r="91" spans="1:8" s="14" customFormat="1" ht="12" customHeight="1">
      <c r="A91" s="107" t="s">
        <v>112</v>
      </c>
      <c r="B91" s="107"/>
      <c r="C91" s="16">
        <v>190</v>
      </c>
      <c r="D91" s="16">
        <v>119</v>
      </c>
      <c r="E91" s="16">
        <v>71</v>
      </c>
      <c r="F91" s="16">
        <v>14050.4</v>
      </c>
      <c r="G91" s="16">
        <v>12463.2</v>
      </c>
      <c r="H91" s="16">
        <v>325060</v>
      </c>
    </row>
    <row r="92" spans="1:8" s="14" customFormat="1" ht="12" customHeight="1">
      <c r="A92" s="107" t="s">
        <v>113</v>
      </c>
      <c r="B92" s="107"/>
      <c r="C92" s="16">
        <v>514</v>
      </c>
      <c r="D92" s="16">
        <v>314</v>
      </c>
      <c r="E92" s="16">
        <v>200</v>
      </c>
      <c r="F92" s="16">
        <v>47039.9</v>
      </c>
      <c r="G92" s="16">
        <v>42509.9</v>
      </c>
      <c r="H92" s="16">
        <v>1400529</v>
      </c>
    </row>
    <row r="93" spans="1:8" s="14" customFormat="1" ht="12" customHeight="1">
      <c r="A93" s="107" t="s">
        <v>115</v>
      </c>
      <c r="B93" s="107"/>
      <c r="C93" s="16">
        <v>612</v>
      </c>
      <c r="D93" s="16">
        <v>383</v>
      </c>
      <c r="E93" s="16">
        <v>229</v>
      </c>
      <c r="F93" s="16">
        <v>39112.5</v>
      </c>
      <c r="G93" s="16">
        <v>35098.8</v>
      </c>
      <c r="H93" s="16">
        <v>586386</v>
      </c>
    </row>
    <row r="94" spans="1:8" s="14" customFormat="1" ht="12" customHeight="1">
      <c r="A94" s="107" t="s">
        <v>117</v>
      </c>
      <c r="B94" s="107"/>
      <c r="C94" s="16">
        <v>20754</v>
      </c>
      <c r="D94" s="16">
        <v>11616</v>
      </c>
      <c r="E94" s="16">
        <v>9138</v>
      </c>
      <c r="F94" s="16">
        <v>1696197.5</v>
      </c>
      <c r="G94" s="16">
        <v>1559748.4</v>
      </c>
      <c r="H94" s="16">
        <v>54449986</v>
      </c>
    </row>
    <row r="95" spans="1:8" s="14" customFormat="1" ht="12" customHeight="1">
      <c r="A95" s="107" t="s">
        <v>118</v>
      </c>
      <c r="B95" s="107"/>
      <c r="C95" s="16">
        <v>577</v>
      </c>
      <c r="D95" s="16">
        <v>302</v>
      </c>
      <c r="E95" s="16">
        <v>275</v>
      </c>
      <c r="F95" s="16">
        <v>50578.799999999996</v>
      </c>
      <c r="G95" s="16">
        <v>46067.9</v>
      </c>
      <c r="H95" s="16">
        <v>1608577</v>
      </c>
    </row>
    <row r="96" spans="1:8" s="14" customFormat="1" ht="12" customHeight="1">
      <c r="A96" s="107" t="s">
        <v>119</v>
      </c>
      <c r="B96" s="107"/>
      <c r="C96" s="16">
        <v>504</v>
      </c>
      <c r="D96" s="16">
        <v>314</v>
      </c>
      <c r="E96" s="16">
        <v>190</v>
      </c>
      <c r="F96" s="16">
        <v>46642</v>
      </c>
      <c r="G96" s="16">
        <v>42125.100000000006</v>
      </c>
      <c r="H96" s="16">
        <v>1374815</v>
      </c>
    </row>
    <row r="97" spans="1:8" s="14" customFormat="1" ht="12" customHeight="1">
      <c r="A97" s="107" t="s">
        <v>120</v>
      </c>
      <c r="B97" s="107"/>
      <c r="C97" s="16">
        <v>227</v>
      </c>
      <c r="D97" s="16">
        <v>127</v>
      </c>
      <c r="E97" s="16">
        <v>100</v>
      </c>
      <c r="F97" s="16">
        <v>22584.5</v>
      </c>
      <c r="G97" s="16">
        <v>21163.2</v>
      </c>
      <c r="H97" s="16">
        <v>1109623</v>
      </c>
    </row>
    <row r="98" spans="1:8" s="14" customFormat="1" ht="12" customHeight="1">
      <c r="A98" s="107" t="s">
        <v>121</v>
      </c>
      <c r="B98" s="107"/>
      <c r="C98" s="16">
        <v>2060</v>
      </c>
      <c r="D98" s="16">
        <v>1152</v>
      </c>
      <c r="E98" s="16">
        <v>908</v>
      </c>
      <c r="F98" s="16">
        <v>164053.3</v>
      </c>
      <c r="G98" s="16">
        <v>151137.2</v>
      </c>
      <c r="H98" s="16">
        <v>5201404</v>
      </c>
    </row>
    <row r="99" spans="1:8" s="14" customFormat="1" ht="12" customHeight="1">
      <c r="A99" s="107" t="s">
        <v>122</v>
      </c>
      <c r="B99" s="107"/>
      <c r="C99" s="16">
        <v>468</v>
      </c>
      <c r="D99" s="16">
        <v>291</v>
      </c>
      <c r="E99" s="16">
        <v>177</v>
      </c>
      <c r="F99" s="16">
        <v>36478.4</v>
      </c>
      <c r="G99" s="16">
        <v>33191.399999999994</v>
      </c>
      <c r="H99" s="16">
        <v>947636</v>
      </c>
    </row>
    <row r="100" spans="1:8" s="14" customFormat="1" ht="12" customHeight="1">
      <c r="A100" s="107" t="s">
        <v>123</v>
      </c>
      <c r="B100" s="107"/>
      <c r="C100" s="16">
        <v>596</v>
      </c>
      <c r="D100" s="16">
        <v>342</v>
      </c>
      <c r="E100" s="16">
        <v>254</v>
      </c>
      <c r="F100" s="16">
        <v>50317.4</v>
      </c>
      <c r="G100" s="16">
        <v>46402.5</v>
      </c>
      <c r="H100" s="16">
        <v>1699960</v>
      </c>
    </row>
    <row r="101" spans="1:8" s="14" customFormat="1" ht="12" customHeight="1">
      <c r="A101" s="107" t="s">
        <v>124</v>
      </c>
      <c r="B101" s="107"/>
      <c r="C101" s="16">
        <v>494</v>
      </c>
      <c r="D101" s="16">
        <v>318</v>
      </c>
      <c r="E101" s="16">
        <v>176</v>
      </c>
      <c r="F101" s="16">
        <v>42075</v>
      </c>
      <c r="G101" s="16">
        <v>37580.6</v>
      </c>
      <c r="H101" s="16">
        <v>1077303</v>
      </c>
    </row>
    <row r="102" spans="1:8" s="14" customFormat="1" ht="12" customHeight="1">
      <c r="A102" s="107" t="s">
        <v>125</v>
      </c>
      <c r="B102" s="107"/>
      <c r="C102" s="16">
        <v>100</v>
      </c>
      <c r="D102" s="16">
        <v>46</v>
      </c>
      <c r="E102" s="16">
        <v>54</v>
      </c>
      <c r="F102" s="16">
        <v>6346.9</v>
      </c>
      <c r="G102" s="16">
        <v>5557.6</v>
      </c>
      <c r="H102" s="16">
        <v>88412</v>
      </c>
    </row>
    <row r="103" spans="1:8" s="14" customFormat="1" ht="12" customHeight="1">
      <c r="A103" s="107" t="s">
        <v>345</v>
      </c>
      <c r="B103" s="107"/>
      <c r="C103" s="16">
        <v>1722</v>
      </c>
      <c r="D103" s="16">
        <v>1096</v>
      </c>
      <c r="E103" s="16">
        <v>626</v>
      </c>
      <c r="F103" s="16">
        <v>118843.29999999999</v>
      </c>
      <c r="G103" s="16">
        <v>106434.29999999999</v>
      </c>
      <c r="H103" s="16">
        <v>1863503</v>
      </c>
    </row>
    <row r="104" spans="1:8" s="14" customFormat="1" ht="12" customHeight="1">
      <c r="A104" s="107" t="s">
        <v>126</v>
      </c>
      <c r="B104" s="107"/>
      <c r="C104" s="16">
        <v>335</v>
      </c>
      <c r="D104" s="16">
        <v>164</v>
      </c>
      <c r="E104" s="16">
        <v>171</v>
      </c>
      <c r="F104" s="16">
        <v>21786.5</v>
      </c>
      <c r="G104" s="16">
        <v>19756.1</v>
      </c>
      <c r="H104" s="16">
        <v>381595</v>
      </c>
    </row>
    <row r="105" spans="1:8" s="14" customFormat="1" ht="12" customHeight="1">
      <c r="A105" s="107" t="s">
        <v>127</v>
      </c>
      <c r="B105" s="107"/>
      <c r="C105" s="16">
        <v>251</v>
      </c>
      <c r="D105" s="16">
        <v>132</v>
      </c>
      <c r="E105" s="16">
        <v>119</v>
      </c>
      <c r="F105" s="16">
        <v>23728.4</v>
      </c>
      <c r="G105" s="16">
        <v>22257.4</v>
      </c>
      <c r="H105" s="16">
        <v>1026438</v>
      </c>
    </row>
    <row r="106" spans="1:8" s="14" customFormat="1" ht="12" customHeight="1">
      <c r="A106" s="107" t="s">
        <v>128</v>
      </c>
      <c r="B106" s="107"/>
      <c r="C106" s="16">
        <v>289</v>
      </c>
      <c r="D106" s="16">
        <v>168</v>
      </c>
      <c r="E106" s="16">
        <v>121</v>
      </c>
      <c r="F106" s="16">
        <v>35446.2</v>
      </c>
      <c r="G106" s="16">
        <v>33233.8</v>
      </c>
      <c r="H106" s="16">
        <v>1891471</v>
      </c>
    </row>
    <row r="107" spans="1:8" s="14" customFormat="1" ht="12" customHeight="1">
      <c r="A107" s="107" t="s">
        <v>129</v>
      </c>
      <c r="B107" s="107"/>
      <c r="C107" s="16">
        <v>131</v>
      </c>
      <c r="D107" s="16">
        <v>81</v>
      </c>
      <c r="E107" s="16">
        <v>50</v>
      </c>
      <c r="F107" s="16">
        <v>12762.2</v>
      </c>
      <c r="G107" s="16">
        <v>11582.8</v>
      </c>
      <c r="H107" s="16">
        <v>474124</v>
      </c>
    </row>
    <row r="108" spans="1:8" s="14" customFormat="1" ht="12" customHeight="1">
      <c r="A108" s="107" t="s">
        <v>130</v>
      </c>
      <c r="B108" s="107"/>
      <c r="C108" s="16">
        <v>306</v>
      </c>
      <c r="D108" s="16">
        <v>164</v>
      </c>
      <c r="E108" s="16">
        <v>142</v>
      </c>
      <c r="F108" s="16">
        <v>21654.9</v>
      </c>
      <c r="G108" s="16">
        <v>19381.699999999997</v>
      </c>
      <c r="H108" s="16">
        <v>400835</v>
      </c>
    </row>
    <row r="109" spans="1:8" s="14" customFormat="1" ht="12" customHeight="1">
      <c r="A109" s="107" t="s">
        <v>131</v>
      </c>
      <c r="B109" s="107"/>
      <c r="C109" s="16">
        <v>490</v>
      </c>
      <c r="D109" s="16">
        <v>308</v>
      </c>
      <c r="E109" s="16">
        <v>182</v>
      </c>
      <c r="F109" s="16">
        <v>53053.1</v>
      </c>
      <c r="G109" s="16">
        <v>48419.399999999994</v>
      </c>
      <c r="H109" s="16">
        <v>2009276</v>
      </c>
    </row>
    <row r="110" spans="1:8" s="14" customFormat="1" ht="12" customHeight="1">
      <c r="A110" s="107" t="s">
        <v>132</v>
      </c>
      <c r="B110" s="107"/>
      <c r="C110" s="16">
        <v>1086</v>
      </c>
      <c r="D110" s="16">
        <v>614</v>
      </c>
      <c r="E110" s="16">
        <v>472</v>
      </c>
      <c r="F110" s="16">
        <v>88330.5</v>
      </c>
      <c r="G110" s="16">
        <v>82611.90000000001</v>
      </c>
      <c r="H110" s="16">
        <v>3401812</v>
      </c>
    </row>
    <row r="111" spans="1:8" s="14" customFormat="1" ht="12" customHeight="1">
      <c r="A111" s="107" t="s">
        <v>133</v>
      </c>
      <c r="B111" s="107"/>
      <c r="C111" s="16">
        <v>670</v>
      </c>
      <c r="D111" s="16">
        <v>415</v>
      </c>
      <c r="E111" s="16">
        <v>255</v>
      </c>
      <c r="F111" s="16">
        <v>60402.5</v>
      </c>
      <c r="G111" s="16">
        <v>54248.5</v>
      </c>
      <c r="H111" s="16">
        <v>1726753</v>
      </c>
    </row>
    <row r="112" spans="1:8" s="14" customFormat="1" ht="12" customHeight="1">
      <c r="A112" s="107" t="s">
        <v>134</v>
      </c>
      <c r="B112" s="107"/>
      <c r="C112" s="16">
        <v>313</v>
      </c>
      <c r="D112" s="16">
        <v>161</v>
      </c>
      <c r="E112" s="16">
        <v>152</v>
      </c>
      <c r="F112" s="16">
        <v>20578.5</v>
      </c>
      <c r="G112" s="16">
        <v>18834.800000000003</v>
      </c>
      <c r="H112" s="16">
        <v>440176</v>
      </c>
    </row>
    <row r="113" spans="1:8" s="14" customFormat="1" ht="12" customHeight="1">
      <c r="A113" s="107" t="s">
        <v>135</v>
      </c>
      <c r="B113" s="107"/>
      <c r="C113" s="16">
        <v>573</v>
      </c>
      <c r="D113" s="16">
        <v>368</v>
      </c>
      <c r="E113" s="16">
        <v>205</v>
      </c>
      <c r="F113" s="16">
        <v>70627.7</v>
      </c>
      <c r="G113" s="16">
        <v>65788.9</v>
      </c>
      <c r="H113" s="16">
        <v>3601121</v>
      </c>
    </row>
    <row r="114" spans="1:8" s="14" customFormat="1" ht="12" customHeight="1">
      <c r="A114" s="107" t="s">
        <v>136</v>
      </c>
      <c r="B114" s="107"/>
      <c r="C114" s="16">
        <v>466</v>
      </c>
      <c r="D114" s="16">
        <v>268</v>
      </c>
      <c r="E114" s="16">
        <v>198</v>
      </c>
      <c r="F114" s="16">
        <v>36792</v>
      </c>
      <c r="G114" s="16">
        <v>33264.5</v>
      </c>
      <c r="H114" s="16">
        <v>901768</v>
      </c>
    </row>
    <row r="115" spans="1:8" s="14" customFormat="1" ht="12" customHeight="1">
      <c r="A115" s="107" t="s">
        <v>138</v>
      </c>
      <c r="B115" s="107"/>
      <c r="C115" s="16">
        <v>283</v>
      </c>
      <c r="D115" s="16">
        <v>168</v>
      </c>
      <c r="E115" s="16">
        <v>115</v>
      </c>
      <c r="F115" s="16">
        <v>21847.4</v>
      </c>
      <c r="G115" s="16">
        <v>19861.7</v>
      </c>
      <c r="H115" s="16">
        <v>481538</v>
      </c>
    </row>
    <row r="116" spans="1:8" s="14" customFormat="1" ht="12" customHeight="1">
      <c r="A116" s="107" t="s">
        <v>139</v>
      </c>
      <c r="B116" s="107"/>
      <c r="C116" s="16">
        <v>777</v>
      </c>
      <c r="D116" s="16">
        <v>442</v>
      </c>
      <c r="E116" s="16">
        <v>335</v>
      </c>
      <c r="F116" s="16">
        <v>71446.8</v>
      </c>
      <c r="G116" s="16">
        <v>65695.5</v>
      </c>
      <c r="H116" s="16">
        <v>2726735</v>
      </c>
    </row>
    <row r="117" spans="1:8" s="14" customFormat="1" ht="12" customHeight="1">
      <c r="A117" s="107" t="s">
        <v>140</v>
      </c>
      <c r="B117" s="107"/>
      <c r="C117" s="16">
        <v>266</v>
      </c>
      <c r="D117" s="16">
        <v>133</v>
      </c>
      <c r="E117" s="16">
        <v>133</v>
      </c>
      <c r="F117" s="16">
        <v>17636.3</v>
      </c>
      <c r="G117" s="16">
        <v>15988.8</v>
      </c>
      <c r="H117" s="16">
        <v>332196</v>
      </c>
    </row>
    <row r="118" spans="1:8" s="14" customFormat="1" ht="12" customHeight="1">
      <c r="A118" s="107" t="s">
        <v>143</v>
      </c>
      <c r="B118" s="107"/>
      <c r="C118" s="16">
        <v>535</v>
      </c>
      <c r="D118" s="16">
        <v>330</v>
      </c>
      <c r="E118" s="16">
        <v>205</v>
      </c>
      <c r="F118" s="16">
        <v>57852.8</v>
      </c>
      <c r="G118" s="16">
        <v>53407.2</v>
      </c>
      <c r="H118" s="16">
        <v>2550827</v>
      </c>
    </row>
    <row r="119" spans="1:8" s="14" customFormat="1" ht="12" customHeight="1">
      <c r="A119" s="107" t="s">
        <v>144</v>
      </c>
      <c r="B119" s="107"/>
      <c r="C119" s="16">
        <v>1071</v>
      </c>
      <c r="D119" s="16">
        <v>660</v>
      </c>
      <c r="E119" s="16">
        <v>411</v>
      </c>
      <c r="F119" s="16">
        <v>78174</v>
      </c>
      <c r="G119" s="16">
        <v>69363.6</v>
      </c>
      <c r="H119" s="16">
        <v>1367490</v>
      </c>
    </row>
    <row r="120" spans="1:8" s="14" customFormat="1" ht="12" customHeight="1">
      <c r="A120" s="107" t="s">
        <v>146</v>
      </c>
      <c r="B120" s="107"/>
      <c r="C120" s="16">
        <v>235</v>
      </c>
      <c r="D120" s="16">
        <v>158</v>
      </c>
      <c r="E120" s="16">
        <v>77</v>
      </c>
      <c r="F120" s="16">
        <v>20357.7</v>
      </c>
      <c r="G120" s="16">
        <v>18583.9</v>
      </c>
      <c r="H120" s="16">
        <v>584389</v>
      </c>
    </row>
    <row r="121" spans="1:8" s="14" customFormat="1" ht="12" customHeight="1">
      <c r="A121" s="107" t="s">
        <v>147</v>
      </c>
      <c r="B121" s="107"/>
      <c r="C121" s="16">
        <v>698</v>
      </c>
      <c r="D121" s="16">
        <v>421</v>
      </c>
      <c r="E121" s="16">
        <v>277</v>
      </c>
      <c r="F121" s="16">
        <v>63389.9</v>
      </c>
      <c r="G121" s="16">
        <v>57806</v>
      </c>
      <c r="H121" s="16">
        <v>2136322</v>
      </c>
    </row>
    <row r="122" spans="1:8" s="14" customFormat="1" ht="12" customHeight="1">
      <c r="A122" s="110" t="s">
        <v>148</v>
      </c>
      <c r="B122" s="110"/>
      <c r="C122" s="21">
        <v>121</v>
      </c>
      <c r="D122" s="21">
        <v>78</v>
      </c>
      <c r="E122" s="21">
        <v>43</v>
      </c>
      <c r="F122" s="21">
        <v>16221.5</v>
      </c>
      <c r="G122" s="21">
        <v>15338.6</v>
      </c>
      <c r="H122" s="21">
        <v>932853</v>
      </c>
    </row>
    <row r="123" spans="1:8" s="14" customFormat="1" ht="12" customHeight="1">
      <c r="A123" s="108"/>
      <c r="B123" s="108"/>
      <c r="C123" s="54"/>
      <c r="D123" s="54"/>
      <c r="E123" s="54"/>
      <c r="F123" s="54"/>
      <c r="G123" s="54"/>
      <c r="H123" s="54"/>
    </row>
    <row r="124" spans="1:8" s="14" customFormat="1" ht="12" customHeight="1">
      <c r="A124" s="111" t="s">
        <v>150</v>
      </c>
      <c r="B124" s="111"/>
      <c r="C124" s="13">
        <v>24625</v>
      </c>
      <c r="D124" s="13">
        <v>12804</v>
      </c>
      <c r="E124" s="13">
        <v>11821</v>
      </c>
      <c r="F124" s="13">
        <v>1764814.3</v>
      </c>
      <c r="G124" s="13">
        <v>1607823.5</v>
      </c>
      <c r="H124" s="13">
        <v>42782060</v>
      </c>
    </row>
    <row r="125" spans="1:8" s="14" customFormat="1" ht="12" customHeight="1">
      <c r="A125" s="107" t="s">
        <v>151</v>
      </c>
      <c r="B125" s="107"/>
      <c r="C125" s="16">
        <v>2197</v>
      </c>
      <c r="D125" s="16">
        <v>1029</v>
      </c>
      <c r="E125" s="16">
        <v>1168</v>
      </c>
      <c r="F125" s="16">
        <v>188300.2</v>
      </c>
      <c r="G125" s="16">
        <v>175055.5</v>
      </c>
      <c r="H125" s="16">
        <v>7263596</v>
      </c>
    </row>
    <row r="126" spans="1:8" s="14" customFormat="1" ht="12" customHeight="1">
      <c r="A126" s="107" t="s">
        <v>153</v>
      </c>
      <c r="B126" s="107"/>
      <c r="C126" s="16">
        <v>86</v>
      </c>
      <c r="D126" s="16">
        <v>46</v>
      </c>
      <c r="E126" s="16">
        <v>40</v>
      </c>
      <c r="F126" s="16">
        <v>4941.8</v>
      </c>
      <c r="G126" s="16">
        <v>4522.3</v>
      </c>
      <c r="H126" s="16">
        <v>89271</v>
      </c>
    </row>
    <row r="127" spans="1:8" s="14" customFormat="1" ht="12" customHeight="1">
      <c r="A127" s="107" t="s">
        <v>154</v>
      </c>
      <c r="B127" s="107"/>
      <c r="C127" s="16">
        <v>234</v>
      </c>
      <c r="D127" s="16">
        <v>106</v>
      </c>
      <c r="E127" s="16">
        <v>128</v>
      </c>
      <c r="F127" s="16">
        <v>19752.1</v>
      </c>
      <c r="G127" s="16">
        <v>18313.3</v>
      </c>
      <c r="H127" s="16">
        <v>664108</v>
      </c>
    </row>
    <row r="128" spans="1:8" s="14" customFormat="1" ht="12" customHeight="1">
      <c r="A128" s="107" t="s">
        <v>155</v>
      </c>
      <c r="B128" s="107"/>
      <c r="C128" s="16">
        <v>730</v>
      </c>
      <c r="D128" s="16">
        <v>308</v>
      </c>
      <c r="E128" s="16">
        <v>422</v>
      </c>
      <c r="F128" s="16">
        <v>53037.2</v>
      </c>
      <c r="G128" s="16">
        <v>48509.6</v>
      </c>
      <c r="H128" s="16">
        <v>1373453</v>
      </c>
    </row>
    <row r="129" spans="1:8" s="14" customFormat="1" ht="12" customHeight="1">
      <c r="A129" s="107" t="s">
        <v>340</v>
      </c>
      <c r="B129" s="107"/>
      <c r="C129" s="16">
        <v>488</v>
      </c>
      <c r="D129" s="16">
        <v>236</v>
      </c>
      <c r="E129" s="16">
        <v>252</v>
      </c>
      <c r="F129" s="16">
        <v>30254.7</v>
      </c>
      <c r="G129" s="16">
        <v>27169.6</v>
      </c>
      <c r="H129" s="16">
        <v>473988</v>
      </c>
    </row>
    <row r="130" spans="1:8" s="14" customFormat="1" ht="12" customHeight="1">
      <c r="A130" s="107" t="s">
        <v>159</v>
      </c>
      <c r="B130" s="107"/>
      <c r="C130" s="16">
        <v>7</v>
      </c>
      <c r="D130" s="16" t="s">
        <v>370</v>
      </c>
      <c r="E130" s="16" t="s">
        <v>370</v>
      </c>
      <c r="F130" s="16">
        <v>256.6</v>
      </c>
      <c r="G130" s="16">
        <v>234.60000000000002</v>
      </c>
      <c r="H130" s="16">
        <v>2067</v>
      </c>
    </row>
    <row r="131" spans="1:8" s="14" customFormat="1" ht="12" customHeight="1">
      <c r="A131" s="107" t="s">
        <v>334</v>
      </c>
      <c r="B131" s="107"/>
      <c r="C131" s="16">
        <v>1084</v>
      </c>
      <c r="D131" s="16">
        <v>650</v>
      </c>
      <c r="E131" s="16">
        <v>434</v>
      </c>
      <c r="F131" s="16">
        <v>82522.4</v>
      </c>
      <c r="G131" s="16">
        <v>73582.1</v>
      </c>
      <c r="H131" s="16">
        <v>1672013</v>
      </c>
    </row>
    <row r="132" spans="1:8" s="14" customFormat="1" ht="12" customHeight="1">
      <c r="A132" s="107" t="s">
        <v>161</v>
      </c>
      <c r="B132" s="107"/>
      <c r="C132" s="16">
        <v>41</v>
      </c>
      <c r="D132" s="16" t="s">
        <v>370</v>
      </c>
      <c r="E132" s="16" t="s">
        <v>370</v>
      </c>
      <c r="F132" s="16">
        <v>2576</v>
      </c>
      <c r="G132" s="16">
        <v>2263.7</v>
      </c>
      <c r="H132" s="16">
        <v>43114</v>
      </c>
    </row>
    <row r="133" spans="1:8" s="67" customFormat="1" ht="12" customHeight="1">
      <c r="A133" s="136" t="s">
        <v>346</v>
      </c>
      <c r="B133" s="136"/>
      <c r="C133" s="66">
        <v>1959</v>
      </c>
      <c r="D133" s="66">
        <v>1052</v>
      </c>
      <c r="E133" s="66">
        <v>907</v>
      </c>
      <c r="F133" s="66">
        <v>133825</v>
      </c>
      <c r="G133" s="66">
        <v>120811.7</v>
      </c>
      <c r="H133" s="66">
        <v>2324356</v>
      </c>
    </row>
    <row r="134" spans="1:8" s="14" customFormat="1" ht="12" customHeight="1">
      <c r="A134" s="107" t="s">
        <v>164</v>
      </c>
      <c r="B134" s="107"/>
      <c r="C134" s="16">
        <v>1780</v>
      </c>
      <c r="D134" s="16">
        <v>1022</v>
      </c>
      <c r="E134" s="16">
        <v>758</v>
      </c>
      <c r="F134" s="16">
        <v>126062.4</v>
      </c>
      <c r="G134" s="16">
        <v>113632.7</v>
      </c>
      <c r="H134" s="16">
        <v>2534758</v>
      </c>
    </row>
    <row r="135" spans="1:8" s="14" customFormat="1" ht="12" customHeight="1">
      <c r="A135" s="107" t="s">
        <v>169</v>
      </c>
      <c r="B135" s="107"/>
      <c r="C135" s="16">
        <v>429</v>
      </c>
      <c r="D135" s="16">
        <v>267</v>
      </c>
      <c r="E135" s="16">
        <v>162</v>
      </c>
      <c r="F135" s="16">
        <v>28720.199999999997</v>
      </c>
      <c r="G135" s="16">
        <v>25442.7</v>
      </c>
      <c r="H135" s="16">
        <v>431024</v>
      </c>
    </row>
    <row r="136" spans="1:8" s="14" customFormat="1" ht="12" customHeight="1">
      <c r="A136" s="107" t="s">
        <v>170</v>
      </c>
      <c r="B136" s="107"/>
      <c r="C136" s="16">
        <v>5690</v>
      </c>
      <c r="D136" s="16">
        <v>2963</v>
      </c>
      <c r="E136" s="16">
        <v>2727</v>
      </c>
      <c r="F136" s="16">
        <v>368499.5</v>
      </c>
      <c r="G136" s="16">
        <v>335538.7</v>
      </c>
      <c r="H136" s="16">
        <v>7647506</v>
      </c>
    </row>
    <row r="137" spans="1:8" s="14" customFormat="1" ht="12" customHeight="1">
      <c r="A137" s="107" t="s">
        <v>171</v>
      </c>
      <c r="B137" s="107"/>
      <c r="C137" s="16">
        <v>2532</v>
      </c>
      <c r="D137" s="16">
        <v>1421</v>
      </c>
      <c r="E137" s="16">
        <v>1111</v>
      </c>
      <c r="F137" s="16">
        <v>181981.5</v>
      </c>
      <c r="G137" s="16">
        <v>164635.6</v>
      </c>
      <c r="H137" s="16">
        <v>4075231</v>
      </c>
    </row>
    <row r="138" spans="1:8" s="14" customFormat="1" ht="12" customHeight="1">
      <c r="A138" s="107" t="s">
        <v>173</v>
      </c>
      <c r="B138" s="107"/>
      <c r="C138" s="16">
        <v>95</v>
      </c>
      <c r="D138" s="16">
        <v>45</v>
      </c>
      <c r="E138" s="16">
        <v>50</v>
      </c>
      <c r="F138" s="16">
        <v>5196.3</v>
      </c>
      <c r="G138" s="16">
        <v>4654.700000000001</v>
      </c>
      <c r="H138" s="16">
        <v>53257</v>
      </c>
    </row>
    <row r="139" spans="1:8" s="14" customFormat="1" ht="12" customHeight="1">
      <c r="A139" s="107" t="s">
        <v>174</v>
      </c>
      <c r="B139" s="107"/>
      <c r="C139" s="16">
        <v>2926</v>
      </c>
      <c r="D139" s="16">
        <v>1454</v>
      </c>
      <c r="E139" s="16">
        <v>1472</v>
      </c>
      <c r="F139" s="16">
        <v>222619.3</v>
      </c>
      <c r="G139" s="16">
        <v>204201.8</v>
      </c>
      <c r="H139" s="16">
        <v>6052947</v>
      </c>
    </row>
    <row r="140" spans="1:8" s="14" customFormat="1" ht="12" customHeight="1">
      <c r="A140" s="107" t="s">
        <v>176</v>
      </c>
      <c r="B140" s="107"/>
      <c r="C140" s="16">
        <v>1123</v>
      </c>
      <c r="D140" s="16">
        <v>508</v>
      </c>
      <c r="E140" s="16">
        <v>615</v>
      </c>
      <c r="F140" s="16">
        <v>82857.2</v>
      </c>
      <c r="G140" s="16">
        <v>77179.2</v>
      </c>
      <c r="H140" s="16">
        <v>2614444</v>
      </c>
    </row>
    <row r="141" spans="1:8" s="14" customFormat="1" ht="12" customHeight="1">
      <c r="A141" s="107" t="s">
        <v>177</v>
      </c>
      <c r="B141" s="107"/>
      <c r="C141" s="16">
        <v>305</v>
      </c>
      <c r="D141" s="16">
        <v>121</v>
      </c>
      <c r="E141" s="16">
        <v>184</v>
      </c>
      <c r="F141" s="16">
        <v>16314.599999999999</v>
      </c>
      <c r="G141" s="16">
        <v>14879.5</v>
      </c>
      <c r="H141" s="16">
        <v>204386</v>
      </c>
    </row>
    <row r="142" spans="1:8" s="14" customFormat="1" ht="12" customHeight="1">
      <c r="A142" s="107" t="s">
        <v>178</v>
      </c>
      <c r="B142" s="107"/>
      <c r="C142" s="16">
        <v>322</v>
      </c>
      <c r="D142" s="16">
        <v>153</v>
      </c>
      <c r="E142" s="16">
        <v>169</v>
      </c>
      <c r="F142" s="16">
        <v>27714.2</v>
      </c>
      <c r="G142" s="16">
        <v>25825.4</v>
      </c>
      <c r="H142" s="16">
        <v>957549</v>
      </c>
    </row>
    <row r="143" spans="1:8" s="14" customFormat="1" ht="12" customHeight="1">
      <c r="A143" s="107" t="s">
        <v>181</v>
      </c>
      <c r="B143" s="107"/>
      <c r="C143" s="16">
        <v>283</v>
      </c>
      <c r="D143" s="16">
        <v>143</v>
      </c>
      <c r="E143" s="16">
        <v>140</v>
      </c>
      <c r="F143" s="16">
        <v>25439.2</v>
      </c>
      <c r="G143" s="16">
        <v>23769.699999999997</v>
      </c>
      <c r="H143" s="16">
        <v>1132042</v>
      </c>
    </row>
    <row r="144" spans="1:8" s="14" customFormat="1" ht="12" customHeight="1">
      <c r="A144" s="107" t="s">
        <v>184</v>
      </c>
      <c r="B144" s="107"/>
      <c r="C144" s="16">
        <v>38</v>
      </c>
      <c r="D144" s="16">
        <v>19</v>
      </c>
      <c r="E144" s="16">
        <v>19</v>
      </c>
      <c r="F144" s="16">
        <v>2011.2</v>
      </c>
      <c r="G144" s="16">
        <v>1794.8</v>
      </c>
      <c r="H144" s="16">
        <v>16079</v>
      </c>
    </row>
    <row r="145" spans="1:8" s="14" customFormat="1" ht="12" customHeight="1">
      <c r="A145" s="107" t="s">
        <v>186</v>
      </c>
      <c r="B145" s="107"/>
      <c r="C145" s="16">
        <v>1159</v>
      </c>
      <c r="D145" s="16">
        <v>610</v>
      </c>
      <c r="E145" s="16">
        <v>549</v>
      </c>
      <c r="F145" s="16">
        <v>75723.3</v>
      </c>
      <c r="G145" s="16">
        <v>68381.59999999999</v>
      </c>
      <c r="H145" s="16">
        <v>1257330</v>
      </c>
    </row>
    <row r="146" spans="1:8" s="14" customFormat="1" ht="12" customHeight="1">
      <c r="A146" s="107" t="s">
        <v>352</v>
      </c>
      <c r="B146" s="107"/>
      <c r="C146" s="16">
        <v>994</v>
      </c>
      <c r="D146" s="16">
        <v>568</v>
      </c>
      <c r="E146" s="16">
        <v>426</v>
      </c>
      <c r="F146" s="16">
        <v>79078</v>
      </c>
      <c r="G146" s="16">
        <v>70876.20000000001</v>
      </c>
      <c r="H146" s="16">
        <v>1799955</v>
      </c>
    </row>
    <row r="147" spans="1:8" s="14" customFormat="1" ht="12" customHeight="1">
      <c r="A147" s="133" t="s">
        <v>190</v>
      </c>
      <c r="B147" s="133"/>
      <c r="C147" s="21">
        <v>123</v>
      </c>
      <c r="D147" s="21">
        <v>62</v>
      </c>
      <c r="E147" s="21">
        <v>61</v>
      </c>
      <c r="F147" s="21">
        <v>7131.4</v>
      </c>
      <c r="G147" s="21">
        <v>6548.5</v>
      </c>
      <c r="H147" s="21">
        <v>99586</v>
      </c>
    </row>
    <row r="148" spans="1:8" s="14" customFormat="1" ht="12" customHeight="1">
      <c r="A148" s="108"/>
      <c r="B148" s="108"/>
      <c r="C148" s="54"/>
      <c r="D148" s="54"/>
      <c r="E148" s="54"/>
      <c r="F148" s="54"/>
      <c r="G148" s="54"/>
      <c r="H148" s="54"/>
    </row>
    <row r="149" spans="1:8" s="14" customFormat="1" ht="12" customHeight="1">
      <c r="A149" s="111" t="s">
        <v>191</v>
      </c>
      <c r="B149" s="111"/>
      <c r="C149" s="13">
        <v>2283</v>
      </c>
      <c r="D149" s="13">
        <v>1264</v>
      </c>
      <c r="E149" s="13">
        <v>1019</v>
      </c>
      <c r="F149" s="13">
        <v>145015.3</v>
      </c>
      <c r="G149" s="13">
        <v>129740.5</v>
      </c>
      <c r="H149" s="13">
        <v>2080109</v>
      </c>
    </row>
    <row r="150" spans="1:8" s="14" customFormat="1" ht="12" customHeight="1">
      <c r="A150" s="107" t="s">
        <v>335</v>
      </c>
      <c r="B150" s="107"/>
      <c r="C150" s="16">
        <v>518</v>
      </c>
      <c r="D150" s="16">
        <v>292</v>
      </c>
      <c r="E150" s="16">
        <v>226</v>
      </c>
      <c r="F150" s="16">
        <v>35742.600000000006</v>
      </c>
      <c r="G150" s="16">
        <v>31705</v>
      </c>
      <c r="H150" s="16">
        <v>604864</v>
      </c>
    </row>
    <row r="151" spans="1:8" s="14" customFormat="1" ht="12" customHeight="1">
      <c r="A151" s="107" t="s">
        <v>194</v>
      </c>
      <c r="B151" s="107"/>
      <c r="C151" s="16">
        <v>20</v>
      </c>
      <c r="D151" s="16">
        <v>11</v>
      </c>
      <c r="E151" s="16">
        <v>9</v>
      </c>
      <c r="F151" s="16">
        <v>1099.6</v>
      </c>
      <c r="G151" s="16">
        <v>1005.0999999999999</v>
      </c>
      <c r="H151" s="16">
        <v>13540</v>
      </c>
    </row>
    <row r="152" spans="1:8" s="14" customFormat="1" ht="12" customHeight="1">
      <c r="A152" s="107" t="s">
        <v>195</v>
      </c>
      <c r="B152" s="107"/>
      <c r="C152" s="16">
        <v>22</v>
      </c>
      <c r="D152" s="16">
        <v>14</v>
      </c>
      <c r="E152" s="16">
        <v>8</v>
      </c>
      <c r="F152" s="16">
        <v>1127.4</v>
      </c>
      <c r="G152" s="16">
        <v>1035.4</v>
      </c>
      <c r="H152" s="16">
        <v>9433</v>
      </c>
    </row>
    <row r="153" spans="1:8" s="14" customFormat="1" ht="12" customHeight="1">
      <c r="A153" s="107" t="s">
        <v>197</v>
      </c>
      <c r="B153" s="107"/>
      <c r="C153" s="16">
        <v>19</v>
      </c>
      <c r="D153" s="16">
        <v>10</v>
      </c>
      <c r="E153" s="16">
        <v>9</v>
      </c>
      <c r="F153" s="16">
        <v>1126.2</v>
      </c>
      <c r="G153" s="16">
        <v>1000.2</v>
      </c>
      <c r="H153" s="16">
        <v>11559</v>
      </c>
    </row>
    <row r="154" spans="1:8" s="14" customFormat="1" ht="12" customHeight="1">
      <c r="A154" s="107" t="s">
        <v>198</v>
      </c>
      <c r="B154" s="107"/>
      <c r="C154" s="16">
        <v>450</v>
      </c>
      <c r="D154" s="16">
        <v>236</v>
      </c>
      <c r="E154" s="16">
        <v>214</v>
      </c>
      <c r="F154" s="16">
        <v>26042.5</v>
      </c>
      <c r="G154" s="16">
        <v>23540.9</v>
      </c>
      <c r="H154" s="16">
        <v>288603</v>
      </c>
    </row>
    <row r="155" spans="1:8" s="14" customFormat="1" ht="12" customHeight="1">
      <c r="A155" s="107" t="s">
        <v>200</v>
      </c>
      <c r="B155" s="107"/>
      <c r="C155" s="16">
        <v>238</v>
      </c>
      <c r="D155" s="16">
        <v>128</v>
      </c>
      <c r="E155" s="16">
        <v>110</v>
      </c>
      <c r="F155" s="16">
        <v>14403.2</v>
      </c>
      <c r="G155" s="16">
        <v>13004.8</v>
      </c>
      <c r="H155" s="16">
        <v>180628</v>
      </c>
    </row>
    <row r="156" spans="1:8" s="14" customFormat="1" ht="12" customHeight="1">
      <c r="A156" s="107" t="s">
        <v>201</v>
      </c>
      <c r="B156" s="107"/>
      <c r="C156" s="16">
        <v>25</v>
      </c>
      <c r="D156" s="16">
        <v>17</v>
      </c>
      <c r="E156" s="16">
        <v>8</v>
      </c>
      <c r="F156" s="16">
        <v>1969.7</v>
      </c>
      <c r="G156" s="16">
        <v>1829.6999999999998</v>
      </c>
      <c r="H156" s="16">
        <v>55227</v>
      </c>
    </row>
    <row r="157" spans="1:8" s="14" customFormat="1" ht="12" customHeight="1">
      <c r="A157" s="133" t="s">
        <v>202</v>
      </c>
      <c r="B157" s="133"/>
      <c r="C157" s="21">
        <v>991</v>
      </c>
      <c r="D157" s="21">
        <v>556</v>
      </c>
      <c r="E157" s="21">
        <v>435</v>
      </c>
      <c r="F157" s="21">
        <v>63504.1</v>
      </c>
      <c r="G157" s="21">
        <v>56619.4</v>
      </c>
      <c r="H157" s="21">
        <v>916255</v>
      </c>
    </row>
    <row r="158" spans="1:8" s="14" customFormat="1" ht="12" customHeight="1">
      <c r="A158" s="108"/>
      <c r="B158" s="108"/>
      <c r="C158" s="54"/>
      <c r="D158" s="54"/>
      <c r="E158" s="54"/>
      <c r="F158" s="54"/>
      <c r="G158" s="54"/>
      <c r="H158" s="54"/>
    </row>
    <row r="159" spans="1:8" s="14" customFormat="1" ht="12" customHeight="1">
      <c r="A159" s="111" t="s">
        <v>203</v>
      </c>
      <c r="B159" s="111"/>
      <c r="C159" s="13">
        <v>19596</v>
      </c>
      <c r="D159" s="13">
        <v>11438</v>
      </c>
      <c r="E159" s="13">
        <v>8158</v>
      </c>
      <c r="F159" s="13">
        <v>1426834.5000000002</v>
      </c>
      <c r="G159" s="13">
        <v>1292267.8</v>
      </c>
      <c r="H159" s="13">
        <v>29682189</v>
      </c>
    </row>
    <row r="160" spans="1:8" s="14" customFormat="1" ht="12" customHeight="1">
      <c r="A160" s="107" t="s">
        <v>277</v>
      </c>
      <c r="B160" s="107"/>
      <c r="C160" s="16">
        <v>1885</v>
      </c>
      <c r="D160" s="16">
        <v>1164</v>
      </c>
      <c r="E160" s="16">
        <v>721</v>
      </c>
      <c r="F160" s="16">
        <v>135199.8</v>
      </c>
      <c r="G160" s="16">
        <v>122298.7</v>
      </c>
      <c r="H160" s="16">
        <v>2705028</v>
      </c>
    </row>
    <row r="161" spans="1:8" s="14" customFormat="1" ht="12" customHeight="1">
      <c r="A161" s="107" t="s">
        <v>205</v>
      </c>
      <c r="B161" s="107"/>
      <c r="C161" s="16">
        <v>6833</v>
      </c>
      <c r="D161" s="16">
        <v>3754</v>
      </c>
      <c r="E161" s="16">
        <v>3079</v>
      </c>
      <c r="F161" s="16">
        <v>490216.5</v>
      </c>
      <c r="G161" s="16">
        <v>447718.6</v>
      </c>
      <c r="H161" s="16">
        <v>10683256</v>
      </c>
    </row>
    <row r="162" spans="1:8" s="14" customFormat="1" ht="12" customHeight="1">
      <c r="A162" s="107" t="s">
        <v>206</v>
      </c>
      <c r="B162" s="107"/>
      <c r="C162" s="16">
        <v>891</v>
      </c>
      <c r="D162" s="16">
        <v>592</v>
      </c>
      <c r="E162" s="16">
        <v>299</v>
      </c>
      <c r="F162" s="16">
        <v>57891.3</v>
      </c>
      <c r="G162" s="16">
        <v>51790.799999999996</v>
      </c>
      <c r="H162" s="16">
        <v>843935</v>
      </c>
    </row>
    <row r="163" spans="1:8" s="14" customFormat="1" ht="12" customHeight="1">
      <c r="A163" s="107" t="s">
        <v>207</v>
      </c>
      <c r="B163" s="107"/>
      <c r="C163" s="16">
        <v>1069</v>
      </c>
      <c r="D163" s="16">
        <v>662</v>
      </c>
      <c r="E163" s="16">
        <v>407</v>
      </c>
      <c r="F163" s="16">
        <v>82474.5</v>
      </c>
      <c r="G163" s="16">
        <v>73800.5</v>
      </c>
      <c r="H163" s="16">
        <v>1700998</v>
      </c>
    </row>
    <row r="164" spans="1:8" s="14" customFormat="1" ht="12" customHeight="1">
      <c r="A164" s="107" t="s">
        <v>208</v>
      </c>
      <c r="B164" s="107"/>
      <c r="C164" s="16">
        <v>3284</v>
      </c>
      <c r="D164" s="16">
        <v>1888</v>
      </c>
      <c r="E164" s="16">
        <v>1396</v>
      </c>
      <c r="F164" s="16">
        <v>234042.5</v>
      </c>
      <c r="G164" s="16">
        <v>210745.8</v>
      </c>
      <c r="H164" s="16">
        <v>4324015</v>
      </c>
    </row>
    <row r="165" spans="1:8" s="14" customFormat="1" ht="12" customHeight="1">
      <c r="A165" s="107" t="s">
        <v>209</v>
      </c>
      <c r="B165" s="107"/>
      <c r="C165" s="16">
        <v>286</v>
      </c>
      <c r="D165" s="16">
        <v>173</v>
      </c>
      <c r="E165" s="16">
        <v>113</v>
      </c>
      <c r="F165" s="16">
        <v>21103.6</v>
      </c>
      <c r="G165" s="16">
        <v>18594.1</v>
      </c>
      <c r="H165" s="16">
        <v>288095</v>
      </c>
    </row>
    <row r="166" spans="1:8" s="14" customFormat="1" ht="12" customHeight="1">
      <c r="A166" s="107" t="s">
        <v>210</v>
      </c>
      <c r="B166" s="107"/>
      <c r="C166" s="16">
        <v>338</v>
      </c>
      <c r="D166" s="16">
        <v>204</v>
      </c>
      <c r="E166" s="16">
        <v>134</v>
      </c>
      <c r="F166" s="16">
        <v>23676.5</v>
      </c>
      <c r="G166" s="16">
        <v>21446.2</v>
      </c>
      <c r="H166" s="16">
        <v>406127</v>
      </c>
    </row>
    <row r="167" spans="1:8" s="14" customFormat="1" ht="12" customHeight="1">
      <c r="A167" s="107" t="s">
        <v>211</v>
      </c>
      <c r="B167" s="107"/>
      <c r="C167" s="16">
        <v>362</v>
      </c>
      <c r="D167" s="16">
        <v>213</v>
      </c>
      <c r="E167" s="16">
        <v>149</v>
      </c>
      <c r="F167" s="16">
        <v>27655.3</v>
      </c>
      <c r="G167" s="16">
        <v>25136.5</v>
      </c>
      <c r="H167" s="16">
        <v>673404</v>
      </c>
    </row>
    <row r="168" spans="1:8" s="14" customFormat="1" ht="12" customHeight="1">
      <c r="A168" s="107" t="s">
        <v>212</v>
      </c>
      <c r="B168" s="107"/>
      <c r="C168" s="16">
        <v>181</v>
      </c>
      <c r="D168" s="16">
        <v>90</v>
      </c>
      <c r="E168" s="16">
        <v>91</v>
      </c>
      <c r="F168" s="16">
        <v>11353.599999999999</v>
      </c>
      <c r="G168" s="16">
        <v>10306</v>
      </c>
      <c r="H168" s="16">
        <v>138040</v>
      </c>
    </row>
    <row r="169" spans="1:8" s="14" customFormat="1" ht="12" customHeight="1">
      <c r="A169" s="107" t="s">
        <v>213</v>
      </c>
      <c r="B169" s="107"/>
      <c r="C169" s="16">
        <v>567</v>
      </c>
      <c r="D169" s="16">
        <v>327</v>
      </c>
      <c r="E169" s="16">
        <v>240</v>
      </c>
      <c r="F169" s="16">
        <v>44530.6</v>
      </c>
      <c r="G169" s="16">
        <v>40151.2</v>
      </c>
      <c r="H169" s="16">
        <v>993226</v>
      </c>
    </row>
    <row r="170" spans="1:8" s="14" customFormat="1" ht="12" customHeight="1">
      <c r="A170" s="107" t="s">
        <v>215</v>
      </c>
      <c r="B170" s="107"/>
      <c r="C170" s="16">
        <v>47</v>
      </c>
      <c r="D170" s="16">
        <v>33</v>
      </c>
      <c r="E170" s="16">
        <v>14</v>
      </c>
      <c r="F170" s="16">
        <v>3399.9</v>
      </c>
      <c r="G170" s="16">
        <v>2994.8999999999996</v>
      </c>
      <c r="H170" s="16">
        <v>48597</v>
      </c>
    </row>
    <row r="171" spans="1:8" s="14" customFormat="1" ht="12" customHeight="1">
      <c r="A171" s="107" t="s">
        <v>216</v>
      </c>
      <c r="B171" s="107"/>
      <c r="C171" s="16">
        <v>1078</v>
      </c>
      <c r="D171" s="16">
        <v>697</v>
      </c>
      <c r="E171" s="16">
        <v>381</v>
      </c>
      <c r="F171" s="16">
        <v>85816.4</v>
      </c>
      <c r="G171" s="16">
        <v>77497.2</v>
      </c>
      <c r="H171" s="16">
        <v>1963623</v>
      </c>
    </row>
    <row r="172" spans="1:8" s="14" customFormat="1" ht="12" customHeight="1">
      <c r="A172" s="107" t="s">
        <v>217</v>
      </c>
      <c r="B172" s="107"/>
      <c r="C172" s="16">
        <v>274</v>
      </c>
      <c r="D172" s="16">
        <v>157</v>
      </c>
      <c r="E172" s="16">
        <v>117</v>
      </c>
      <c r="F172" s="16">
        <v>21130.5</v>
      </c>
      <c r="G172" s="16">
        <v>18932.1</v>
      </c>
      <c r="H172" s="16">
        <v>408077</v>
      </c>
    </row>
    <row r="173" spans="1:8" s="14" customFormat="1" ht="12" customHeight="1">
      <c r="A173" s="107" t="s">
        <v>218</v>
      </c>
      <c r="B173" s="107"/>
      <c r="C173" s="16">
        <v>245</v>
      </c>
      <c r="D173" s="16">
        <v>148</v>
      </c>
      <c r="E173" s="16">
        <v>97</v>
      </c>
      <c r="F173" s="16">
        <v>17738.1</v>
      </c>
      <c r="G173" s="16">
        <v>15787</v>
      </c>
      <c r="H173" s="16">
        <v>263807</v>
      </c>
    </row>
    <row r="174" spans="1:8" s="14" customFormat="1" ht="12" customHeight="1">
      <c r="A174" s="107" t="s">
        <v>219</v>
      </c>
      <c r="B174" s="107"/>
      <c r="C174" s="16">
        <v>922</v>
      </c>
      <c r="D174" s="16">
        <v>571</v>
      </c>
      <c r="E174" s="16">
        <v>351</v>
      </c>
      <c r="F174" s="16">
        <v>66026.6</v>
      </c>
      <c r="G174" s="16">
        <v>59551</v>
      </c>
      <c r="H174" s="16">
        <v>1373354</v>
      </c>
    </row>
    <row r="175" spans="1:8" s="14" customFormat="1" ht="12" customHeight="1">
      <c r="A175" s="107" t="s">
        <v>220</v>
      </c>
      <c r="B175" s="107"/>
      <c r="C175" s="16">
        <v>106</v>
      </c>
      <c r="D175" s="16">
        <v>50</v>
      </c>
      <c r="E175" s="16">
        <v>56</v>
      </c>
      <c r="F175" s="16">
        <v>6729.6</v>
      </c>
      <c r="G175" s="16">
        <v>6122.1</v>
      </c>
      <c r="H175" s="16">
        <v>90350</v>
      </c>
    </row>
    <row r="176" spans="1:8" s="14" customFormat="1" ht="12" customHeight="1">
      <c r="A176" s="133" t="s">
        <v>221</v>
      </c>
      <c r="B176" s="133"/>
      <c r="C176" s="21">
        <v>1228</v>
      </c>
      <c r="D176" s="21">
        <v>715</v>
      </c>
      <c r="E176" s="21">
        <v>513</v>
      </c>
      <c r="F176" s="21">
        <v>97849.2</v>
      </c>
      <c r="G176" s="21">
        <v>89395.1</v>
      </c>
      <c r="H176" s="21">
        <v>2778257</v>
      </c>
    </row>
    <row r="177" spans="1:8" s="14" customFormat="1" ht="12" customHeight="1">
      <c r="A177" s="108"/>
      <c r="B177" s="108"/>
      <c r="C177" s="54"/>
      <c r="D177" s="54"/>
      <c r="E177" s="54"/>
      <c r="F177" s="54"/>
      <c r="G177" s="54"/>
      <c r="H177" s="54"/>
    </row>
    <row r="178" spans="1:8" s="14" customFormat="1" ht="12" customHeight="1">
      <c r="A178" s="111" t="s">
        <v>222</v>
      </c>
      <c r="B178" s="111"/>
      <c r="C178" s="13">
        <v>4494</v>
      </c>
      <c r="D178" s="13">
        <v>2521</v>
      </c>
      <c r="E178" s="13">
        <v>1973</v>
      </c>
      <c r="F178" s="13">
        <v>305738.1</v>
      </c>
      <c r="G178" s="13">
        <v>273465.30000000005</v>
      </c>
      <c r="H178" s="13">
        <v>4903456</v>
      </c>
    </row>
    <row r="179" spans="1:8" s="14" customFormat="1" ht="12" customHeight="1">
      <c r="A179" s="107" t="s">
        <v>223</v>
      </c>
      <c r="B179" s="107"/>
      <c r="C179" s="16">
        <v>2013</v>
      </c>
      <c r="D179" s="16">
        <v>1028</v>
      </c>
      <c r="E179" s="16">
        <v>985</v>
      </c>
      <c r="F179" s="16">
        <v>129992.2</v>
      </c>
      <c r="G179" s="16">
        <v>116746.20000000001</v>
      </c>
      <c r="H179" s="16">
        <v>1830060</v>
      </c>
    </row>
    <row r="180" spans="1:8" s="14" customFormat="1" ht="12" customHeight="1">
      <c r="A180" s="107" t="s">
        <v>224</v>
      </c>
      <c r="B180" s="107"/>
      <c r="C180" s="16">
        <v>1062</v>
      </c>
      <c r="D180" s="16">
        <v>688</v>
      </c>
      <c r="E180" s="16">
        <v>374</v>
      </c>
      <c r="F180" s="16">
        <v>79237.8</v>
      </c>
      <c r="G180" s="16">
        <v>70698.8</v>
      </c>
      <c r="H180" s="16">
        <v>1495149</v>
      </c>
    </row>
    <row r="181" spans="1:8" s="14" customFormat="1" ht="12" customHeight="1">
      <c r="A181" s="107" t="s">
        <v>225</v>
      </c>
      <c r="B181" s="107"/>
      <c r="C181" s="16">
        <v>260</v>
      </c>
      <c r="D181" s="16">
        <v>149</v>
      </c>
      <c r="E181" s="16">
        <v>111</v>
      </c>
      <c r="F181" s="16">
        <v>16312.599999999999</v>
      </c>
      <c r="G181" s="16">
        <v>14540.099999999999</v>
      </c>
      <c r="H181" s="16">
        <v>184716</v>
      </c>
    </row>
    <row r="182" spans="1:8" s="14" customFormat="1" ht="12" customHeight="1">
      <c r="A182" s="107" t="s">
        <v>226</v>
      </c>
      <c r="B182" s="107"/>
      <c r="C182" s="16">
        <v>213</v>
      </c>
      <c r="D182" s="16">
        <v>128</v>
      </c>
      <c r="E182" s="16">
        <v>85</v>
      </c>
      <c r="F182" s="16">
        <v>13895.099999999999</v>
      </c>
      <c r="G182" s="16">
        <v>12481.099999999999</v>
      </c>
      <c r="H182" s="16">
        <v>213448</v>
      </c>
    </row>
    <row r="183" spans="1:8" s="14" customFormat="1" ht="12" customHeight="1">
      <c r="A183" s="107" t="s">
        <v>227</v>
      </c>
      <c r="B183" s="107"/>
      <c r="C183" s="16">
        <v>581</v>
      </c>
      <c r="D183" s="16">
        <v>323</v>
      </c>
      <c r="E183" s="16">
        <v>258</v>
      </c>
      <c r="F183" s="16">
        <v>42195.1</v>
      </c>
      <c r="G183" s="16">
        <v>37465.100000000006</v>
      </c>
      <c r="H183" s="16">
        <v>807624</v>
      </c>
    </row>
    <row r="184" spans="1:8" s="14" customFormat="1" ht="12" customHeight="1">
      <c r="A184" s="133" t="s">
        <v>228</v>
      </c>
      <c r="B184" s="133"/>
      <c r="C184" s="21">
        <v>365</v>
      </c>
      <c r="D184" s="21">
        <v>205</v>
      </c>
      <c r="E184" s="21">
        <v>160</v>
      </c>
      <c r="F184" s="21">
        <v>24105.300000000003</v>
      </c>
      <c r="G184" s="21">
        <v>21534</v>
      </c>
      <c r="H184" s="21">
        <v>372459</v>
      </c>
    </row>
    <row r="185" spans="1:8" s="14" customFormat="1" ht="12" customHeight="1">
      <c r="A185" s="108"/>
      <c r="B185" s="108"/>
      <c r="C185" s="54"/>
      <c r="D185" s="54"/>
      <c r="E185" s="54"/>
      <c r="F185" s="54"/>
      <c r="G185" s="54"/>
      <c r="H185" s="54"/>
    </row>
    <row r="186" spans="1:8" s="14" customFormat="1" ht="12" customHeight="1">
      <c r="A186" s="111" t="s">
        <v>229</v>
      </c>
      <c r="B186" s="111"/>
      <c r="C186" s="13">
        <v>2407</v>
      </c>
      <c r="D186" s="13">
        <v>1240</v>
      </c>
      <c r="E186" s="13">
        <v>1167</v>
      </c>
      <c r="F186" s="13">
        <v>151532.3</v>
      </c>
      <c r="G186" s="13">
        <v>136170.3</v>
      </c>
      <c r="H186" s="13">
        <v>2173876</v>
      </c>
    </row>
    <row r="187" spans="1:8" s="14" customFormat="1" ht="12" customHeight="1">
      <c r="A187" s="107" t="s">
        <v>230</v>
      </c>
      <c r="B187" s="107"/>
      <c r="C187" s="16">
        <v>748</v>
      </c>
      <c r="D187" s="16">
        <v>387</v>
      </c>
      <c r="E187" s="16">
        <v>361</v>
      </c>
      <c r="F187" s="16">
        <v>45830.9</v>
      </c>
      <c r="G187" s="16">
        <v>41357.3</v>
      </c>
      <c r="H187" s="16">
        <v>657820</v>
      </c>
    </row>
    <row r="188" spans="1:8" s="14" customFormat="1" ht="12" customHeight="1">
      <c r="A188" s="107" t="s">
        <v>328</v>
      </c>
      <c r="B188" s="107"/>
      <c r="C188" s="16">
        <v>788</v>
      </c>
      <c r="D188" s="16">
        <v>384</v>
      </c>
      <c r="E188" s="16">
        <v>404</v>
      </c>
      <c r="F188" s="16">
        <v>47516.1</v>
      </c>
      <c r="G188" s="16">
        <v>42764.899999999994</v>
      </c>
      <c r="H188" s="16">
        <v>589718</v>
      </c>
    </row>
    <row r="189" spans="1:8" s="14" customFormat="1" ht="12" customHeight="1">
      <c r="A189" s="110" t="s">
        <v>350</v>
      </c>
      <c r="B189" s="110"/>
      <c r="C189" s="26">
        <v>871</v>
      </c>
      <c r="D189" s="26">
        <v>469</v>
      </c>
      <c r="E189" s="26">
        <v>402</v>
      </c>
      <c r="F189" s="26">
        <v>58185.3</v>
      </c>
      <c r="G189" s="26">
        <v>52048.100000000006</v>
      </c>
      <c r="H189" s="26">
        <v>926338</v>
      </c>
    </row>
    <row r="190" spans="1:8" s="14" customFormat="1" ht="12" customHeight="1">
      <c r="A190" s="108"/>
      <c r="B190" s="108"/>
      <c r="C190" s="54"/>
      <c r="D190" s="54"/>
      <c r="E190" s="54"/>
      <c r="F190" s="54"/>
      <c r="G190" s="54"/>
      <c r="H190" s="54"/>
    </row>
    <row r="191" spans="1:8" s="14" customFormat="1" ht="12" customHeight="1">
      <c r="A191" s="111" t="s">
        <v>239</v>
      </c>
      <c r="B191" s="111"/>
      <c r="C191" s="13">
        <v>3511</v>
      </c>
      <c r="D191" s="13">
        <v>1785</v>
      </c>
      <c r="E191" s="13">
        <v>1726</v>
      </c>
      <c r="F191" s="13">
        <v>232416.8</v>
      </c>
      <c r="G191" s="13">
        <v>211044.9</v>
      </c>
      <c r="H191" s="13">
        <v>4456404</v>
      </c>
    </row>
    <row r="192" spans="1:8" s="14" customFormat="1" ht="12" customHeight="1">
      <c r="A192" s="107" t="s">
        <v>240</v>
      </c>
      <c r="B192" s="107"/>
      <c r="C192" s="16">
        <v>613</v>
      </c>
      <c r="D192" s="16">
        <v>311</v>
      </c>
      <c r="E192" s="16">
        <v>302</v>
      </c>
      <c r="F192" s="16">
        <v>40915.399999999994</v>
      </c>
      <c r="G192" s="16">
        <v>37276.6</v>
      </c>
      <c r="H192" s="16">
        <v>747967</v>
      </c>
    </row>
    <row r="193" spans="1:8" s="14" customFormat="1" ht="12" customHeight="1">
      <c r="A193" s="107" t="s">
        <v>242</v>
      </c>
      <c r="B193" s="107"/>
      <c r="C193" s="16">
        <v>59</v>
      </c>
      <c r="D193" s="16">
        <v>27</v>
      </c>
      <c r="E193" s="16">
        <v>32</v>
      </c>
      <c r="F193" s="16">
        <v>10665.8</v>
      </c>
      <c r="G193" s="16">
        <v>10344.5</v>
      </c>
      <c r="H193" s="16">
        <v>826078</v>
      </c>
    </row>
    <row r="194" spans="1:8" s="14" customFormat="1" ht="12" customHeight="1">
      <c r="A194" s="107" t="s">
        <v>243</v>
      </c>
      <c r="B194" s="107"/>
      <c r="C194" s="16">
        <v>284</v>
      </c>
      <c r="D194" s="16">
        <v>145</v>
      </c>
      <c r="E194" s="16">
        <v>139</v>
      </c>
      <c r="F194" s="16">
        <v>16732.6</v>
      </c>
      <c r="G194" s="16">
        <v>15158</v>
      </c>
      <c r="H194" s="16">
        <v>212726</v>
      </c>
    </row>
    <row r="195" spans="1:8" s="14" customFormat="1" ht="12" customHeight="1">
      <c r="A195" s="107" t="s">
        <v>248</v>
      </c>
      <c r="B195" s="107"/>
      <c r="C195" s="16">
        <v>91</v>
      </c>
      <c r="D195" s="16">
        <v>57</v>
      </c>
      <c r="E195" s="16">
        <v>34</v>
      </c>
      <c r="F195" s="16">
        <v>6662</v>
      </c>
      <c r="G195" s="16">
        <v>6134</v>
      </c>
      <c r="H195" s="16">
        <v>151707</v>
      </c>
    </row>
    <row r="196" spans="1:8" s="14" customFormat="1" ht="12" customHeight="1">
      <c r="A196" s="107" t="s">
        <v>249</v>
      </c>
      <c r="B196" s="107"/>
      <c r="C196" s="16">
        <v>1189</v>
      </c>
      <c r="D196" s="16">
        <v>592</v>
      </c>
      <c r="E196" s="16">
        <v>597</v>
      </c>
      <c r="F196" s="16">
        <v>74389.1</v>
      </c>
      <c r="G196" s="16">
        <v>66988.40000000001</v>
      </c>
      <c r="H196" s="16">
        <v>1043221</v>
      </c>
    </row>
    <row r="197" spans="1:8" s="14" customFormat="1" ht="12" customHeight="1">
      <c r="A197" s="107" t="s">
        <v>250</v>
      </c>
      <c r="B197" s="107"/>
      <c r="C197" s="16">
        <v>305</v>
      </c>
      <c r="D197" s="16">
        <v>139</v>
      </c>
      <c r="E197" s="16">
        <v>166</v>
      </c>
      <c r="F197" s="16">
        <v>18909.800000000003</v>
      </c>
      <c r="G197" s="16">
        <v>17019.9</v>
      </c>
      <c r="H197" s="16">
        <v>244092</v>
      </c>
    </row>
    <row r="198" spans="1:8" s="14" customFormat="1" ht="12" customHeight="1">
      <c r="A198" s="107" t="s">
        <v>253</v>
      </c>
      <c r="B198" s="107"/>
      <c r="C198" s="16">
        <v>131</v>
      </c>
      <c r="D198" s="16">
        <v>64</v>
      </c>
      <c r="E198" s="16">
        <v>67</v>
      </c>
      <c r="F198" s="16">
        <v>8602.900000000001</v>
      </c>
      <c r="G198" s="16">
        <v>7656.5</v>
      </c>
      <c r="H198" s="16">
        <v>128198</v>
      </c>
    </row>
    <row r="199" spans="1:8" s="14" customFormat="1" ht="12" customHeight="1">
      <c r="A199" s="107" t="s">
        <v>254</v>
      </c>
      <c r="B199" s="107"/>
      <c r="C199" s="16">
        <v>281</v>
      </c>
      <c r="D199" s="16">
        <v>155</v>
      </c>
      <c r="E199" s="16">
        <v>126</v>
      </c>
      <c r="F199" s="16">
        <v>16972.8</v>
      </c>
      <c r="G199" s="16">
        <v>15213</v>
      </c>
      <c r="H199" s="16">
        <v>187177</v>
      </c>
    </row>
    <row r="200" spans="1:8" s="14" customFormat="1" ht="12" customHeight="1">
      <c r="A200" s="107" t="s">
        <v>255</v>
      </c>
      <c r="B200" s="107"/>
      <c r="C200" s="16">
        <v>158</v>
      </c>
      <c r="D200" s="16">
        <v>86</v>
      </c>
      <c r="E200" s="16">
        <v>72</v>
      </c>
      <c r="F200" s="16">
        <v>12857.5</v>
      </c>
      <c r="G200" s="16">
        <v>11807</v>
      </c>
      <c r="H200" s="16">
        <v>439389</v>
      </c>
    </row>
    <row r="201" spans="1:8" s="94" customFormat="1" ht="12" customHeight="1">
      <c r="A201" s="110" t="s">
        <v>256</v>
      </c>
      <c r="B201" s="110"/>
      <c r="C201" s="21">
        <v>400</v>
      </c>
      <c r="D201" s="21">
        <v>209</v>
      </c>
      <c r="E201" s="21">
        <v>191</v>
      </c>
      <c r="F201" s="21">
        <v>25708.9</v>
      </c>
      <c r="G201" s="21">
        <v>23447</v>
      </c>
      <c r="H201" s="21">
        <v>475849</v>
      </c>
    </row>
    <row r="202" spans="1:8" s="14" customFormat="1" ht="12" customHeight="1">
      <c r="A202" s="108"/>
      <c r="B202" s="108"/>
      <c r="C202" s="54"/>
      <c r="D202" s="54"/>
      <c r="E202" s="54"/>
      <c r="F202" s="54"/>
      <c r="G202" s="54"/>
      <c r="H202" s="54"/>
    </row>
    <row r="203" spans="1:8" s="14" customFormat="1" ht="12" customHeight="1">
      <c r="A203" s="111" t="s">
        <v>258</v>
      </c>
      <c r="B203" s="111"/>
      <c r="C203" s="13">
        <v>127020</v>
      </c>
      <c r="D203" s="13">
        <v>70764</v>
      </c>
      <c r="E203" s="13">
        <v>56256</v>
      </c>
      <c r="F203" s="13">
        <v>9716240.200000001</v>
      </c>
      <c r="G203" s="13">
        <v>8846962.100000001</v>
      </c>
      <c r="H203" s="13">
        <v>255292344</v>
      </c>
    </row>
    <row r="204" spans="1:8" s="14" customFormat="1" ht="12" customHeight="1">
      <c r="A204" s="107" t="s">
        <v>259</v>
      </c>
      <c r="B204" s="107"/>
      <c r="C204" s="16">
        <v>18162</v>
      </c>
      <c r="D204" s="16">
        <v>9830</v>
      </c>
      <c r="E204" s="16">
        <v>8332</v>
      </c>
      <c r="F204" s="16">
        <v>1350401.0999999999</v>
      </c>
      <c r="G204" s="16">
        <v>1227131</v>
      </c>
      <c r="H204" s="16">
        <v>32612736</v>
      </c>
    </row>
    <row r="205" spans="1:8" s="14" customFormat="1" ht="12" customHeight="1">
      <c r="A205" s="107" t="s">
        <v>260</v>
      </c>
      <c r="B205" s="107"/>
      <c r="C205" s="16">
        <v>51942</v>
      </c>
      <c r="D205" s="16">
        <v>29882</v>
      </c>
      <c r="E205" s="16">
        <v>22060</v>
      </c>
      <c r="F205" s="16">
        <v>4339487.8</v>
      </c>
      <c r="G205" s="16">
        <v>3969318.8</v>
      </c>
      <c r="H205" s="16">
        <v>136601514</v>
      </c>
    </row>
    <row r="206" spans="1:8" s="14" customFormat="1" ht="12" customHeight="1">
      <c r="A206" s="107" t="s">
        <v>261</v>
      </c>
      <c r="B206" s="107"/>
      <c r="C206" s="16">
        <v>24625</v>
      </c>
      <c r="D206" s="16">
        <v>12804</v>
      </c>
      <c r="E206" s="16">
        <v>11821</v>
      </c>
      <c r="F206" s="16">
        <v>1764814.3</v>
      </c>
      <c r="G206" s="16">
        <v>1607823.5</v>
      </c>
      <c r="H206" s="16">
        <v>42782060</v>
      </c>
    </row>
    <row r="207" spans="1:8" s="14" customFormat="1" ht="12" customHeight="1">
      <c r="A207" s="107" t="s">
        <v>262</v>
      </c>
      <c r="B207" s="107"/>
      <c r="C207" s="16">
        <v>2283</v>
      </c>
      <c r="D207" s="16">
        <v>1264</v>
      </c>
      <c r="E207" s="16">
        <v>1019</v>
      </c>
      <c r="F207" s="16">
        <v>145015.3</v>
      </c>
      <c r="G207" s="16">
        <v>129740.5</v>
      </c>
      <c r="H207" s="16">
        <v>2080109</v>
      </c>
    </row>
    <row r="208" spans="1:8" s="14" customFormat="1" ht="12" customHeight="1">
      <c r="A208" s="107" t="s">
        <v>263</v>
      </c>
      <c r="B208" s="107"/>
      <c r="C208" s="16">
        <v>19596</v>
      </c>
      <c r="D208" s="16">
        <v>11438</v>
      </c>
      <c r="E208" s="16">
        <v>8158</v>
      </c>
      <c r="F208" s="16">
        <v>1426834.5000000002</v>
      </c>
      <c r="G208" s="16">
        <v>1292267.8</v>
      </c>
      <c r="H208" s="16">
        <v>29682189</v>
      </c>
    </row>
    <row r="209" spans="1:8" s="14" customFormat="1" ht="12" customHeight="1">
      <c r="A209" s="107" t="s">
        <v>264</v>
      </c>
      <c r="B209" s="107"/>
      <c r="C209" s="16">
        <v>4494</v>
      </c>
      <c r="D209" s="16">
        <v>2521</v>
      </c>
      <c r="E209" s="16">
        <v>1973</v>
      </c>
      <c r="F209" s="16">
        <v>305738.1</v>
      </c>
      <c r="G209" s="16">
        <v>273465.30000000005</v>
      </c>
      <c r="H209" s="16">
        <v>4903456</v>
      </c>
    </row>
    <row r="210" spans="1:8" s="14" customFormat="1" ht="12" customHeight="1">
      <c r="A210" s="107" t="s">
        <v>265</v>
      </c>
      <c r="B210" s="107"/>
      <c r="C210" s="16">
        <v>2407</v>
      </c>
      <c r="D210" s="16">
        <v>1240</v>
      </c>
      <c r="E210" s="16">
        <v>1167</v>
      </c>
      <c r="F210" s="16">
        <v>151532.3</v>
      </c>
      <c r="G210" s="16">
        <v>136170.3</v>
      </c>
      <c r="H210" s="16">
        <v>2173876</v>
      </c>
    </row>
    <row r="211" spans="1:8" s="14" customFormat="1" ht="12" customHeight="1">
      <c r="A211" s="133" t="s">
        <v>266</v>
      </c>
      <c r="B211" s="133"/>
      <c r="C211" s="21">
        <v>3511</v>
      </c>
      <c r="D211" s="21">
        <v>1785</v>
      </c>
      <c r="E211" s="21">
        <v>1726</v>
      </c>
      <c r="F211" s="21">
        <v>232416.8</v>
      </c>
      <c r="G211" s="21">
        <v>211044.9</v>
      </c>
      <c r="H211" s="21">
        <v>4456404</v>
      </c>
    </row>
    <row r="212" spans="1:8" s="14" customFormat="1" ht="12" customHeight="1">
      <c r="A212" s="108"/>
      <c r="B212" s="108"/>
      <c r="C212" s="54"/>
      <c r="D212" s="54"/>
      <c r="E212" s="54"/>
      <c r="F212" s="54"/>
      <c r="G212" s="54"/>
      <c r="H212" s="54"/>
    </row>
    <row r="213" spans="1:8" s="14" customFormat="1" ht="12" customHeight="1">
      <c r="A213" s="111" t="s">
        <v>360</v>
      </c>
      <c r="B213" s="111"/>
      <c r="C213" s="13">
        <v>116321</v>
      </c>
      <c r="D213" s="13">
        <v>65330</v>
      </c>
      <c r="E213" s="13">
        <v>50991</v>
      </c>
      <c r="F213" s="13">
        <v>9021559.3</v>
      </c>
      <c r="G213" s="13">
        <v>8219668.5</v>
      </c>
      <c r="H213" s="13">
        <v>243525639</v>
      </c>
    </row>
    <row r="214" spans="1:8" s="14" customFormat="1" ht="12" customHeight="1">
      <c r="A214" s="107" t="s">
        <v>353</v>
      </c>
      <c r="B214" s="107"/>
      <c r="C214" s="16">
        <v>19586</v>
      </c>
      <c r="D214" s="16">
        <v>11444</v>
      </c>
      <c r="E214" s="16">
        <v>8142</v>
      </c>
      <c r="F214" s="16">
        <v>1436827.4000000001</v>
      </c>
      <c r="G214" s="16">
        <v>1300869.8</v>
      </c>
      <c r="H214" s="16">
        <v>30195363</v>
      </c>
    </row>
    <row r="215" spans="1:8" s="14" customFormat="1" ht="12" customHeight="1">
      <c r="A215" s="107" t="s">
        <v>354</v>
      </c>
      <c r="B215" s="107"/>
      <c r="C215" s="16">
        <v>18348</v>
      </c>
      <c r="D215" s="16">
        <v>9925</v>
      </c>
      <c r="E215" s="16">
        <v>8423</v>
      </c>
      <c r="F215" s="16">
        <v>1364762.4999999998</v>
      </c>
      <c r="G215" s="16">
        <v>1240088.8</v>
      </c>
      <c r="H215" s="16">
        <v>32905228</v>
      </c>
    </row>
    <row r="216" spans="1:8" s="14" customFormat="1" ht="12" customHeight="1">
      <c r="A216" s="107" t="s">
        <v>355</v>
      </c>
      <c r="B216" s="107"/>
      <c r="C216" s="16">
        <v>21339</v>
      </c>
      <c r="D216" s="16">
        <v>11107</v>
      </c>
      <c r="E216" s="16">
        <v>10232</v>
      </c>
      <c r="F216" s="16">
        <v>1532981.2000000002</v>
      </c>
      <c r="G216" s="16">
        <v>1397792.9999999998</v>
      </c>
      <c r="H216" s="16">
        <v>38049897</v>
      </c>
    </row>
    <row r="217" spans="1:8" s="14" customFormat="1" ht="12" customHeight="1">
      <c r="A217" s="107" t="s">
        <v>356</v>
      </c>
      <c r="B217" s="107"/>
      <c r="C217" s="16">
        <v>51756</v>
      </c>
      <c r="D217" s="16">
        <v>29787</v>
      </c>
      <c r="E217" s="16">
        <v>21969</v>
      </c>
      <c r="F217" s="16">
        <v>4325126.399999999</v>
      </c>
      <c r="G217" s="16">
        <v>3956360.9999999995</v>
      </c>
      <c r="H217" s="16">
        <v>136309022</v>
      </c>
    </row>
    <row r="218" spans="1:8" s="14" customFormat="1" ht="12" customHeight="1">
      <c r="A218" s="83" t="s">
        <v>357</v>
      </c>
      <c r="B218" s="83"/>
      <c r="C218" s="26">
        <v>5292</v>
      </c>
      <c r="D218" s="26">
        <v>3067</v>
      </c>
      <c r="E218" s="26">
        <v>2225</v>
      </c>
      <c r="F218" s="26">
        <v>361861.79999999993</v>
      </c>
      <c r="G218" s="26">
        <v>324555.89999999997</v>
      </c>
      <c r="H218" s="26">
        <v>6066129</v>
      </c>
    </row>
    <row r="219" spans="1:8" s="14" customFormat="1" ht="12" customHeight="1">
      <c r="A219" s="108"/>
      <c r="B219" s="108"/>
      <c r="C219" s="19"/>
      <c r="D219" s="19"/>
      <c r="E219" s="19"/>
      <c r="F219" s="19"/>
      <c r="G219" s="19"/>
      <c r="H219" s="19"/>
    </row>
    <row r="220" spans="1:8" s="14" customFormat="1" ht="12" customHeight="1">
      <c r="A220" s="86" t="s">
        <v>365</v>
      </c>
      <c r="B220" s="86"/>
      <c r="C220" s="40">
        <v>10699</v>
      </c>
      <c r="D220" s="40">
        <v>5434</v>
      </c>
      <c r="E220" s="40">
        <v>5265</v>
      </c>
      <c r="F220" s="40">
        <v>694680.9000000004</v>
      </c>
      <c r="G220" s="40">
        <v>627293.6000000015</v>
      </c>
      <c r="H220" s="40">
        <v>11766705</v>
      </c>
    </row>
    <row r="221" spans="1:8" s="27" customFormat="1" ht="5.25" customHeight="1">
      <c r="A221" s="109"/>
      <c r="B221" s="109"/>
      <c r="C221" s="109"/>
      <c r="D221" s="109"/>
      <c r="E221" s="109"/>
      <c r="F221" s="109"/>
      <c r="G221" s="109"/>
      <c r="H221" s="109"/>
    </row>
    <row r="222" spans="1:8" s="29" customFormat="1" ht="12" customHeight="1">
      <c r="A222" s="104" t="s">
        <v>366</v>
      </c>
      <c r="B222" s="104"/>
      <c r="C222" s="104"/>
      <c r="D222" s="104"/>
      <c r="E222" s="104"/>
      <c r="F222" s="104"/>
      <c r="G222" s="104"/>
      <c r="H222" s="104"/>
    </row>
    <row r="223" spans="1:8" s="14" customFormat="1" ht="11.25" customHeight="1">
      <c r="A223" s="103" t="s">
        <v>337</v>
      </c>
      <c r="B223" s="103"/>
      <c r="C223" s="103"/>
      <c r="D223" s="103"/>
      <c r="E223" s="103"/>
      <c r="F223" s="103"/>
      <c r="G223" s="103"/>
      <c r="H223" s="103"/>
    </row>
    <row r="224" spans="1:8" s="30" customFormat="1" ht="12" customHeight="1">
      <c r="A224" s="104" t="s">
        <v>362</v>
      </c>
      <c r="B224" s="104"/>
      <c r="C224" s="104"/>
      <c r="D224" s="104"/>
      <c r="E224" s="104"/>
      <c r="F224" s="104"/>
      <c r="G224" s="104"/>
      <c r="H224" s="104"/>
    </row>
    <row r="225" spans="1:8" s="30" customFormat="1" ht="5.25" customHeight="1">
      <c r="A225" s="105"/>
      <c r="B225" s="105"/>
      <c r="C225" s="105"/>
      <c r="D225" s="105"/>
      <c r="E225" s="105"/>
      <c r="F225" s="105"/>
      <c r="G225" s="105"/>
      <c r="H225" s="105"/>
    </row>
    <row r="226" spans="1:8" s="29" customFormat="1" ht="12" customHeight="1">
      <c r="A226" s="106" t="s">
        <v>270</v>
      </c>
      <c r="B226" s="106"/>
      <c r="C226" s="106"/>
      <c r="D226" s="106"/>
      <c r="E226" s="106"/>
      <c r="F226" s="106"/>
      <c r="G226" s="106"/>
      <c r="H226" s="106"/>
    </row>
    <row r="227" spans="1:8" s="30" customFormat="1" ht="5.25" customHeight="1">
      <c r="A227" s="102"/>
      <c r="B227" s="102"/>
      <c r="C227" s="102"/>
      <c r="D227" s="102"/>
      <c r="E227" s="102"/>
      <c r="F227" s="102"/>
      <c r="G227" s="102"/>
      <c r="H227" s="102"/>
    </row>
    <row r="228" spans="1:8" s="33" customFormat="1" ht="12" customHeight="1">
      <c r="A228" s="104" t="s">
        <v>371</v>
      </c>
      <c r="B228" s="104"/>
      <c r="C228" s="104"/>
      <c r="D228" s="104"/>
      <c r="E228" s="104"/>
      <c r="F228" s="104"/>
      <c r="G228" s="104"/>
      <c r="H228" s="104"/>
    </row>
    <row r="229" spans="1:8" s="33" customFormat="1" ht="12" customHeight="1">
      <c r="A229" s="102" t="s">
        <v>326</v>
      </c>
      <c r="B229" s="102"/>
      <c r="C229" s="102"/>
      <c r="D229" s="102"/>
      <c r="E229" s="102"/>
      <c r="F229" s="102"/>
      <c r="G229" s="102"/>
      <c r="H229" s="102"/>
    </row>
  </sheetData>
  <sheetProtection/>
  <mergeCells count="215">
    <mergeCell ref="A229:H229"/>
    <mergeCell ref="A202:B202"/>
    <mergeCell ref="A212:B212"/>
    <mergeCell ref="A219:B219"/>
    <mergeCell ref="A222:H222"/>
    <mergeCell ref="A224:H224"/>
    <mergeCell ref="A225:H225"/>
    <mergeCell ref="A226:H226"/>
    <mergeCell ref="A227:H227"/>
    <mergeCell ref="A228:H228"/>
    <mergeCell ref="A123:B123"/>
    <mergeCell ref="A148:B148"/>
    <mergeCell ref="A158:B158"/>
    <mergeCell ref="A177:B177"/>
    <mergeCell ref="A185:B185"/>
    <mergeCell ref="A190:B190"/>
    <mergeCell ref="A188:B188"/>
    <mergeCell ref="A189:B189"/>
    <mergeCell ref="A174:B174"/>
    <mergeCell ref="A175:B175"/>
    <mergeCell ref="A215:B215"/>
    <mergeCell ref="A216:B216"/>
    <mergeCell ref="A217:B217"/>
    <mergeCell ref="A221:H221"/>
    <mergeCell ref="C5:E5"/>
    <mergeCell ref="C6:E6"/>
    <mergeCell ref="F5:G5"/>
    <mergeCell ref="F6:G6"/>
    <mergeCell ref="F7:G7"/>
    <mergeCell ref="C7:E7"/>
    <mergeCell ref="A208:B208"/>
    <mergeCell ref="A209:B209"/>
    <mergeCell ref="A210:B210"/>
    <mergeCell ref="A211:B211"/>
    <mergeCell ref="A213:B213"/>
    <mergeCell ref="A214:B214"/>
    <mergeCell ref="A201:B201"/>
    <mergeCell ref="A203:B203"/>
    <mergeCell ref="A204:B204"/>
    <mergeCell ref="A205:B205"/>
    <mergeCell ref="A206:B206"/>
    <mergeCell ref="A207:B207"/>
    <mergeCell ref="A195:B195"/>
    <mergeCell ref="A196:B196"/>
    <mergeCell ref="A197:B197"/>
    <mergeCell ref="A198:B198"/>
    <mergeCell ref="A199:B199"/>
    <mergeCell ref="A200:B200"/>
    <mergeCell ref="A191:B191"/>
    <mergeCell ref="A192:B192"/>
    <mergeCell ref="A193:B193"/>
    <mergeCell ref="A194:B194"/>
    <mergeCell ref="A181:B181"/>
    <mergeCell ref="A182:B182"/>
    <mergeCell ref="A183:B183"/>
    <mergeCell ref="A184:B184"/>
    <mergeCell ref="A186:B186"/>
    <mergeCell ref="A187:B187"/>
    <mergeCell ref="A176:B176"/>
    <mergeCell ref="A178:B178"/>
    <mergeCell ref="A179:B179"/>
    <mergeCell ref="A180:B180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5:B155"/>
    <mergeCell ref="A156:B156"/>
    <mergeCell ref="A157:B157"/>
    <mergeCell ref="A159:B159"/>
    <mergeCell ref="A160:B160"/>
    <mergeCell ref="A161:B161"/>
    <mergeCell ref="A149:B149"/>
    <mergeCell ref="A150:B150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69:B69"/>
    <mergeCell ref="A62:B62"/>
    <mergeCell ref="A63:B63"/>
    <mergeCell ref="A64:B64"/>
    <mergeCell ref="A65:B65"/>
    <mergeCell ref="A66:B66"/>
    <mergeCell ref="A67:B67"/>
    <mergeCell ref="A55:B55"/>
    <mergeCell ref="A57:B57"/>
    <mergeCell ref="A58:B58"/>
    <mergeCell ref="A59:B59"/>
    <mergeCell ref="A60:B60"/>
    <mergeCell ref="A61:B61"/>
    <mergeCell ref="A56:B56"/>
    <mergeCell ref="A43:B43"/>
    <mergeCell ref="A44:B44"/>
    <mergeCell ref="A47:B47"/>
    <mergeCell ref="A52:B52"/>
    <mergeCell ref="A53:B53"/>
    <mergeCell ref="A54:B54"/>
    <mergeCell ref="A51:B51"/>
    <mergeCell ref="A32:B32"/>
    <mergeCell ref="A33:B33"/>
    <mergeCell ref="A38:B38"/>
    <mergeCell ref="A39:B39"/>
    <mergeCell ref="A40:B40"/>
    <mergeCell ref="A42:B42"/>
    <mergeCell ref="A41:B41"/>
    <mergeCell ref="A37:B37"/>
    <mergeCell ref="A23:B23"/>
    <mergeCell ref="A24:B24"/>
    <mergeCell ref="A25:B25"/>
    <mergeCell ref="A26:B26"/>
    <mergeCell ref="A29:B29"/>
    <mergeCell ref="A22:B22"/>
    <mergeCell ref="A17:B17"/>
    <mergeCell ref="A9:B9"/>
    <mergeCell ref="A8:B8"/>
    <mergeCell ref="A7:B7"/>
    <mergeCell ref="A11:B11"/>
    <mergeCell ref="A21:B21"/>
    <mergeCell ref="A223:H223"/>
    <mergeCell ref="A1:H1"/>
    <mergeCell ref="A2:H2"/>
    <mergeCell ref="A3:H3"/>
    <mergeCell ref="A4:H4"/>
    <mergeCell ref="A5:B5"/>
    <mergeCell ref="A6:B6"/>
    <mergeCell ref="A10:B10"/>
    <mergeCell ref="A12:B12"/>
    <mergeCell ref="A13:B13"/>
  </mergeCells>
  <conditionalFormatting sqref="C125:H147">
    <cfRule type="cellIs" priority="2" dxfId="0" operator="between" stopIfTrue="1">
      <formula>1</formula>
      <formula>3</formula>
    </cfRule>
  </conditionalFormatting>
  <conditionalFormatting sqref="C10:E201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7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87" customWidth="1"/>
    <col min="2" max="2" width="30.7109375" style="87" customWidth="1"/>
    <col min="3" max="8" width="12.7109375" style="88" customWidth="1"/>
    <col min="9" max="226" width="9.140625" style="87" customWidth="1"/>
    <col min="227" max="227" width="1.7109375" style="87" customWidth="1"/>
    <col min="228" max="228" width="28.140625" style="87" customWidth="1"/>
    <col min="229" max="246" width="8.421875" style="87" customWidth="1"/>
    <col min="247" max="16384" width="9.140625" style="87" customWidth="1"/>
  </cols>
  <sheetData>
    <row r="1" spans="1:256" ht="12" customHeight="1">
      <c r="A1" s="123"/>
      <c r="B1" s="123"/>
      <c r="C1" s="123"/>
      <c r="D1" s="137"/>
      <c r="E1" s="137"/>
      <c r="F1" s="137"/>
      <c r="G1" s="137"/>
      <c r="H1" s="137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256" ht="30" customHeight="1">
      <c r="A2" s="211" t="s">
        <v>364</v>
      </c>
      <c r="B2" s="211"/>
      <c r="C2" s="211"/>
      <c r="D2" s="212"/>
      <c r="E2" s="212"/>
      <c r="F2" s="212"/>
      <c r="G2" s="212"/>
      <c r="H2" s="212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ht="12" customHeight="1">
      <c r="A3" s="138"/>
      <c r="B3" s="137"/>
      <c r="C3" s="137"/>
      <c r="D3" s="137"/>
      <c r="E3" s="137"/>
      <c r="F3" s="137"/>
      <c r="G3" s="137"/>
      <c r="H3" s="137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ht="12" customHeight="1">
      <c r="A4" s="125"/>
      <c r="B4" s="125"/>
      <c r="C4" s="125"/>
      <c r="D4" s="139"/>
      <c r="E4" s="139"/>
      <c r="F4" s="139"/>
      <c r="G4" s="139"/>
      <c r="H4" s="13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" customHeight="1">
      <c r="A5" s="129"/>
      <c r="B5" s="130"/>
      <c r="C5" s="128" t="s">
        <v>1</v>
      </c>
      <c r="D5" s="129"/>
      <c r="E5" s="129"/>
      <c r="F5" s="128" t="s">
        <v>2</v>
      </c>
      <c r="G5" s="130"/>
      <c r="H5" s="74" t="s">
        <v>3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 customHeight="1">
      <c r="A6" s="140"/>
      <c r="B6" s="121"/>
      <c r="C6" s="119"/>
      <c r="D6" s="120"/>
      <c r="E6" s="120"/>
      <c r="F6" s="119"/>
      <c r="G6" s="121"/>
      <c r="H6" s="6" t="s">
        <v>4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" customHeight="1">
      <c r="A7" s="140"/>
      <c r="B7" s="140"/>
      <c r="C7" s="120"/>
      <c r="D7" s="120"/>
      <c r="E7" s="120"/>
      <c r="F7" s="120"/>
      <c r="G7" s="120"/>
      <c r="H7" s="7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" customHeight="1">
      <c r="A8" s="140"/>
      <c r="B8" s="140"/>
      <c r="C8" s="80"/>
      <c r="D8" s="80" t="s">
        <v>5</v>
      </c>
      <c r="E8" s="80" t="s">
        <v>6</v>
      </c>
      <c r="F8" s="80"/>
      <c r="G8" s="80"/>
      <c r="H8" s="7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" customHeight="1">
      <c r="A9" s="141"/>
      <c r="B9" s="141"/>
      <c r="C9" s="81" t="s">
        <v>7</v>
      </c>
      <c r="D9" s="81" t="s">
        <v>8</v>
      </c>
      <c r="E9" s="81" t="s">
        <v>9</v>
      </c>
      <c r="F9" s="81" t="s">
        <v>10</v>
      </c>
      <c r="G9" s="81" t="s">
        <v>11</v>
      </c>
      <c r="H9" s="7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115" t="s">
        <v>12</v>
      </c>
      <c r="B10" s="115"/>
      <c r="C10" s="40">
        <v>128162</v>
      </c>
      <c r="D10" s="40">
        <v>71590</v>
      </c>
      <c r="E10" s="40">
        <v>56572</v>
      </c>
      <c r="F10" s="40">
        <v>9827860.8</v>
      </c>
      <c r="G10" s="40">
        <v>8937255.100000001</v>
      </c>
      <c r="H10" s="40">
        <v>258470997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2" customHeight="1">
      <c r="A11" s="116"/>
      <c r="B11" s="116"/>
      <c r="C11" s="22"/>
      <c r="D11" s="22"/>
      <c r="E11" s="22"/>
      <c r="F11" s="22"/>
      <c r="G11" s="22"/>
      <c r="H11" s="2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2" customHeight="1">
      <c r="A12" s="111" t="s">
        <v>13</v>
      </c>
      <c r="B12" s="111"/>
      <c r="C12" s="13">
        <v>11129</v>
      </c>
      <c r="D12" s="13">
        <v>5939</v>
      </c>
      <c r="E12" s="13">
        <v>5190</v>
      </c>
      <c r="F12" s="13">
        <v>741479.9000000001</v>
      </c>
      <c r="G12" s="13">
        <v>665007.4</v>
      </c>
      <c r="H12" s="13">
        <v>11926762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2" customHeight="1">
      <c r="A13" s="107" t="s">
        <v>14</v>
      </c>
      <c r="B13" s="107"/>
      <c r="C13" s="16">
        <v>3570</v>
      </c>
      <c r="D13" s="16">
        <v>1821</v>
      </c>
      <c r="E13" s="16">
        <v>1749</v>
      </c>
      <c r="F13" s="16">
        <v>237421.2</v>
      </c>
      <c r="G13" s="16">
        <v>214784.3</v>
      </c>
      <c r="H13" s="16">
        <v>4377755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" customHeight="1">
      <c r="A14" s="52"/>
      <c r="B14" s="53" t="s">
        <v>15</v>
      </c>
      <c r="C14" s="16">
        <v>1331</v>
      </c>
      <c r="D14" s="16">
        <v>692</v>
      </c>
      <c r="E14" s="16">
        <v>639</v>
      </c>
      <c r="F14" s="16">
        <v>97093.8</v>
      </c>
      <c r="G14" s="16">
        <v>88892.1</v>
      </c>
      <c r="H14" s="16">
        <v>2473134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2" customHeight="1">
      <c r="A15" s="52"/>
      <c r="B15" s="53" t="s">
        <v>16</v>
      </c>
      <c r="C15" s="16">
        <v>1199</v>
      </c>
      <c r="D15" s="16">
        <v>621</v>
      </c>
      <c r="E15" s="16">
        <v>578</v>
      </c>
      <c r="F15" s="16">
        <v>75804.99999999999</v>
      </c>
      <c r="G15" s="16">
        <v>68138.5</v>
      </c>
      <c r="H15" s="16">
        <v>1088048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2" customHeight="1">
      <c r="A16" s="52"/>
      <c r="B16" s="54" t="s">
        <v>17</v>
      </c>
      <c r="C16" s="16">
        <v>1040</v>
      </c>
      <c r="D16" s="16">
        <v>508</v>
      </c>
      <c r="E16" s="16">
        <v>532</v>
      </c>
      <c r="F16" s="16">
        <v>64522.40000000001</v>
      </c>
      <c r="G16" s="16">
        <v>57753.7</v>
      </c>
      <c r="H16" s="16">
        <v>816573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2" customHeight="1">
      <c r="A17" s="107" t="s">
        <v>18</v>
      </c>
      <c r="B17" s="107"/>
      <c r="C17" s="16">
        <v>2393</v>
      </c>
      <c r="D17" s="16">
        <v>1222</v>
      </c>
      <c r="E17" s="16">
        <v>1171</v>
      </c>
      <c r="F17" s="16">
        <v>149640.2</v>
      </c>
      <c r="G17" s="16">
        <v>134216.7</v>
      </c>
      <c r="H17" s="16">
        <v>2035485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2" customHeight="1">
      <c r="A18" s="52"/>
      <c r="B18" s="53" t="s">
        <v>19</v>
      </c>
      <c r="C18" s="16">
        <v>797</v>
      </c>
      <c r="D18" s="16">
        <v>381</v>
      </c>
      <c r="E18" s="16">
        <v>416</v>
      </c>
      <c r="F18" s="16">
        <v>47695</v>
      </c>
      <c r="G18" s="16">
        <v>42883.2</v>
      </c>
      <c r="H18" s="16">
        <v>561784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2" customHeight="1">
      <c r="A19" s="52"/>
      <c r="B19" s="53" t="s">
        <v>20</v>
      </c>
      <c r="C19" s="16">
        <v>729</v>
      </c>
      <c r="D19" s="16">
        <v>377</v>
      </c>
      <c r="E19" s="16">
        <v>352</v>
      </c>
      <c r="F19" s="16">
        <v>45041.8</v>
      </c>
      <c r="G19" s="16">
        <v>40524.4</v>
      </c>
      <c r="H19" s="16">
        <v>617952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2" customHeight="1">
      <c r="A20" s="55"/>
      <c r="B20" s="53" t="s">
        <v>21</v>
      </c>
      <c r="C20" s="16">
        <v>867</v>
      </c>
      <c r="D20" s="16">
        <v>464</v>
      </c>
      <c r="E20" s="16">
        <v>403</v>
      </c>
      <c r="F20" s="16">
        <v>56903.4</v>
      </c>
      <c r="G20" s="16">
        <v>50809.100000000006</v>
      </c>
      <c r="H20" s="16">
        <v>855749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2" customHeight="1">
      <c r="A21" s="110" t="s">
        <v>22</v>
      </c>
      <c r="B21" s="110"/>
      <c r="C21" s="21">
        <v>5166</v>
      </c>
      <c r="D21" s="21">
        <v>2896</v>
      </c>
      <c r="E21" s="21">
        <v>2270</v>
      </c>
      <c r="F21" s="21">
        <v>354418.50000000006</v>
      </c>
      <c r="G21" s="21">
        <v>316006.4</v>
      </c>
      <c r="H21" s="21">
        <v>5513522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2" customHeight="1">
      <c r="A22" s="112"/>
      <c r="B22" s="112"/>
      <c r="C22" s="55"/>
      <c r="D22" s="55"/>
      <c r="E22" s="55"/>
      <c r="F22" s="55"/>
      <c r="G22" s="55"/>
      <c r="H22" s="5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2" customHeight="1">
      <c r="A23" s="111" t="s">
        <v>331</v>
      </c>
      <c r="B23" s="111"/>
      <c r="C23" s="13">
        <v>27034</v>
      </c>
      <c r="D23" s="13">
        <v>14258</v>
      </c>
      <c r="E23" s="13">
        <v>12776</v>
      </c>
      <c r="F23" s="13">
        <v>1927441.5999999996</v>
      </c>
      <c r="G23" s="13">
        <v>1752094.0999999999</v>
      </c>
      <c r="H23" s="13">
        <v>45799279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2" customHeight="1">
      <c r="A24" s="107" t="s">
        <v>24</v>
      </c>
      <c r="B24" s="107"/>
      <c r="C24" s="16">
        <v>16143</v>
      </c>
      <c r="D24" s="16">
        <v>8212</v>
      </c>
      <c r="E24" s="16">
        <v>7931</v>
      </c>
      <c r="F24" s="16">
        <v>1188916.7999999998</v>
      </c>
      <c r="G24" s="16">
        <v>1088896.4</v>
      </c>
      <c r="H24" s="16">
        <v>32815389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2" customHeight="1">
      <c r="A25" s="107" t="s">
        <v>25</v>
      </c>
      <c r="B25" s="107"/>
      <c r="C25" s="16">
        <v>2021</v>
      </c>
      <c r="D25" s="16">
        <v>1106</v>
      </c>
      <c r="E25" s="16">
        <v>915</v>
      </c>
      <c r="F25" s="16">
        <v>136309.9</v>
      </c>
      <c r="G25" s="16">
        <v>122718.6</v>
      </c>
      <c r="H25" s="16">
        <v>2247010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2" customHeight="1">
      <c r="A26" s="107" t="s">
        <v>26</v>
      </c>
      <c r="B26" s="107"/>
      <c r="C26" s="16">
        <v>4778</v>
      </c>
      <c r="D26" s="16">
        <v>2714</v>
      </c>
      <c r="E26" s="16">
        <v>2064</v>
      </c>
      <c r="F26" s="16">
        <v>330895.8</v>
      </c>
      <c r="G26" s="16">
        <v>297175.5</v>
      </c>
      <c r="H26" s="16">
        <v>6158601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2" customHeight="1">
      <c r="A27" s="56"/>
      <c r="B27" s="53" t="s">
        <v>27</v>
      </c>
      <c r="C27" s="16">
        <v>367</v>
      </c>
      <c r="D27" s="16">
        <v>179</v>
      </c>
      <c r="E27" s="16">
        <v>188</v>
      </c>
      <c r="F27" s="16">
        <v>21185.299999999996</v>
      </c>
      <c r="G27" s="16">
        <v>19151</v>
      </c>
      <c r="H27" s="16">
        <v>285524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2" customHeight="1">
      <c r="A28" s="55"/>
      <c r="B28" s="53" t="s">
        <v>28</v>
      </c>
      <c r="C28" s="16">
        <v>4411</v>
      </c>
      <c r="D28" s="16">
        <v>2535</v>
      </c>
      <c r="E28" s="16">
        <v>1876</v>
      </c>
      <c r="F28" s="16">
        <v>309710.5</v>
      </c>
      <c r="G28" s="16">
        <v>278024.5</v>
      </c>
      <c r="H28" s="16">
        <v>5873077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2" customHeight="1">
      <c r="A29" s="107" t="s">
        <v>29</v>
      </c>
      <c r="B29" s="107"/>
      <c r="C29" s="16">
        <v>1476</v>
      </c>
      <c r="D29" s="16">
        <v>803</v>
      </c>
      <c r="E29" s="16">
        <v>673</v>
      </c>
      <c r="F29" s="16">
        <v>109960.9</v>
      </c>
      <c r="G29" s="16">
        <v>98492.9</v>
      </c>
      <c r="H29" s="16">
        <v>2265285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2" customHeight="1">
      <c r="A30" s="56"/>
      <c r="B30" s="53" t="s">
        <v>30</v>
      </c>
      <c r="C30" s="16">
        <v>492</v>
      </c>
      <c r="D30" s="16">
        <v>249</v>
      </c>
      <c r="E30" s="16">
        <v>243</v>
      </c>
      <c r="F30" s="16">
        <v>29745.4</v>
      </c>
      <c r="G30" s="16">
        <v>26651.5</v>
      </c>
      <c r="H30" s="16">
        <v>391789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2" customHeight="1">
      <c r="A31" s="55"/>
      <c r="B31" s="53" t="s">
        <v>31</v>
      </c>
      <c r="C31" s="16">
        <v>984</v>
      </c>
      <c r="D31" s="16">
        <v>554</v>
      </c>
      <c r="E31" s="16">
        <v>430</v>
      </c>
      <c r="F31" s="16">
        <v>80215.5</v>
      </c>
      <c r="G31" s="16">
        <v>71841.4</v>
      </c>
      <c r="H31" s="16">
        <v>1873496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2" customHeight="1">
      <c r="A32" s="107" t="s">
        <v>32</v>
      </c>
      <c r="B32" s="107"/>
      <c r="C32" s="16">
        <v>297</v>
      </c>
      <c r="D32" s="16">
        <v>124</v>
      </c>
      <c r="E32" s="16">
        <v>173</v>
      </c>
      <c r="F32" s="16">
        <v>15571.899999999998</v>
      </c>
      <c r="G32" s="16">
        <v>14173.4</v>
      </c>
      <c r="H32" s="16">
        <v>182661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2" customHeight="1">
      <c r="A33" s="107" t="s">
        <v>332</v>
      </c>
      <c r="B33" s="107"/>
      <c r="C33" s="16">
        <v>2319</v>
      </c>
      <c r="D33" s="16">
        <v>1299</v>
      </c>
      <c r="E33" s="16">
        <v>1020</v>
      </c>
      <c r="F33" s="16">
        <v>145786.30000000002</v>
      </c>
      <c r="G33" s="16">
        <v>130637.3</v>
      </c>
      <c r="H33" s="16">
        <v>2130333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2" customHeight="1">
      <c r="A34" s="56"/>
      <c r="B34" s="53" t="s">
        <v>34</v>
      </c>
      <c r="C34" s="16">
        <v>240</v>
      </c>
      <c r="D34" s="16">
        <v>131</v>
      </c>
      <c r="E34" s="16">
        <v>109</v>
      </c>
      <c r="F34" s="16">
        <v>14384</v>
      </c>
      <c r="G34" s="16">
        <v>12981.6</v>
      </c>
      <c r="H34" s="16">
        <v>190148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2" customHeight="1">
      <c r="A35" s="52"/>
      <c r="B35" s="53" t="s">
        <v>35</v>
      </c>
      <c r="C35" s="16">
        <v>89</v>
      </c>
      <c r="D35" s="16">
        <v>56</v>
      </c>
      <c r="E35" s="16">
        <v>33</v>
      </c>
      <c r="F35" s="16">
        <v>5362.6</v>
      </c>
      <c r="G35" s="16">
        <v>4904.9</v>
      </c>
      <c r="H35" s="16">
        <v>92125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2" customHeight="1">
      <c r="A36" s="52"/>
      <c r="B36" s="57" t="s">
        <v>333</v>
      </c>
      <c r="C36" s="21">
        <v>1990</v>
      </c>
      <c r="D36" s="21">
        <v>1112</v>
      </c>
      <c r="E36" s="21">
        <v>878</v>
      </c>
      <c r="F36" s="21">
        <v>126039.70000000001</v>
      </c>
      <c r="G36" s="21">
        <v>112750.8</v>
      </c>
      <c r="H36" s="21">
        <v>1848060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2" customHeight="1">
      <c r="A37" s="112"/>
      <c r="B37" s="112"/>
      <c r="C37" s="55"/>
      <c r="D37" s="55"/>
      <c r="E37" s="55"/>
      <c r="F37" s="55"/>
      <c r="G37" s="55"/>
      <c r="H37" s="5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2" customHeight="1">
      <c r="A38" s="111" t="s">
        <v>37</v>
      </c>
      <c r="B38" s="111"/>
      <c r="C38" s="13">
        <v>19134</v>
      </c>
      <c r="D38" s="13">
        <v>11131</v>
      </c>
      <c r="E38" s="13">
        <v>8003</v>
      </c>
      <c r="F38" s="13">
        <v>1391715.4</v>
      </c>
      <c r="G38" s="13">
        <v>1260276.9999999998</v>
      </c>
      <c r="H38" s="13">
        <v>29203090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2" customHeight="1">
      <c r="A39" s="107" t="s">
        <v>38</v>
      </c>
      <c r="B39" s="107"/>
      <c r="C39" s="16">
        <v>16961</v>
      </c>
      <c r="D39" s="16">
        <v>9767</v>
      </c>
      <c r="E39" s="16">
        <v>7194</v>
      </c>
      <c r="F39" s="16">
        <v>1241492.4</v>
      </c>
      <c r="G39" s="16">
        <v>1125286.2999999998</v>
      </c>
      <c r="H39" s="16">
        <v>26481078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2" customHeight="1">
      <c r="A40" s="110" t="s">
        <v>39</v>
      </c>
      <c r="B40" s="110"/>
      <c r="C40" s="21">
        <v>2173</v>
      </c>
      <c r="D40" s="21">
        <v>1364</v>
      </c>
      <c r="E40" s="21">
        <v>809</v>
      </c>
      <c r="F40" s="21">
        <v>150223</v>
      </c>
      <c r="G40" s="21">
        <v>134990.7</v>
      </c>
      <c r="H40" s="21">
        <v>2722012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2" customHeight="1">
      <c r="A41" s="112"/>
      <c r="B41" s="112"/>
      <c r="C41" s="55"/>
      <c r="D41" s="55"/>
      <c r="E41" s="55"/>
      <c r="F41" s="55"/>
      <c r="G41" s="55"/>
      <c r="H41" s="5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2" customHeight="1">
      <c r="A42" s="111" t="s">
        <v>40</v>
      </c>
      <c r="B42" s="111"/>
      <c r="C42" s="13">
        <v>50744</v>
      </c>
      <c r="D42" s="13">
        <v>29237</v>
      </c>
      <c r="E42" s="13">
        <v>21507</v>
      </c>
      <c r="F42" s="13">
        <v>4262080</v>
      </c>
      <c r="G42" s="13">
        <v>3895757.1000000006</v>
      </c>
      <c r="H42" s="13">
        <v>135567205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12" customHeight="1">
      <c r="A43" s="107" t="s">
        <v>41</v>
      </c>
      <c r="B43" s="107"/>
      <c r="C43" s="16">
        <v>33107</v>
      </c>
      <c r="D43" s="16">
        <v>18866</v>
      </c>
      <c r="E43" s="16">
        <v>14241</v>
      </c>
      <c r="F43" s="16">
        <v>2886413.5</v>
      </c>
      <c r="G43" s="16">
        <v>2657169.6000000006</v>
      </c>
      <c r="H43" s="16">
        <v>102635533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2" customHeight="1">
      <c r="A44" s="107" t="s">
        <v>42</v>
      </c>
      <c r="B44" s="107"/>
      <c r="C44" s="16">
        <v>8827</v>
      </c>
      <c r="D44" s="16">
        <v>5469</v>
      </c>
      <c r="E44" s="16">
        <v>3358</v>
      </c>
      <c r="F44" s="16">
        <v>705975.5</v>
      </c>
      <c r="G44" s="16">
        <v>632230.3</v>
      </c>
      <c r="H44" s="16">
        <v>16297515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2" customHeight="1">
      <c r="A45" s="57"/>
      <c r="B45" s="53" t="s">
        <v>43</v>
      </c>
      <c r="C45" s="16">
        <v>5133</v>
      </c>
      <c r="D45" s="16">
        <v>3257</v>
      </c>
      <c r="E45" s="16">
        <v>1876</v>
      </c>
      <c r="F45" s="16">
        <v>395655</v>
      </c>
      <c r="G45" s="16">
        <v>353949.3</v>
      </c>
      <c r="H45" s="16">
        <v>8247209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2" customHeight="1">
      <c r="A46" s="57"/>
      <c r="B46" s="53" t="s">
        <v>44</v>
      </c>
      <c r="C46" s="16">
        <v>3694</v>
      </c>
      <c r="D46" s="16">
        <v>2212</v>
      </c>
      <c r="E46" s="16">
        <v>1482</v>
      </c>
      <c r="F46" s="16">
        <v>310320.5</v>
      </c>
      <c r="G46" s="16">
        <v>278281</v>
      </c>
      <c r="H46" s="16">
        <v>8050306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2" customHeight="1">
      <c r="A47" s="107" t="s">
        <v>46</v>
      </c>
      <c r="B47" s="107"/>
      <c r="C47" s="16">
        <v>8810</v>
      </c>
      <c r="D47" s="16">
        <v>4902</v>
      </c>
      <c r="E47" s="16">
        <v>3908</v>
      </c>
      <c r="F47" s="16">
        <v>669691</v>
      </c>
      <c r="G47" s="16">
        <v>606357.2</v>
      </c>
      <c r="H47" s="16">
        <v>16634157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2" customHeight="1">
      <c r="A48" s="57"/>
      <c r="B48" s="53" t="s">
        <v>47</v>
      </c>
      <c r="C48" s="16">
        <v>1084</v>
      </c>
      <c r="D48" s="16">
        <v>612</v>
      </c>
      <c r="E48" s="16">
        <v>472</v>
      </c>
      <c r="F48" s="16">
        <v>82478.90000000001</v>
      </c>
      <c r="G48" s="16">
        <v>74288.2</v>
      </c>
      <c r="H48" s="16">
        <v>1892763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2" customHeight="1">
      <c r="A49" s="57"/>
      <c r="B49" s="53" t="s">
        <v>48</v>
      </c>
      <c r="C49" s="16">
        <v>2296</v>
      </c>
      <c r="D49" s="16">
        <v>1234</v>
      </c>
      <c r="E49" s="16">
        <v>1062</v>
      </c>
      <c r="F49" s="16">
        <v>163308.3</v>
      </c>
      <c r="G49" s="16">
        <v>146858.8</v>
      </c>
      <c r="H49" s="16">
        <v>3306887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2" customHeight="1">
      <c r="A50" s="57"/>
      <c r="B50" s="57" t="s">
        <v>49</v>
      </c>
      <c r="C50" s="21">
        <v>5430</v>
      </c>
      <c r="D50" s="21">
        <v>3056</v>
      </c>
      <c r="E50" s="21">
        <v>2374</v>
      </c>
      <c r="F50" s="21">
        <v>423903.79999999993</v>
      </c>
      <c r="G50" s="21">
        <v>385210.19999999995</v>
      </c>
      <c r="H50" s="21">
        <v>11434507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2" customHeight="1">
      <c r="A51" s="108"/>
      <c r="B51" s="108"/>
      <c r="C51" s="54"/>
      <c r="D51" s="54"/>
      <c r="E51" s="54"/>
      <c r="F51" s="54"/>
      <c r="G51" s="54"/>
      <c r="H51" s="5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2" customHeight="1">
      <c r="A52" s="111" t="s">
        <v>50</v>
      </c>
      <c r="B52" s="111"/>
      <c r="C52" s="13">
        <v>20121</v>
      </c>
      <c r="D52" s="13">
        <v>11025</v>
      </c>
      <c r="E52" s="13">
        <v>9096</v>
      </c>
      <c r="F52" s="13">
        <v>1505143.9</v>
      </c>
      <c r="G52" s="13">
        <v>1364119.5</v>
      </c>
      <c r="H52" s="13">
        <v>35974661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12" customHeight="1">
      <c r="A53" s="107" t="s">
        <v>51</v>
      </c>
      <c r="B53" s="107"/>
      <c r="C53" s="16">
        <v>6662</v>
      </c>
      <c r="D53" s="16">
        <v>3441</v>
      </c>
      <c r="E53" s="16">
        <v>3221</v>
      </c>
      <c r="F53" s="16">
        <v>457424.6</v>
      </c>
      <c r="G53" s="16">
        <v>415416.60000000003</v>
      </c>
      <c r="H53" s="16">
        <v>9638033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2" customHeight="1">
      <c r="A54" s="107" t="s">
        <v>52</v>
      </c>
      <c r="B54" s="107"/>
      <c r="C54" s="16">
        <v>11839</v>
      </c>
      <c r="D54" s="16">
        <v>6668</v>
      </c>
      <c r="E54" s="16">
        <v>5171</v>
      </c>
      <c r="F54" s="16">
        <v>916519.1</v>
      </c>
      <c r="G54" s="16">
        <v>830055.6</v>
      </c>
      <c r="H54" s="16">
        <v>22943579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2" customHeight="1">
      <c r="A55" s="110" t="s">
        <v>53</v>
      </c>
      <c r="B55" s="110"/>
      <c r="C55" s="21">
        <v>1620</v>
      </c>
      <c r="D55" s="21">
        <v>916</v>
      </c>
      <c r="E55" s="21">
        <v>704</v>
      </c>
      <c r="F55" s="21">
        <v>131200.2</v>
      </c>
      <c r="G55" s="21">
        <v>118647.3</v>
      </c>
      <c r="H55" s="21">
        <v>3393049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2" customHeight="1">
      <c r="A56" s="108"/>
      <c r="B56" s="108"/>
      <c r="C56" s="19"/>
      <c r="D56" s="19"/>
      <c r="E56" s="19"/>
      <c r="F56" s="19"/>
      <c r="G56" s="19"/>
      <c r="H56" s="19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2" customHeight="1">
      <c r="A57" s="111" t="s">
        <v>54</v>
      </c>
      <c r="B57" s="111"/>
      <c r="C57" s="22">
        <v>18296</v>
      </c>
      <c r="D57" s="22">
        <v>9990</v>
      </c>
      <c r="E57" s="22">
        <v>8306</v>
      </c>
      <c r="F57" s="22">
        <v>1355362.4</v>
      </c>
      <c r="G57" s="22">
        <v>1227508.8</v>
      </c>
      <c r="H57" s="22">
        <v>31470182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2" customHeight="1">
      <c r="A58" s="107" t="s">
        <v>56</v>
      </c>
      <c r="B58" s="107"/>
      <c r="C58" s="16">
        <v>1273</v>
      </c>
      <c r="D58" s="16">
        <v>639</v>
      </c>
      <c r="E58" s="16">
        <v>634</v>
      </c>
      <c r="F58" s="16">
        <v>85801.1</v>
      </c>
      <c r="G58" s="16">
        <v>77976.7</v>
      </c>
      <c r="H58" s="16">
        <v>1718960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2" customHeight="1">
      <c r="A59" s="107" t="s">
        <v>339</v>
      </c>
      <c r="B59" s="107"/>
      <c r="C59" s="16">
        <v>796</v>
      </c>
      <c r="D59" s="16">
        <v>446</v>
      </c>
      <c r="E59" s="16">
        <v>350</v>
      </c>
      <c r="F59" s="16">
        <v>60232.7</v>
      </c>
      <c r="G59" s="16">
        <v>54278.3</v>
      </c>
      <c r="H59" s="16">
        <v>1269670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2" customHeight="1">
      <c r="A60" s="107" t="s">
        <v>62</v>
      </c>
      <c r="B60" s="107"/>
      <c r="C60" s="16">
        <v>824</v>
      </c>
      <c r="D60" s="16">
        <v>470</v>
      </c>
      <c r="E60" s="16">
        <v>354</v>
      </c>
      <c r="F60" s="16">
        <v>70967.5</v>
      </c>
      <c r="G60" s="16">
        <v>64369</v>
      </c>
      <c r="H60" s="16">
        <v>2123379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2" customHeight="1">
      <c r="A61" s="107" t="s">
        <v>63</v>
      </c>
      <c r="B61" s="107"/>
      <c r="C61" s="16">
        <v>2686</v>
      </c>
      <c r="D61" s="16">
        <v>1293</v>
      </c>
      <c r="E61" s="16">
        <v>1393</v>
      </c>
      <c r="F61" s="16">
        <v>159235.2</v>
      </c>
      <c r="G61" s="16">
        <v>145526.2</v>
      </c>
      <c r="H61" s="16">
        <v>2511926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2" customHeight="1">
      <c r="A62" s="107" t="s">
        <v>64</v>
      </c>
      <c r="B62" s="107"/>
      <c r="C62" s="16">
        <v>1091</v>
      </c>
      <c r="D62" s="16">
        <v>575</v>
      </c>
      <c r="E62" s="16">
        <v>516</v>
      </c>
      <c r="F62" s="16">
        <v>79666.3</v>
      </c>
      <c r="G62" s="16">
        <v>71932.4</v>
      </c>
      <c r="H62" s="16">
        <v>1655122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2" customHeight="1">
      <c r="A63" s="107" t="s">
        <v>67</v>
      </c>
      <c r="B63" s="107"/>
      <c r="C63" s="16">
        <v>5512</v>
      </c>
      <c r="D63" s="16">
        <v>3082</v>
      </c>
      <c r="E63" s="16">
        <v>2430</v>
      </c>
      <c r="F63" s="16">
        <v>430373.89999999997</v>
      </c>
      <c r="G63" s="16">
        <v>390661.5</v>
      </c>
      <c r="H63" s="16">
        <v>11266224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2" customHeight="1">
      <c r="A64" s="107" t="s">
        <v>69</v>
      </c>
      <c r="B64" s="107"/>
      <c r="C64" s="16">
        <v>1569</v>
      </c>
      <c r="D64" s="16">
        <v>876</v>
      </c>
      <c r="E64" s="16">
        <v>693</v>
      </c>
      <c r="F64" s="16">
        <v>120147.9</v>
      </c>
      <c r="G64" s="16">
        <v>108079</v>
      </c>
      <c r="H64" s="16">
        <v>2843294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2" customHeight="1">
      <c r="A65" s="107" t="s">
        <v>72</v>
      </c>
      <c r="B65" s="107"/>
      <c r="C65" s="16">
        <v>934</v>
      </c>
      <c r="D65" s="16">
        <v>529</v>
      </c>
      <c r="E65" s="16">
        <v>405</v>
      </c>
      <c r="F65" s="16">
        <v>70902.8</v>
      </c>
      <c r="G65" s="16">
        <v>64050.899999999994</v>
      </c>
      <c r="H65" s="16">
        <v>1565001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2" customHeight="1">
      <c r="A66" s="107" t="s">
        <v>74</v>
      </c>
      <c r="B66" s="107"/>
      <c r="C66" s="16">
        <v>991</v>
      </c>
      <c r="D66" s="16">
        <v>576</v>
      </c>
      <c r="E66" s="16">
        <v>415</v>
      </c>
      <c r="F66" s="16">
        <v>75891</v>
      </c>
      <c r="G66" s="16">
        <v>68723.4</v>
      </c>
      <c r="H66" s="16">
        <v>1801569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2" customHeight="1">
      <c r="A67" s="107" t="s">
        <v>76</v>
      </c>
      <c r="B67" s="107"/>
      <c r="C67" s="16">
        <v>1486</v>
      </c>
      <c r="D67" s="16">
        <v>871</v>
      </c>
      <c r="E67" s="16">
        <v>615</v>
      </c>
      <c r="F67" s="16">
        <v>109903.6</v>
      </c>
      <c r="G67" s="16">
        <v>98076.7</v>
      </c>
      <c r="H67" s="16">
        <v>2151184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2" customHeight="1">
      <c r="A68" s="110" t="s">
        <v>78</v>
      </c>
      <c r="B68" s="110"/>
      <c r="C68" s="21">
        <v>1134</v>
      </c>
      <c r="D68" s="21">
        <v>633</v>
      </c>
      <c r="E68" s="21">
        <v>501</v>
      </c>
      <c r="F68" s="21">
        <v>92240.4</v>
      </c>
      <c r="G68" s="21">
        <v>83834.70000000001</v>
      </c>
      <c r="H68" s="21">
        <v>2563853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2" customHeight="1">
      <c r="A69" s="108"/>
      <c r="B69" s="108"/>
      <c r="C69" s="54"/>
      <c r="D69" s="54"/>
      <c r="E69" s="54"/>
      <c r="F69" s="54"/>
      <c r="G69" s="54"/>
      <c r="H69" s="5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2" customHeight="1">
      <c r="A70" s="111" t="s">
        <v>79</v>
      </c>
      <c r="B70" s="111"/>
      <c r="C70" s="13">
        <v>52385</v>
      </c>
      <c r="D70" s="13">
        <v>30172</v>
      </c>
      <c r="E70" s="13">
        <v>22213</v>
      </c>
      <c r="F70" s="13">
        <v>4400601.399999999</v>
      </c>
      <c r="G70" s="13">
        <v>4022200.4</v>
      </c>
      <c r="H70" s="13">
        <v>139946378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2" customHeight="1">
      <c r="A71" s="107" t="s">
        <v>80</v>
      </c>
      <c r="B71" s="107"/>
      <c r="C71" s="16">
        <v>1653</v>
      </c>
      <c r="D71" s="16">
        <v>957</v>
      </c>
      <c r="E71" s="16">
        <v>696</v>
      </c>
      <c r="F71" s="16">
        <v>121731.8</v>
      </c>
      <c r="G71" s="16">
        <v>110782.2</v>
      </c>
      <c r="H71" s="16">
        <v>3126187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2" customHeight="1">
      <c r="A72" s="107" t="s">
        <v>81</v>
      </c>
      <c r="B72" s="107"/>
      <c r="C72" s="16">
        <v>572</v>
      </c>
      <c r="D72" s="16">
        <v>327</v>
      </c>
      <c r="E72" s="16">
        <v>245</v>
      </c>
      <c r="F72" s="16">
        <v>40200.200000000004</v>
      </c>
      <c r="G72" s="16">
        <v>36198.8</v>
      </c>
      <c r="H72" s="16">
        <v>755153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2" customHeight="1">
      <c r="A73" s="107" t="s">
        <v>82</v>
      </c>
      <c r="B73" s="107"/>
      <c r="C73" s="16">
        <v>122</v>
      </c>
      <c r="D73" s="16">
        <v>74</v>
      </c>
      <c r="E73" s="16">
        <v>48</v>
      </c>
      <c r="F73" s="16">
        <v>10801.5</v>
      </c>
      <c r="G73" s="16">
        <v>9632.8</v>
      </c>
      <c r="H73" s="16">
        <v>285352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2" customHeight="1">
      <c r="A74" s="107" t="s">
        <v>83</v>
      </c>
      <c r="B74" s="107"/>
      <c r="C74" s="16">
        <v>378</v>
      </c>
      <c r="D74" s="16">
        <v>203</v>
      </c>
      <c r="E74" s="16">
        <v>175</v>
      </c>
      <c r="F74" s="16">
        <v>25946.9</v>
      </c>
      <c r="G74" s="16">
        <v>23256.300000000003</v>
      </c>
      <c r="H74" s="16">
        <v>487177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2" customHeight="1">
      <c r="A75" s="107" t="s">
        <v>84</v>
      </c>
      <c r="B75" s="107"/>
      <c r="C75" s="16">
        <v>129</v>
      </c>
      <c r="D75" s="16">
        <v>68</v>
      </c>
      <c r="E75" s="16">
        <v>61</v>
      </c>
      <c r="F75" s="16">
        <v>8731.900000000001</v>
      </c>
      <c r="G75" s="16">
        <v>7794.6</v>
      </c>
      <c r="H75" s="16">
        <v>171719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2" customHeight="1">
      <c r="A76" s="107" t="s">
        <v>86</v>
      </c>
      <c r="B76" s="107"/>
      <c r="C76" s="16">
        <v>554</v>
      </c>
      <c r="D76" s="16">
        <v>351</v>
      </c>
      <c r="E76" s="16">
        <v>203</v>
      </c>
      <c r="F76" s="16">
        <v>45753</v>
      </c>
      <c r="G76" s="16">
        <v>40554.100000000006</v>
      </c>
      <c r="H76" s="16">
        <v>975511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2" customHeight="1">
      <c r="A77" s="107" t="s">
        <v>87</v>
      </c>
      <c r="B77" s="107"/>
      <c r="C77" s="16">
        <v>237</v>
      </c>
      <c r="D77" s="16">
        <v>145</v>
      </c>
      <c r="E77" s="16">
        <v>92</v>
      </c>
      <c r="F77" s="16">
        <v>16490.8</v>
      </c>
      <c r="G77" s="16">
        <v>14764.199999999999</v>
      </c>
      <c r="H77" s="16">
        <v>350397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2" customHeight="1">
      <c r="A78" s="107" t="s">
        <v>89</v>
      </c>
      <c r="B78" s="107"/>
      <c r="C78" s="16">
        <v>1031</v>
      </c>
      <c r="D78" s="16">
        <v>666</v>
      </c>
      <c r="E78" s="16">
        <v>365</v>
      </c>
      <c r="F78" s="16">
        <v>91073.79999999999</v>
      </c>
      <c r="G78" s="16">
        <v>83010</v>
      </c>
      <c r="H78" s="16">
        <v>2877660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2" customHeight="1">
      <c r="A79" s="107" t="s">
        <v>91</v>
      </c>
      <c r="B79" s="107"/>
      <c r="C79" s="16">
        <v>264</v>
      </c>
      <c r="D79" s="16">
        <v>145</v>
      </c>
      <c r="E79" s="16">
        <v>119</v>
      </c>
      <c r="F79" s="16">
        <v>27217</v>
      </c>
      <c r="G79" s="16">
        <v>25486.7</v>
      </c>
      <c r="H79" s="16">
        <v>1263989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2" customHeight="1">
      <c r="A80" s="107" t="s">
        <v>93</v>
      </c>
      <c r="B80" s="107"/>
      <c r="C80" s="16">
        <v>188</v>
      </c>
      <c r="D80" s="16">
        <v>96</v>
      </c>
      <c r="E80" s="16">
        <v>92</v>
      </c>
      <c r="F80" s="16">
        <v>14736</v>
      </c>
      <c r="G80" s="16">
        <v>13252.1</v>
      </c>
      <c r="H80" s="16">
        <v>309624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2" customHeight="1">
      <c r="A81" s="107" t="s">
        <v>94</v>
      </c>
      <c r="B81" s="107"/>
      <c r="C81" s="16">
        <v>290</v>
      </c>
      <c r="D81" s="16">
        <v>160</v>
      </c>
      <c r="E81" s="16">
        <v>130</v>
      </c>
      <c r="F81" s="16">
        <v>24805.1</v>
      </c>
      <c r="G81" s="16">
        <v>22634.2</v>
      </c>
      <c r="H81" s="16">
        <v>759736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2" customHeight="1">
      <c r="A82" s="107" t="s">
        <v>95</v>
      </c>
      <c r="B82" s="107"/>
      <c r="C82" s="16">
        <v>556</v>
      </c>
      <c r="D82" s="16">
        <v>360</v>
      </c>
      <c r="E82" s="16">
        <v>196</v>
      </c>
      <c r="F82" s="16">
        <v>45237.5</v>
      </c>
      <c r="G82" s="16">
        <v>41215.8</v>
      </c>
      <c r="H82" s="16">
        <v>1319614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2" customHeight="1">
      <c r="A83" s="107" t="s">
        <v>98</v>
      </c>
      <c r="B83" s="107"/>
      <c r="C83" s="16">
        <v>779</v>
      </c>
      <c r="D83" s="16">
        <v>462</v>
      </c>
      <c r="E83" s="16">
        <v>317</v>
      </c>
      <c r="F83" s="16">
        <v>64905.3</v>
      </c>
      <c r="G83" s="16">
        <v>58989.7</v>
      </c>
      <c r="H83" s="16">
        <v>1878385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2" customHeight="1">
      <c r="A84" s="107" t="s">
        <v>99</v>
      </c>
      <c r="B84" s="107"/>
      <c r="C84" s="16">
        <v>2545</v>
      </c>
      <c r="D84" s="16">
        <v>1519</v>
      </c>
      <c r="E84" s="16">
        <v>1026</v>
      </c>
      <c r="F84" s="16">
        <v>198628.1</v>
      </c>
      <c r="G84" s="16">
        <v>177538.8</v>
      </c>
      <c r="H84" s="16">
        <v>4383488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2" customHeight="1">
      <c r="A85" s="107" t="s">
        <v>103</v>
      </c>
      <c r="B85" s="107"/>
      <c r="C85" s="16">
        <v>1506</v>
      </c>
      <c r="D85" s="16">
        <v>736</v>
      </c>
      <c r="E85" s="16">
        <v>770</v>
      </c>
      <c r="F85" s="16">
        <v>107379.8</v>
      </c>
      <c r="G85" s="16">
        <v>96912.4</v>
      </c>
      <c r="H85" s="16">
        <v>2338304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2" customHeight="1">
      <c r="A86" s="107" t="s">
        <v>106</v>
      </c>
      <c r="B86" s="107"/>
      <c r="C86" s="16">
        <v>1571</v>
      </c>
      <c r="D86" s="16">
        <v>926</v>
      </c>
      <c r="E86" s="16">
        <v>645</v>
      </c>
      <c r="F86" s="16">
        <v>177513.8</v>
      </c>
      <c r="G86" s="16">
        <v>164765.3</v>
      </c>
      <c r="H86" s="16">
        <v>8309895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12" customHeight="1">
      <c r="A87" s="107" t="s">
        <v>107</v>
      </c>
      <c r="B87" s="107"/>
      <c r="C87" s="16">
        <v>793</v>
      </c>
      <c r="D87" s="16">
        <v>473</v>
      </c>
      <c r="E87" s="16">
        <v>320</v>
      </c>
      <c r="F87" s="16">
        <v>89355.29999999999</v>
      </c>
      <c r="G87" s="16">
        <v>82273.6</v>
      </c>
      <c r="H87" s="16">
        <v>3839593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ht="12" customHeight="1">
      <c r="A88" s="107" t="s">
        <v>109</v>
      </c>
      <c r="B88" s="107"/>
      <c r="C88" s="16">
        <v>335</v>
      </c>
      <c r="D88" s="16">
        <v>169</v>
      </c>
      <c r="E88" s="16">
        <v>166</v>
      </c>
      <c r="F88" s="16">
        <v>23775.5</v>
      </c>
      <c r="G88" s="16">
        <v>21564.6</v>
      </c>
      <c r="H88" s="16">
        <v>480789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2" customHeight="1">
      <c r="A89" s="107" t="s">
        <v>110</v>
      </c>
      <c r="B89" s="107"/>
      <c r="C89" s="16">
        <v>541</v>
      </c>
      <c r="D89" s="16">
        <v>328</v>
      </c>
      <c r="E89" s="16">
        <v>213</v>
      </c>
      <c r="F89" s="16">
        <v>65701.1</v>
      </c>
      <c r="G89" s="16">
        <v>60927.5</v>
      </c>
      <c r="H89" s="16">
        <v>3220471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ht="12" customHeight="1">
      <c r="A90" s="107" t="s">
        <v>111</v>
      </c>
      <c r="B90" s="107"/>
      <c r="C90" s="16">
        <v>198</v>
      </c>
      <c r="D90" s="16">
        <v>113</v>
      </c>
      <c r="E90" s="16">
        <v>85</v>
      </c>
      <c r="F90" s="16">
        <v>14581</v>
      </c>
      <c r="G90" s="16">
        <v>13294.6</v>
      </c>
      <c r="H90" s="16">
        <v>364881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ht="12" customHeight="1">
      <c r="A91" s="107" t="s">
        <v>112</v>
      </c>
      <c r="B91" s="107"/>
      <c r="C91" s="16">
        <v>190</v>
      </c>
      <c r="D91" s="16">
        <v>123</v>
      </c>
      <c r="E91" s="16">
        <v>67</v>
      </c>
      <c r="F91" s="16">
        <v>14213.900000000001</v>
      </c>
      <c r="G91" s="16">
        <v>12663.1</v>
      </c>
      <c r="H91" s="16">
        <v>308924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ht="12" customHeight="1">
      <c r="A92" s="107" t="s">
        <v>113</v>
      </c>
      <c r="B92" s="107"/>
      <c r="C92" s="16">
        <v>500</v>
      </c>
      <c r="D92" s="16">
        <v>299</v>
      </c>
      <c r="E92" s="16">
        <v>201</v>
      </c>
      <c r="F92" s="16">
        <v>46920.399999999994</v>
      </c>
      <c r="G92" s="16">
        <v>42463.899999999994</v>
      </c>
      <c r="H92" s="16">
        <v>1475819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2" customHeight="1">
      <c r="A93" s="107" t="s">
        <v>115</v>
      </c>
      <c r="B93" s="107"/>
      <c r="C93" s="16">
        <v>641</v>
      </c>
      <c r="D93" s="16">
        <v>399</v>
      </c>
      <c r="E93" s="16">
        <v>242</v>
      </c>
      <c r="F93" s="16">
        <v>40814.9</v>
      </c>
      <c r="G93" s="16">
        <v>36533.7</v>
      </c>
      <c r="H93" s="16">
        <v>590952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ht="12" customHeight="1">
      <c r="A94" s="107" t="s">
        <v>117</v>
      </c>
      <c r="B94" s="107"/>
      <c r="C94" s="16">
        <v>21038</v>
      </c>
      <c r="D94" s="16">
        <v>11774</v>
      </c>
      <c r="E94" s="16">
        <v>9264</v>
      </c>
      <c r="F94" s="16">
        <v>1762091.9000000001</v>
      </c>
      <c r="G94" s="16">
        <v>1621797.3</v>
      </c>
      <c r="H94" s="16">
        <v>59830883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ht="12" customHeight="1">
      <c r="A95" s="107" t="s">
        <v>118</v>
      </c>
      <c r="B95" s="107"/>
      <c r="C95" s="16">
        <v>559</v>
      </c>
      <c r="D95" s="16">
        <v>297</v>
      </c>
      <c r="E95" s="16">
        <v>262</v>
      </c>
      <c r="F95" s="16">
        <v>47932.899999999994</v>
      </c>
      <c r="G95" s="16">
        <v>43588</v>
      </c>
      <c r="H95" s="16">
        <v>1433447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ht="12" customHeight="1">
      <c r="A96" s="107" t="s">
        <v>119</v>
      </c>
      <c r="B96" s="107"/>
      <c r="C96" s="16">
        <v>503</v>
      </c>
      <c r="D96" s="16">
        <v>316</v>
      </c>
      <c r="E96" s="16">
        <v>187</v>
      </c>
      <c r="F96" s="16">
        <v>46496.600000000006</v>
      </c>
      <c r="G96" s="16">
        <v>41978.100000000006</v>
      </c>
      <c r="H96" s="16">
        <v>1364781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2" customHeight="1">
      <c r="A97" s="107" t="s">
        <v>120</v>
      </c>
      <c r="B97" s="107"/>
      <c r="C97" s="16">
        <v>211</v>
      </c>
      <c r="D97" s="16">
        <v>113</v>
      </c>
      <c r="E97" s="16">
        <v>98</v>
      </c>
      <c r="F97" s="16">
        <v>17551.9</v>
      </c>
      <c r="G97" s="16">
        <v>16152.3</v>
      </c>
      <c r="H97" s="16">
        <v>598681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ht="12" customHeight="1">
      <c r="A98" s="107" t="s">
        <v>121</v>
      </c>
      <c r="B98" s="107"/>
      <c r="C98" s="16">
        <v>2030</v>
      </c>
      <c r="D98" s="16">
        <v>1106</v>
      </c>
      <c r="E98" s="16">
        <v>924</v>
      </c>
      <c r="F98" s="16">
        <v>159291.8</v>
      </c>
      <c r="G98" s="16">
        <v>146561.9</v>
      </c>
      <c r="H98" s="16">
        <v>4896138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ht="12" customHeight="1">
      <c r="A99" s="107" t="s">
        <v>122</v>
      </c>
      <c r="B99" s="107"/>
      <c r="C99" s="16">
        <v>493</v>
      </c>
      <c r="D99" s="16">
        <v>308</v>
      </c>
      <c r="E99" s="16">
        <v>185</v>
      </c>
      <c r="F99" s="16">
        <v>40351.2</v>
      </c>
      <c r="G99" s="16">
        <v>36722.1</v>
      </c>
      <c r="H99" s="16">
        <v>1236868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ht="12" customHeight="1">
      <c r="A100" s="107" t="s">
        <v>123</v>
      </c>
      <c r="B100" s="107"/>
      <c r="C100" s="16">
        <v>604</v>
      </c>
      <c r="D100" s="16">
        <v>348</v>
      </c>
      <c r="E100" s="16">
        <v>256</v>
      </c>
      <c r="F100" s="16">
        <v>49966.600000000006</v>
      </c>
      <c r="G100" s="16">
        <v>45998.4</v>
      </c>
      <c r="H100" s="16">
        <v>1665539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2" customHeight="1">
      <c r="A101" s="107" t="s">
        <v>124</v>
      </c>
      <c r="B101" s="107"/>
      <c r="C101" s="16">
        <v>507</v>
      </c>
      <c r="D101" s="16">
        <v>338</v>
      </c>
      <c r="E101" s="16">
        <v>169</v>
      </c>
      <c r="F101" s="16">
        <v>42938.5</v>
      </c>
      <c r="G101" s="16">
        <v>38306.7</v>
      </c>
      <c r="H101" s="16">
        <v>1073290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ht="12" customHeight="1">
      <c r="A102" s="107" t="s">
        <v>125</v>
      </c>
      <c r="B102" s="107"/>
      <c r="C102" s="16">
        <v>100</v>
      </c>
      <c r="D102" s="16">
        <v>51</v>
      </c>
      <c r="E102" s="16">
        <v>49</v>
      </c>
      <c r="F102" s="16">
        <v>6672.1</v>
      </c>
      <c r="G102" s="16">
        <v>5822.4</v>
      </c>
      <c r="H102" s="16">
        <v>92522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ht="12" customHeight="1">
      <c r="A103" s="107" t="s">
        <v>345</v>
      </c>
      <c r="B103" s="107"/>
      <c r="C103" s="16">
        <v>1767</v>
      </c>
      <c r="D103" s="16">
        <v>1155</v>
      </c>
      <c r="E103" s="16">
        <v>612</v>
      </c>
      <c r="F103" s="16">
        <v>120389.3</v>
      </c>
      <c r="G103" s="16">
        <v>107692.6</v>
      </c>
      <c r="H103" s="16">
        <v>1800269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ht="12" customHeight="1">
      <c r="A104" s="107" t="s">
        <v>126</v>
      </c>
      <c r="B104" s="107"/>
      <c r="C104" s="16">
        <v>347</v>
      </c>
      <c r="D104" s="16">
        <v>176</v>
      </c>
      <c r="E104" s="16">
        <v>171</v>
      </c>
      <c r="F104" s="16">
        <v>21987.6</v>
      </c>
      <c r="G104" s="16">
        <v>19762.7</v>
      </c>
      <c r="H104" s="16">
        <v>312328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2" customHeight="1">
      <c r="A105" s="107" t="s">
        <v>127</v>
      </c>
      <c r="B105" s="107"/>
      <c r="C105" s="16">
        <v>246</v>
      </c>
      <c r="D105" s="16">
        <v>130</v>
      </c>
      <c r="E105" s="16">
        <v>116</v>
      </c>
      <c r="F105" s="16">
        <v>23710</v>
      </c>
      <c r="G105" s="16">
        <v>22157.5</v>
      </c>
      <c r="H105" s="16">
        <v>1071493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ht="12" customHeight="1">
      <c r="A106" s="107" t="s">
        <v>128</v>
      </c>
      <c r="B106" s="107"/>
      <c r="C106" s="16">
        <v>287</v>
      </c>
      <c r="D106" s="16">
        <v>169</v>
      </c>
      <c r="E106" s="16">
        <v>118</v>
      </c>
      <c r="F106" s="16">
        <v>25922.5</v>
      </c>
      <c r="G106" s="16">
        <v>23880.1</v>
      </c>
      <c r="H106" s="16">
        <v>836648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ht="12" customHeight="1">
      <c r="A107" s="107" t="s">
        <v>129</v>
      </c>
      <c r="B107" s="107"/>
      <c r="C107" s="16">
        <v>138</v>
      </c>
      <c r="D107" s="16">
        <v>90</v>
      </c>
      <c r="E107" s="16">
        <v>48</v>
      </c>
      <c r="F107" s="16">
        <v>13662.5</v>
      </c>
      <c r="G107" s="16">
        <v>12377.8</v>
      </c>
      <c r="H107" s="16">
        <v>534095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ht="12" customHeight="1">
      <c r="A108" s="107" t="s">
        <v>130</v>
      </c>
      <c r="B108" s="107"/>
      <c r="C108" s="16">
        <v>309</v>
      </c>
      <c r="D108" s="16">
        <v>157</v>
      </c>
      <c r="E108" s="16">
        <v>152</v>
      </c>
      <c r="F108" s="16">
        <v>21634.6</v>
      </c>
      <c r="G108" s="16">
        <v>19283.3</v>
      </c>
      <c r="H108" s="16">
        <v>379951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2" customHeight="1">
      <c r="A109" s="107" t="s">
        <v>131</v>
      </c>
      <c r="B109" s="107"/>
      <c r="C109" s="16">
        <v>489</v>
      </c>
      <c r="D109" s="16">
        <v>298</v>
      </c>
      <c r="E109" s="16">
        <v>191</v>
      </c>
      <c r="F109" s="16">
        <v>52042</v>
      </c>
      <c r="G109" s="16">
        <v>47374.8</v>
      </c>
      <c r="H109" s="16">
        <v>1973739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ht="12" customHeight="1">
      <c r="A110" s="107" t="s">
        <v>132</v>
      </c>
      <c r="B110" s="107"/>
      <c r="C110" s="16">
        <v>1083</v>
      </c>
      <c r="D110" s="16">
        <v>611</v>
      </c>
      <c r="E110" s="16">
        <v>472</v>
      </c>
      <c r="F110" s="16">
        <v>89833.1</v>
      </c>
      <c r="G110" s="16">
        <v>84049.6</v>
      </c>
      <c r="H110" s="16">
        <v>3540562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ht="12" customHeight="1">
      <c r="A111" s="107" t="s">
        <v>133</v>
      </c>
      <c r="B111" s="107"/>
      <c r="C111" s="16">
        <v>660</v>
      </c>
      <c r="D111" s="16">
        <v>395</v>
      </c>
      <c r="E111" s="16">
        <v>265</v>
      </c>
      <c r="F111" s="16">
        <v>59650.399999999994</v>
      </c>
      <c r="G111" s="16">
        <v>53367.4</v>
      </c>
      <c r="H111" s="16">
        <v>1693079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ht="12" customHeight="1">
      <c r="A112" s="107" t="s">
        <v>134</v>
      </c>
      <c r="B112" s="107"/>
      <c r="C112" s="16">
        <v>319</v>
      </c>
      <c r="D112" s="16">
        <v>164</v>
      </c>
      <c r="E112" s="16">
        <v>155</v>
      </c>
      <c r="F112" s="16">
        <v>20958.3</v>
      </c>
      <c r="G112" s="16">
        <v>19148.5</v>
      </c>
      <c r="H112" s="16">
        <v>445526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2" customHeight="1">
      <c r="A113" s="107" t="s">
        <v>135</v>
      </c>
      <c r="B113" s="107"/>
      <c r="C113" s="16">
        <v>574</v>
      </c>
      <c r="D113" s="16">
        <v>372</v>
      </c>
      <c r="E113" s="16">
        <v>202</v>
      </c>
      <c r="F113" s="16">
        <v>75677.59999999999</v>
      </c>
      <c r="G113" s="16">
        <v>70653.1</v>
      </c>
      <c r="H113" s="16">
        <v>4077561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ht="12" customHeight="1">
      <c r="A114" s="107" t="s">
        <v>136</v>
      </c>
      <c r="B114" s="107"/>
      <c r="C114" s="16">
        <v>481</v>
      </c>
      <c r="D114" s="16">
        <v>275</v>
      </c>
      <c r="E114" s="16">
        <v>206</v>
      </c>
      <c r="F114" s="16">
        <v>38581.1</v>
      </c>
      <c r="G114" s="16">
        <v>34625.899999999994</v>
      </c>
      <c r="H114" s="16">
        <v>943247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ht="12" customHeight="1">
      <c r="A115" s="107" t="s">
        <v>138</v>
      </c>
      <c r="B115" s="107"/>
      <c r="C115" s="16">
        <v>291</v>
      </c>
      <c r="D115" s="16">
        <v>170</v>
      </c>
      <c r="E115" s="16">
        <v>121</v>
      </c>
      <c r="F115" s="16">
        <v>23978.5</v>
      </c>
      <c r="G115" s="16">
        <v>21741.2</v>
      </c>
      <c r="H115" s="16">
        <v>608140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ht="12" customHeight="1">
      <c r="A116" s="107" t="s">
        <v>139</v>
      </c>
      <c r="B116" s="107"/>
      <c r="C116" s="16">
        <v>784</v>
      </c>
      <c r="D116" s="16">
        <v>441</v>
      </c>
      <c r="E116" s="16">
        <v>343</v>
      </c>
      <c r="F116" s="16">
        <v>70123.29999999999</v>
      </c>
      <c r="G116" s="16">
        <v>64127.7</v>
      </c>
      <c r="H116" s="16">
        <v>2462073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2" customHeight="1">
      <c r="A117" s="107" t="s">
        <v>140</v>
      </c>
      <c r="B117" s="107"/>
      <c r="C117" s="16">
        <v>260</v>
      </c>
      <c r="D117" s="16">
        <v>131</v>
      </c>
      <c r="E117" s="16">
        <v>129</v>
      </c>
      <c r="F117" s="16">
        <v>17525.800000000003</v>
      </c>
      <c r="G117" s="16">
        <v>15768.900000000001</v>
      </c>
      <c r="H117" s="16">
        <v>303575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ht="12" customHeight="1">
      <c r="A118" s="107" t="s">
        <v>143</v>
      </c>
      <c r="B118" s="107"/>
      <c r="C118" s="16">
        <v>541</v>
      </c>
      <c r="D118" s="16">
        <v>317</v>
      </c>
      <c r="E118" s="16">
        <v>224</v>
      </c>
      <c r="F118" s="16">
        <v>53309.9</v>
      </c>
      <c r="G118" s="16">
        <v>48896.600000000006</v>
      </c>
      <c r="H118" s="16">
        <v>2088365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ht="12" customHeight="1">
      <c r="A119" s="107" t="s">
        <v>144</v>
      </c>
      <c r="B119" s="107"/>
      <c r="C119" s="16">
        <v>1118</v>
      </c>
      <c r="D119" s="16">
        <v>698</v>
      </c>
      <c r="E119" s="16">
        <v>420</v>
      </c>
      <c r="F119" s="16">
        <v>81897.1</v>
      </c>
      <c r="G119" s="16">
        <v>72786.5</v>
      </c>
      <c r="H119" s="16">
        <v>1432233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ht="12" customHeight="1">
      <c r="A120" s="107" t="s">
        <v>146</v>
      </c>
      <c r="B120" s="107"/>
      <c r="C120" s="16">
        <v>224</v>
      </c>
      <c r="D120" s="16">
        <v>146</v>
      </c>
      <c r="E120" s="16">
        <v>78</v>
      </c>
      <c r="F120" s="16">
        <v>21164.7</v>
      </c>
      <c r="G120" s="16">
        <v>19391.3</v>
      </c>
      <c r="H120" s="16">
        <v>679288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ht="12" customHeight="1">
      <c r="A121" s="107" t="s">
        <v>147</v>
      </c>
      <c r="B121" s="107"/>
      <c r="C121" s="16">
        <v>730</v>
      </c>
      <c r="D121" s="16">
        <v>453</v>
      </c>
      <c r="E121" s="16">
        <v>277</v>
      </c>
      <c r="F121" s="16">
        <v>63201.4</v>
      </c>
      <c r="G121" s="16">
        <v>56964.6</v>
      </c>
      <c r="H121" s="16">
        <v>1790031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ht="12" customHeight="1">
      <c r="A122" s="110" t="s">
        <v>148</v>
      </c>
      <c r="B122" s="110"/>
      <c r="C122" s="21">
        <v>119</v>
      </c>
      <c r="D122" s="21">
        <v>74</v>
      </c>
      <c r="E122" s="21">
        <v>45</v>
      </c>
      <c r="F122" s="21">
        <v>15543.6</v>
      </c>
      <c r="G122" s="21">
        <v>14714.1</v>
      </c>
      <c r="H122" s="21">
        <v>908406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ht="12" customHeight="1">
      <c r="A123" s="108"/>
      <c r="B123" s="108"/>
      <c r="C123" s="54"/>
      <c r="D123" s="54"/>
      <c r="E123" s="54"/>
      <c r="F123" s="54"/>
      <c r="G123" s="54"/>
      <c r="H123" s="5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ht="12" customHeight="1">
      <c r="A124" s="111" t="s">
        <v>150</v>
      </c>
      <c r="B124" s="111"/>
      <c r="C124" s="13">
        <v>24715</v>
      </c>
      <c r="D124" s="13">
        <v>12959</v>
      </c>
      <c r="E124" s="13">
        <v>11756</v>
      </c>
      <c r="F124" s="13">
        <v>1781655.3</v>
      </c>
      <c r="G124" s="13">
        <v>1621456.8</v>
      </c>
      <c r="H124" s="13">
        <v>43668946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ht="12" customHeight="1">
      <c r="A125" s="107" t="s">
        <v>151</v>
      </c>
      <c r="B125" s="107"/>
      <c r="C125" s="16">
        <v>2209</v>
      </c>
      <c r="D125" s="16">
        <v>1035</v>
      </c>
      <c r="E125" s="16">
        <v>1174</v>
      </c>
      <c r="F125" s="16">
        <v>191680</v>
      </c>
      <c r="G125" s="16">
        <v>178076.90000000002</v>
      </c>
      <c r="H125" s="16">
        <v>7420809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ht="12" customHeight="1">
      <c r="A126" s="107" t="s">
        <v>153</v>
      </c>
      <c r="B126" s="107"/>
      <c r="C126" s="16">
        <v>71</v>
      </c>
      <c r="D126" s="16">
        <v>36</v>
      </c>
      <c r="E126" s="16">
        <v>35</v>
      </c>
      <c r="F126" s="16">
        <v>4540.599999999999</v>
      </c>
      <c r="G126" s="16">
        <v>4111.1</v>
      </c>
      <c r="H126" s="16">
        <v>85995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ht="12" customHeight="1">
      <c r="A127" s="107" t="s">
        <v>154</v>
      </c>
      <c r="B127" s="107"/>
      <c r="C127" s="16">
        <v>226</v>
      </c>
      <c r="D127" s="16">
        <v>107</v>
      </c>
      <c r="E127" s="16">
        <v>119</v>
      </c>
      <c r="F127" s="16">
        <v>19170.7</v>
      </c>
      <c r="G127" s="16">
        <v>17754.2</v>
      </c>
      <c r="H127" s="16">
        <v>663820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ht="12" customHeight="1">
      <c r="A128" s="107" t="s">
        <v>155</v>
      </c>
      <c r="B128" s="107"/>
      <c r="C128" s="16">
        <v>741</v>
      </c>
      <c r="D128" s="16">
        <v>319</v>
      </c>
      <c r="E128" s="16">
        <v>422</v>
      </c>
      <c r="F128" s="16">
        <v>53674.9</v>
      </c>
      <c r="G128" s="16">
        <v>49185.5</v>
      </c>
      <c r="H128" s="16">
        <v>1425908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ht="12" customHeight="1">
      <c r="A129" s="107" t="s">
        <v>340</v>
      </c>
      <c r="B129" s="107"/>
      <c r="C129" s="16">
        <v>492</v>
      </c>
      <c r="D129" s="16">
        <v>249</v>
      </c>
      <c r="E129" s="16">
        <v>243</v>
      </c>
      <c r="F129" s="16">
        <v>29745.4</v>
      </c>
      <c r="G129" s="16">
        <v>26651.5</v>
      </c>
      <c r="H129" s="16">
        <v>391789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ht="12" customHeight="1">
      <c r="A130" s="107" t="s">
        <v>159</v>
      </c>
      <c r="B130" s="107"/>
      <c r="C130" s="16">
        <v>9</v>
      </c>
      <c r="D130" s="16" t="s">
        <v>370</v>
      </c>
      <c r="E130" s="16" t="s">
        <v>370</v>
      </c>
      <c r="F130" s="16">
        <v>354.9</v>
      </c>
      <c r="G130" s="16">
        <v>330.4</v>
      </c>
      <c r="H130" s="16">
        <v>3627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ht="12" customHeight="1">
      <c r="A131" s="107" t="s">
        <v>334</v>
      </c>
      <c r="B131" s="107"/>
      <c r="C131" s="16">
        <v>1077</v>
      </c>
      <c r="D131" s="16">
        <v>643</v>
      </c>
      <c r="E131" s="16">
        <v>434</v>
      </c>
      <c r="F131" s="16">
        <v>82239.9</v>
      </c>
      <c r="G131" s="16">
        <v>73550.5</v>
      </c>
      <c r="H131" s="16">
        <v>1712729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ht="12" customHeight="1">
      <c r="A132" s="107" t="s">
        <v>161</v>
      </c>
      <c r="B132" s="107"/>
      <c r="C132" s="16">
        <v>39</v>
      </c>
      <c r="D132" s="16" t="s">
        <v>370</v>
      </c>
      <c r="E132" s="16" t="s">
        <v>370</v>
      </c>
      <c r="F132" s="16">
        <v>2547.1</v>
      </c>
      <c r="G132" s="16">
        <v>2217</v>
      </c>
      <c r="H132" s="16">
        <v>39449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ht="12" customHeight="1">
      <c r="A133" s="136" t="s">
        <v>346</v>
      </c>
      <c r="B133" s="136"/>
      <c r="C133" s="66">
        <v>2021</v>
      </c>
      <c r="D133" s="66">
        <v>1106</v>
      </c>
      <c r="E133" s="66">
        <v>915</v>
      </c>
      <c r="F133" s="66">
        <v>136309.9</v>
      </c>
      <c r="G133" s="66">
        <v>122718.6</v>
      </c>
      <c r="H133" s="66">
        <v>2247010</v>
      </c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  <c r="IJ133" s="67"/>
      <c r="IK133" s="67"/>
      <c r="IL133" s="67"/>
      <c r="IM133" s="67"/>
      <c r="IN133" s="67"/>
      <c r="IO133" s="67"/>
      <c r="IP133" s="67"/>
      <c r="IQ133" s="67"/>
      <c r="IR133" s="67"/>
      <c r="IS133" s="67"/>
      <c r="IT133" s="67"/>
      <c r="IU133" s="67"/>
      <c r="IV133" s="67"/>
    </row>
    <row r="134" spans="1:256" ht="12" customHeight="1">
      <c r="A134" s="107" t="s">
        <v>164</v>
      </c>
      <c r="B134" s="107"/>
      <c r="C134" s="16">
        <v>1753</v>
      </c>
      <c r="D134" s="16">
        <v>993</v>
      </c>
      <c r="E134" s="16">
        <v>760</v>
      </c>
      <c r="F134" s="16">
        <v>124261</v>
      </c>
      <c r="G134" s="16">
        <v>111777.29999999999</v>
      </c>
      <c r="H134" s="16">
        <v>2486312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ht="12" customHeight="1">
      <c r="A135" s="107" t="s">
        <v>165</v>
      </c>
      <c r="B135" s="107"/>
      <c r="C135" s="16">
        <v>17</v>
      </c>
      <c r="D135" s="16">
        <v>5</v>
      </c>
      <c r="E135" s="16">
        <v>12</v>
      </c>
      <c r="F135" s="16">
        <v>876.4</v>
      </c>
      <c r="G135" s="16">
        <v>810.1999999999999</v>
      </c>
      <c r="H135" s="16">
        <v>9538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ht="12" customHeight="1">
      <c r="A136" s="107" t="s">
        <v>168</v>
      </c>
      <c r="B136" s="107"/>
      <c r="C136" s="16">
        <v>124</v>
      </c>
      <c r="D136" s="16">
        <v>58</v>
      </c>
      <c r="E136" s="16">
        <v>66</v>
      </c>
      <c r="F136" s="16">
        <v>6632.4</v>
      </c>
      <c r="G136" s="16">
        <v>6016.8</v>
      </c>
      <c r="H136" s="16">
        <v>79563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ht="12" customHeight="1">
      <c r="A137" s="107" t="s">
        <v>169</v>
      </c>
      <c r="B137" s="107"/>
      <c r="C137" s="16">
        <v>462</v>
      </c>
      <c r="D137" s="16">
        <v>292</v>
      </c>
      <c r="E137" s="16">
        <v>170</v>
      </c>
      <c r="F137" s="16">
        <v>30357.8</v>
      </c>
      <c r="G137" s="16">
        <v>26962.8</v>
      </c>
      <c r="H137" s="16">
        <v>454689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ht="12" customHeight="1">
      <c r="A138" s="107" t="s">
        <v>170</v>
      </c>
      <c r="B138" s="107"/>
      <c r="C138" s="16">
        <v>5786</v>
      </c>
      <c r="D138" s="16">
        <v>3034</v>
      </c>
      <c r="E138" s="16">
        <v>2752</v>
      </c>
      <c r="F138" s="16">
        <v>373205.1</v>
      </c>
      <c r="G138" s="16">
        <v>339175.7</v>
      </c>
      <c r="H138" s="16">
        <v>7645498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ht="12" customHeight="1">
      <c r="A139" s="107" t="s">
        <v>171</v>
      </c>
      <c r="B139" s="107"/>
      <c r="C139" s="16">
        <v>2523</v>
      </c>
      <c r="D139" s="16">
        <v>1425</v>
      </c>
      <c r="E139" s="16">
        <v>1098</v>
      </c>
      <c r="F139" s="16">
        <v>185208.7</v>
      </c>
      <c r="G139" s="16">
        <v>167120.90000000002</v>
      </c>
      <c r="H139" s="16">
        <v>4240269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ht="12" customHeight="1">
      <c r="A140" s="107" t="s">
        <v>173</v>
      </c>
      <c r="B140" s="107"/>
      <c r="C140" s="16">
        <v>89</v>
      </c>
      <c r="D140" s="16">
        <v>42</v>
      </c>
      <c r="E140" s="16">
        <v>47</v>
      </c>
      <c r="F140" s="16">
        <v>4857.3</v>
      </c>
      <c r="G140" s="16">
        <v>4394.6</v>
      </c>
      <c r="H140" s="16">
        <v>53699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ht="12" customHeight="1">
      <c r="A141" s="107" t="s">
        <v>174</v>
      </c>
      <c r="B141" s="107"/>
      <c r="C141" s="16">
        <v>2938</v>
      </c>
      <c r="D141" s="16">
        <v>1495</v>
      </c>
      <c r="E141" s="16">
        <v>1443</v>
      </c>
      <c r="F141" s="16">
        <v>228887.2</v>
      </c>
      <c r="G141" s="16">
        <v>209885.5</v>
      </c>
      <c r="H141" s="16">
        <v>6559034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ht="12" customHeight="1">
      <c r="A142" s="107" t="s">
        <v>175</v>
      </c>
      <c r="B142" s="107"/>
      <c r="C142" s="16">
        <v>19</v>
      </c>
      <c r="D142" s="16">
        <v>12</v>
      </c>
      <c r="E142" s="16">
        <v>7</v>
      </c>
      <c r="F142" s="16">
        <v>1092</v>
      </c>
      <c r="G142" s="16">
        <v>1012.3</v>
      </c>
      <c r="H142" s="16">
        <v>23826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ht="12" customHeight="1">
      <c r="A143" s="107" t="s">
        <v>176</v>
      </c>
      <c r="B143" s="107"/>
      <c r="C143" s="16">
        <v>1123</v>
      </c>
      <c r="D143" s="16">
        <v>512</v>
      </c>
      <c r="E143" s="16">
        <v>611</v>
      </c>
      <c r="F143" s="16">
        <v>84829.6</v>
      </c>
      <c r="G143" s="16">
        <v>78988.2</v>
      </c>
      <c r="H143" s="16">
        <v>2805437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ht="12" customHeight="1">
      <c r="A144" s="107" t="s">
        <v>177</v>
      </c>
      <c r="B144" s="107"/>
      <c r="C144" s="16">
        <v>103</v>
      </c>
      <c r="D144" s="16">
        <v>31</v>
      </c>
      <c r="E144" s="16">
        <v>72</v>
      </c>
      <c r="F144" s="16">
        <v>5280.8</v>
      </c>
      <c r="G144" s="16">
        <v>4763.5</v>
      </c>
      <c r="H144" s="16">
        <v>52868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ht="12" customHeight="1">
      <c r="A145" s="107" t="s">
        <v>178</v>
      </c>
      <c r="B145" s="107"/>
      <c r="C145" s="16">
        <v>315</v>
      </c>
      <c r="D145" s="16">
        <v>149</v>
      </c>
      <c r="E145" s="16">
        <v>166</v>
      </c>
      <c r="F145" s="16">
        <v>26634.699999999997</v>
      </c>
      <c r="G145" s="16">
        <v>24674.5</v>
      </c>
      <c r="H145" s="16">
        <v>857908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ht="12" customHeight="1">
      <c r="A146" s="107" t="s">
        <v>181</v>
      </c>
      <c r="B146" s="107"/>
      <c r="C146" s="16">
        <v>282</v>
      </c>
      <c r="D146" s="16">
        <v>136</v>
      </c>
      <c r="E146" s="16">
        <v>146</v>
      </c>
      <c r="F146" s="16">
        <v>25625.899999999998</v>
      </c>
      <c r="G146" s="16">
        <v>24035</v>
      </c>
      <c r="H146" s="16">
        <v>1196706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ht="12" customHeight="1">
      <c r="A147" s="107" t="s">
        <v>184</v>
      </c>
      <c r="B147" s="107"/>
      <c r="C147" s="16">
        <v>39</v>
      </c>
      <c r="D147" s="16">
        <v>19</v>
      </c>
      <c r="E147" s="16">
        <v>20</v>
      </c>
      <c r="F147" s="16">
        <v>2016</v>
      </c>
      <c r="G147" s="16">
        <v>1793.1</v>
      </c>
      <c r="H147" s="16">
        <v>15752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ht="12" customHeight="1">
      <c r="A148" s="107" t="s">
        <v>186</v>
      </c>
      <c r="B148" s="107"/>
      <c r="C148" s="16">
        <v>1119</v>
      </c>
      <c r="D148" s="16">
        <v>607</v>
      </c>
      <c r="E148" s="16">
        <v>512</v>
      </c>
      <c r="F148" s="16">
        <v>72851.79999999999</v>
      </c>
      <c r="G148" s="16">
        <v>65733.9</v>
      </c>
      <c r="H148" s="16">
        <v>1219347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ht="12" customHeight="1">
      <c r="A149" s="107" t="s">
        <v>352</v>
      </c>
      <c r="B149" s="107"/>
      <c r="C149" s="16">
        <v>984</v>
      </c>
      <c r="D149" s="16">
        <v>554</v>
      </c>
      <c r="E149" s="16">
        <v>430</v>
      </c>
      <c r="F149" s="16">
        <v>80215.5</v>
      </c>
      <c r="G149" s="16">
        <v>71841.4</v>
      </c>
      <c r="H149" s="16">
        <v>1873496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ht="12" customHeight="1">
      <c r="A150" s="107" t="s">
        <v>187</v>
      </c>
      <c r="B150" s="107"/>
      <c r="C150" s="16">
        <v>34</v>
      </c>
      <c r="D150" s="16">
        <v>18</v>
      </c>
      <c r="E150" s="16">
        <v>16</v>
      </c>
      <c r="F150" s="16">
        <v>1690.3</v>
      </c>
      <c r="G150" s="16">
        <v>1570.6</v>
      </c>
      <c r="H150" s="16">
        <v>16866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ht="12" customHeight="1">
      <c r="A151" s="110" t="s">
        <v>190</v>
      </c>
      <c r="B151" s="110"/>
      <c r="C151" s="21">
        <v>120</v>
      </c>
      <c r="D151" s="21">
        <v>60</v>
      </c>
      <c r="E151" s="21">
        <v>60</v>
      </c>
      <c r="F151" s="21">
        <v>6869.4</v>
      </c>
      <c r="G151" s="21">
        <v>6304.799999999999</v>
      </c>
      <c r="H151" s="21">
        <v>87002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ht="12" customHeight="1">
      <c r="A152" s="108"/>
      <c r="B152" s="108"/>
      <c r="C152" s="54"/>
      <c r="D152" s="54"/>
      <c r="E152" s="54"/>
      <c r="F152" s="54"/>
      <c r="G152" s="54"/>
      <c r="H152" s="5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ht="12" customHeight="1">
      <c r="A153" s="111" t="s">
        <v>191</v>
      </c>
      <c r="B153" s="111"/>
      <c r="C153" s="13">
        <v>2319</v>
      </c>
      <c r="D153" s="13">
        <v>1299</v>
      </c>
      <c r="E153" s="13">
        <v>1020</v>
      </c>
      <c r="F153" s="13">
        <v>145786.3</v>
      </c>
      <c r="G153" s="13">
        <v>130637.29999999999</v>
      </c>
      <c r="H153" s="13">
        <v>2130333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ht="12" customHeight="1">
      <c r="A154" s="107" t="s">
        <v>335</v>
      </c>
      <c r="B154" s="107"/>
      <c r="C154" s="16">
        <v>530</v>
      </c>
      <c r="D154" s="16">
        <v>302</v>
      </c>
      <c r="E154" s="16">
        <v>228</v>
      </c>
      <c r="F154" s="16">
        <v>35947.3</v>
      </c>
      <c r="G154" s="16">
        <v>31957.2</v>
      </c>
      <c r="H154" s="16">
        <v>605994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ht="12" customHeight="1">
      <c r="A155" s="107" t="s">
        <v>194</v>
      </c>
      <c r="B155" s="107"/>
      <c r="C155" s="16">
        <v>20</v>
      </c>
      <c r="D155" s="16">
        <v>10</v>
      </c>
      <c r="E155" s="16">
        <v>10</v>
      </c>
      <c r="F155" s="16">
        <v>1041.3999999999999</v>
      </c>
      <c r="G155" s="16">
        <v>948.9</v>
      </c>
      <c r="H155" s="16">
        <v>12675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ht="12" customHeight="1">
      <c r="A156" s="107" t="s">
        <v>195</v>
      </c>
      <c r="B156" s="107"/>
      <c r="C156" s="16">
        <v>26</v>
      </c>
      <c r="D156" s="16">
        <v>19</v>
      </c>
      <c r="E156" s="16">
        <v>7</v>
      </c>
      <c r="F156" s="16">
        <v>1287.6</v>
      </c>
      <c r="G156" s="16">
        <v>1178.1</v>
      </c>
      <c r="H156" s="16">
        <v>10654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ht="12" customHeight="1">
      <c r="A157" s="107" t="s">
        <v>197</v>
      </c>
      <c r="B157" s="107"/>
      <c r="C157" s="16">
        <v>20</v>
      </c>
      <c r="D157" s="16">
        <v>11</v>
      </c>
      <c r="E157" s="16">
        <v>9</v>
      </c>
      <c r="F157" s="16">
        <v>1144</v>
      </c>
      <c r="G157" s="16">
        <v>1017.6999999999999</v>
      </c>
      <c r="H157" s="16">
        <v>11687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ht="12" customHeight="1">
      <c r="A158" s="107" t="s">
        <v>198</v>
      </c>
      <c r="B158" s="107"/>
      <c r="C158" s="16">
        <v>448</v>
      </c>
      <c r="D158" s="16">
        <v>234</v>
      </c>
      <c r="E158" s="16">
        <v>214</v>
      </c>
      <c r="F158" s="16">
        <v>26534.1</v>
      </c>
      <c r="G158" s="16">
        <v>23991.6</v>
      </c>
      <c r="H158" s="16">
        <v>328949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ht="12" customHeight="1">
      <c r="A159" s="107" t="s">
        <v>200</v>
      </c>
      <c r="B159" s="107"/>
      <c r="C159" s="16">
        <v>240</v>
      </c>
      <c r="D159" s="16">
        <v>131</v>
      </c>
      <c r="E159" s="16">
        <v>109</v>
      </c>
      <c r="F159" s="16">
        <v>14384</v>
      </c>
      <c r="G159" s="16">
        <v>12981.6</v>
      </c>
      <c r="H159" s="16">
        <v>190148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ht="12" customHeight="1">
      <c r="A160" s="107" t="s">
        <v>201</v>
      </c>
      <c r="B160" s="107"/>
      <c r="C160" s="16">
        <v>23</v>
      </c>
      <c r="D160" s="16">
        <v>16</v>
      </c>
      <c r="E160" s="16">
        <v>7</v>
      </c>
      <c r="F160" s="16">
        <v>1889.6000000000001</v>
      </c>
      <c r="G160" s="16">
        <v>1760.1999999999998</v>
      </c>
      <c r="H160" s="16">
        <v>57109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ht="12" customHeight="1">
      <c r="A161" s="110" t="s">
        <v>202</v>
      </c>
      <c r="B161" s="110"/>
      <c r="C161" s="21">
        <v>1012</v>
      </c>
      <c r="D161" s="21">
        <v>576</v>
      </c>
      <c r="E161" s="21">
        <v>436</v>
      </c>
      <c r="F161" s="21">
        <v>63558.3</v>
      </c>
      <c r="G161" s="21">
        <v>56802</v>
      </c>
      <c r="H161" s="21">
        <v>913117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ht="12" customHeight="1">
      <c r="A162" s="108"/>
      <c r="B162" s="108"/>
      <c r="C162" s="54"/>
      <c r="D162" s="54"/>
      <c r="E162" s="54"/>
      <c r="F162" s="54"/>
      <c r="G162" s="54"/>
      <c r="H162" s="5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ht="12" customHeight="1">
      <c r="A163" s="111" t="s">
        <v>203</v>
      </c>
      <c r="B163" s="111"/>
      <c r="C163" s="13">
        <v>19898</v>
      </c>
      <c r="D163" s="13">
        <v>11565</v>
      </c>
      <c r="E163" s="13">
        <v>8333</v>
      </c>
      <c r="F163" s="13">
        <v>1445029.9</v>
      </c>
      <c r="G163" s="13">
        <v>1307680.9999999998</v>
      </c>
      <c r="H163" s="13">
        <v>29925120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ht="12" customHeight="1">
      <c r="A164" s="107" t="s">
        <v>277</v>
      </c>
      <c r="B164" s="107"/>
      <c r="C164" s="16">
        <v>1903</v>
      </c>
      <c r="D164" s="16">
        <v>1145</v>
      </c>
      <c r="E164" s="16">
        <v>758</v>
      </c>
      <c r="F164" s="16">
        <v>136551.2</v>
      </c>
      <c r="G164" s="16">
        <v>123310.29999999999</v>
      </c>
      <c r="H164" s="16">
        <v>2697408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ht="12" customHeight="1">
      <c r="A165" s="107" t="s">
        <v>205</v>
      </c>
      <c r="B165" s="107"/>
      <c r="C165" s="16">
        <v>6989</v>
      </c>
      <c r="D165" s="16">
        <v>3838</v>
      </c>
      <c r="E165" s="16">
        <v>3151</v>
      </c>
      <c r="F165" s="16">
        <v>500765.6</v>
      </c>
      <c r="G165" s="16">
        <v>456976.3</v>
      </c>
      <c r="H165" s="16">
        <v>10971250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ht="12" customHeight="1">
      <c r="A166" s="107" t="s">
        <v>206</v>
      </c>
      <c r="B166" s="107"/>
      <c r="C166" s="16">
        <v>915</v>
      </c>
      <c r="D166" s="16">
        <v>599</v>
      </c>
      <c r="E166" s="16">
        <v>316</v>
      </c>
      <c r="F166" s="16">
        <v>58394.1</v>
      </c>
      <c r="G166" s="16">
        <v>52338.100000000006</v>
      </c>
      <c r="H166" s="16">
        <v>802945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ht="12" customHeight="1">
      <c r="A167" s="107" t="s">
        <v>207</v>
      </c>
      <c r="B167" s="107"/>
      <c r="C167" s="16">
        <v>1057</v>
      </c>
      <c r="D167" s="16">
        <v>648</v>
      </c>
      <c r="E167" s="16">
        <v>409</v>
      </c>
      <c r="F167" s="16">
        <v>80302.1</v>
      </c>
      <c r="G167" s="16">
        <v>71724.2</v>
      </c>
      <c r="H167" s="16">
        <v>1583168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ht="12" customHeight="1">
      <c r="A168" s="107" t="s">
        <v>208</v>
      </c>
      <c r="B168" s="107"/>
      <c r="C168" s="16">
        <v>3423</v>
      </c>
      <c r="D168" s="16">
        <v>1986</v>
      </c>
      <c r="E168" s="16">
        <v>1437</v>
      </c>
      <c r="F168" s="16">
        <v>241669.8</v>
      </c>
      <c r="G168" s="16">
        <v>217716.3</v>
      </c>
      <c r="H168" s="16">
        <v>4578099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ht="12" customHeight="1">
      <c r="A169" s="107" t="s">
        <v>209</v>
      </c>
      <c r="B169" s="107"/>
      <c r="C169" s="16">
        <v>286</v>
      </c>
      <c r="D169" s="16">
        <v>162</v>
      </c>
      <c r="E169" s="16">
        <v>124</v>
      </c>
      <c r="F169" s="16">
        <v>20766.7</v>
      </c>
      <c r="G169" s="16">
        <v>18226.3</v>
      </c>
      <c r="H169" s="16">
        <v>264790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ht="12" customHeight="1">
      <c r="A170" s="107" t="s">
        <v>210</v>
      </c>
      <c r="B170" s="107"/>
      <c r="C170" s="16">
        <v>321</v>
      </c>
      <c r="D170" s="16">
        <v>192</v>
      </c>
      <c r="E170" s="16">
        <v>129</v>
      </c>
      <c r="F170" s="16">
        <v>22951.7</v>
      </c>
      <c r="G170" s="16">
        <v>20881.6</v>
      </c>
      <c r="H170" s="16">
        <v>391045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ht="12" customHeight="1">
      <c r="A171" s="107" t="s">
        <v>211</v>
      </c>
      <c r="B171" s="107"/>
      <c r="C171" s="16">
        <v>339</v>
      </c>
      <c r="D171" s="16">
        <v>195</v>
      </c>
      <c r="E171" s="16">
        <v>144</v>
      </c>
      <c r="F171" s="16">
        <v>25270.4</v>
      </c>
      <c r="G171" s="16">
        <v>23014.4</v>
      </c>
      <c r="H171" s="16">
        <v>620721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ht="12" customHeight="1">
      <c r="A172" s="107" t="s">
        <v>212</v>
      </c>
      <c r="B172" s="107"/>
      <c r="C172" s="16">
        <v>184</v>
      </c>
      <c r="D172" s="16">
        <v>100</v>
      </c>
      <c r="E172" s="16">
        <v>84</v>
      </c>
      <c r="F172" s="16">
        <v>11260.1</v>
      </c>
      <c r="G172" s="16">
        <v>10167.400000000001</v>
      </c>
      <c r="H172" s="16">
        <v>125306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ht="12" customHeight="1">
      <c r="A173" s="107" t="s">
        <v>213</v>
      </c>
      <c r="B173" s="107"/>
      <c r="C173" s="16">
        <v>553</v>
      </c>
      <c r="D173" s="16">
        <v>310</v>
      </c>
      <c r="E173" s="16">
        <v>243</v>
      </c>
      <c r="F173" s="16">
        <v>42741.7</v>
      </c>
      <c r="G173" s="16">
        <v>38340.5</v>
      </c>
      <c r="H173" s="16">
        <v>798746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ht="12" customHeight="1">
      <c r="A174" s="107" t="s">
        <v>215</v>
      </c>
      <c r="B174" s="107"/>
      <c r="C174" s="16">
        <v>44</v>
      </c>
      <c r="D174" s="16">
        <v>26</v>
      </c>
      <c r="E174" s="16">
        <v>18</v>
      </c>
      <c r="F174" s="16">
        <v>3021.4</v>
      </c>
      <c r="G174" s="16">
        <v>2662.9</v>
      </c>
      <c r="H174" s="16">
        <v>34926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ht="12" customHeight="1">
      <c r="A175" s="107" t="s">
        <v>216</v>
      </c>
      <c r="B175" s="107"/>
      <c r="C175" s="16">
        <v>1108</v>
      </c>
      <c r="D175" s="16">
        <v>707</v>
      </c>
      <c r="E175" s="16">
        <v>401</v>
      </c>
      <c r="F175" s="16">
        <v>88740.3</v>
      </c>
      <c r="G175" s="16">
        <v>80255.6</v>
      </c>
      <c r="H175" s="16">
        <v>2130736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ht="12" customHeight="1">
      <c r="A176" s="107" t="s">
        <v>217</v>
      </c>
      <c r="B176" s="107"/>
      <c r="C176" s="16">
        <v>273</v>
      </c>
      <c r="D176" s="16">
        <v>165</v>
      </c>
      <c r="E176" s="16">
        <v>108</v>
      </c>
      <c r="F176" s="16">
        <v>21285.3</v>
      </c>
      <c r="G176" s="16">
        <v>19108.4</v>
      </c>
      <c r="H176" s="16">
        <v>413656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ht="12" customHeight="1">
      <c r="A177" s="107" t="s">
        <v>218</v>
      </c>
      <c r="B177" s="107"/>
      <c r="C177" s="16">
        <v>250</v>
      </c>
      <c r="D177" s="16">
        <v>146</v>
      </c>
      <c r="E177" s="16">
        <v>104</v>
      </c>
      <c r="F177" s="16">
        <v>18266.3</v>
      </c>
      <c r="G177" s="16">
        <v>16347.400000000001</v>
      </c>
      <c r="H177" s="16">
        <v>297008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ht="12" customHeight="1">
      <c r="A178" s="107" t="s">
        <v>219</v>
      </c>
      <c r="B178" s="107"/>
      <c r="C178" s="16">
        <v>919</v>
      </c>
      <c r="D178" s="16">
        <v>570</v>
      </c>
      <c r="E178" s="16">
        <v>349</v>
      </c>
      <c r="F178" s="16">
        <v>66558.5</v>
      </c>
      <c r="G178" s="16">
        <v>59638.2</v>
      </c>
      <c r="H178" s="16">
        <v>1298346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ht="12" customHeight="1">
      <c r="A179" s="107" t="s">
        <v>220</v>
      </c>
      <c r="B179" s="107"/>
      <c r="C179" s="16">
        <v>99</v>
      </c>
      <c r="D179" s="16">
        <v>45</v>
      </c>
      <c r="E179" s="16">
        <v>54</v>
      </c>
      <c r="F179" s="16">
        <v>6241.799999999999</v>
      </c>
      <c r="G179" s="16">
        <v>5702.4</v>
      </c>
      <c r="H179" s="16">
        <v>89169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ht="12" customHeight="1">
      <c r="A180" s="110" t="s">
        <v>221</v>
      </c>
      <c r="B180" s="110"/>
      <c r="C180" s="21">
        <v>1235</v>
      </c>
      <c r="D180" s="21">
        <v>731</v>
      </c>
      <c r="E180" s="21">
        <v>504</v>
      </c>
      <c r="F180" s="21">
        <v>100242.9</v>
      </c>
      <c r="G180" s="21">
        <v>91270.7</v>
      </c>
      <c r="H180" s="21">
        <v>2827801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ht="12" customHeight="1">
      <c r="A181" s="108"/>
      <c r="B181" s="108"/>
      <c r="C181" s="54"/>
      <c r="D181" s="54"/>
      <c r="E181" s="54"/>
      <c r="F181" s="54"/>
      <c r="G181" s="54"/>
      <c r="H181" s="5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ht="12" customHeight="1">
      <c r="A182" s="111" t="s">
        <v>222</v>
      </c>
      <c r="B182" s="111"/>
      <c r="C182" s="13">
        <v>4586</v>
      </c>
      <c r="D182" s="13">
        <v>2562</v>
      </c>
      <c r="E182" s="13">
        <v>2024</v>
      </c>
      <c r="F182" s="13">
        <v>312364.10000000003</v>
      </c>
      <c r="G182" s="13">
        <v>278769.8</v>
      </c>
      <c r="H182" s="13">
        <v>4916798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ht="12" customHeight="1">
      <c r="A183" s="107" t="s">
        <v>223</v>
      </c>
      <c r="B183" s="107"/>
      <c r="C183" s="16">
        <v>2087</v>
      </c>
      <c r="D183" s="16">
        <v>1066</v>
      </c>
      <c r="E183" s="16">
        <v>1021</v>
      </c>
      <c r="F183" s="16">
        <v>137175.40000000002</v>
      </c>
      <c r="G183" s="16">
        <v>122765.70000000001</v>
      </c>
      <c r="H183" s="16">
        <v>2000939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ht="12" customHeight="1">
      <c r="A184" s="107" t="s">
        <v>224</v>
      </c>
      <c r="B184" s="107"/>
      <c r="C184" s="16">
        <v>1067</v>
      </c>
      <c r="D184" s="16">
        <v>689</v>
      </c>
      <c r="E184" s="16">
        <v>378</v>
      </c>
      <c r="F184" s="16">
        <v>79601.2</v>
      </c>
      <c r="G184" s="16">
        <v>70910</v>
      </c>
      <c r="H184" s="16">
        <v>1445071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</row>
    <row r="185" spans="1:256" ht="12" customHeight="1">
      <c r="A185" s="107" t="s">
        <v>225</v>
      </c>
      <c r="B185" s="107"/>
      <c r="C185" s="16">
        <v>264</v>
      </c>
      <c r="D185" s="16">
        <v>154</v>
      </c>
      <c r="E185" s="16">
        <v>110</v>
      </c>
      <c r="F185" s="16">
        <v>16300.2</v>
      </c>
      <c r="G185" s="16">
        <v>14567.8</v>
      </c>
      <c r="H185" s="16">
        <v>181758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ht="12" customHeight="1">
      <c r="A186" s="107" t="s">
        <v>226</v>
      </c>
      <c r="B186" s="107"/>
      <c r="C186" s="16">
        <v>219</v>
      </c>
      <c r="D186" s="16">
        <v>136</v>
      </c>
      <c r="E186" s="16">
        <v>83</v>
      </c>
      <c r="F186" s="16">
        <v>13862.6</v>
      </c>
      <c r="G186" s="16">
        <v>12375.400000000001</v>
      </c>
      <c r="H186" s="16">
        <v>179278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ht="12" customHeight="1">
      <c r="A187" s="107" t="s">
        <v>227</v>
      </c>
      <c r="B187" s="107"/>
      <c r="C187" s="16">
        <v>590</v>
      </c>
      <c r="D187" s="16">
        <v>320</v>
      </c>
      <c r="E187" s="16">
        <v>270</v>
      </c>
      <c r="F187" s="16">
        <v>41961.600000000006</v>
      </c>
      <c r="G187" s="16">
        <v>37136</v>
      </c>
      <c r="H187" s="16">
        <v>756328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ht="12" customHeight="1">
      <c r="A188" s="110" t="s">
        <v>228</v>
      </c>
      <c r="B188" s="110"/>
      <c r="C188" s="21">
        <v>359</v>
      </c>
      <c r="D188" s="21">
        <v>197</v>
      </c>
      <c r="E188" s="21">
        <v>162</v>
      </c>
      <c r="F188" s="21">
        <v>23463.1</v>
      </c>
      <c r="G188" s="21">
        <v>21014.9</v>
      </c>
      <c r="H188" s="21">
        <v>353424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</row>
    <row r="189" spans="1:256" ht="12" customHeight="1">
      <c r="A189" s="108"/>
      <c r="B189" s="108"/>
      <c r="C189" s="54"/>
      <c r="D189" s="54"/>
      <c r="E189" s="54"/>
      <c r="F189" s="54"/>
      <c r="G189" s="54"/>
      <c r="H189" s="5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</row>
    <row r="190" spans="1:256" ht="12" customHeight="1">
      <c r="A190" s="111" t="s">
        <v>229</v>
      </c>
      <c r="B190" s="111"/>
      <c r="C190" s="13">
        <v>2393</v>
      </c>
      <c r="D190" s="13">
        <v>1222</v>
      </c>
      <c r="E190" s="13">
        <v>1171</v>
      </c>
      <c r="F190" s="13">
        <v>149640.2</v>
      </c>
      <c r="G190" s="13">
        <v>134216.7</v>
      </c>
      <c r="H190" s="13">
        <v>2035485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</row>
    <row r="191" spans="1:256" ht="12" customHeight="1">
      <c r="A191" s="107" t="s">
        <v>230</v>
      </c>
      <c r="B191" s="107"/>
      <c r="C191" s="16">
        <v>729</v>
      </c>
      <c r="D191" s="16">
        <v>377</v>
      </c>
      <c r="E191" s="16">
        <v>352</v>
      </c>
      <c r="F191" s="16">
        <v>45041.8</v>
      </c>
      <c r="G191" s="16">
        <v>40524.4</v>
      </c>
      <c r="H191" s="16">
        <v>617952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</row>
    <row r="192" spans="1:256" ht="12" customHeight="1">
      <c r="A192" s="107" t="s">
        <v>328</v>
      </c>
      <c r="B192" s="107"/>
      <c r="C192" s="16">
        <v>797</v>
      </c>
      <c r="D192" s="16">
        <v>381</v>
      </c>
      <c r="E192" s="16">
        <v>416</v>
      </c>
      <c r="F192" s="16">
        <v>47695</v>
      </c>
      <c r="G192" s="16">
        <v>42883.2</v>
      </c>
      <c r="H192" s="16">
        <v>561784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</row>
    <row r="193" spans="1:256" ht="12" customHeight="1">
      <c r="A193" s="110" t="s">
        <v>350</v>
      </c>
      <c r="B193" s="110"/>
      <c r="C193" s="26">
        <v>867</v>
      </c>
      <c r="D193" s="26">
        <v>464</v>
      </c>
      <c r="E193" s="26">
        <v>403</v>
      </c>
      <c r="F193" s="26">
        <v>56903.4</v>
      </c>
      <c r="G193" s="26">
        <v>50809.100000000006</v>
      </c>
      <c r="H193" s="26">
        <v>855749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</row>
    <row r="194" spans="1:256" ht="12" customHeight="1">
      <c r="A194" s="108"/>
      <c r="B194" s="108"/>
      <c r="C194" s="54"/>
      <c r="D194" s="54"/>
      <c r="E194" s="54"/>
      <c r="F194" s="54"/>
      <c r="G194" s="54"/>
      <c r="H194" s="5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</row>
    <row r="195" spans="1:256" ht="12" customHeight="1">
      <c r="A195" s="111" t="s">
        <v>239</v>
      </c>
      <c r="B195" s="111"/>
      <c r="C195" s="13">
        <v>3570</v>
      </c>
      <c r="D195" s="13">
        <v>1821</v>
      </c>
      <c r="E195" s="13">
        <v>1749</v>
      </c>
      <c r="F195" s="13">
        <v>237421.20000000004</v>
      </c>
      <c r="G195" s="13">
        <v>214784.30000000002</v>
      </c>
      <c r="H195" s="13">
        <v>4377755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</row>
    <row r="196" spans="1:256" ht="12" customHeight="1">
      <c r="A196" s="107" t="s">
        <v>240</v>
      </c>
      <c r="B196" s="107"/>
      <c r="C196" s="16">
        <v>629</v>
      </c>
      <c r="D196" s="16">
        <v>319</v>
      </c>
      <c r="E196" s="16">
        <v>310</v>
      </c>
      <c r="F196" s="16">
        <v>43678.5</v>
      </c>
      <c r="G196" s="16">
        <v>39745.9</v>
      </c>
      <c r="H196" s="16">
        <v>874856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256" ht="12" customHeight="1">
      <c r="A197" s="107" t="s">
        <v>242</v>
      </c>
      <c r="B197" s="107"/>
      <c r="C197" s="16">
        <v>60</v>
      </c>
      <c r="D197" s="16">
        <v>29</v>
      </c>
      <c r="E197" s="16">
        <v>31</v>
      </c>
      <c r="F197" s="16">
        <v>8451.4</v>
      </c>
      <c r="G197" s="16">
        <v>8032.3</v>
      </c>
      <c r="H197" s="16">
        <v>551059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ht="12" customHeight="1">
      <c r="A198" s="107" t="s">
        <v>243</v>
      </c>
      <c r="B198" s="107"/>
      <c r="C198" s="16">
        <v>306</v>
      </c>
      <c r="D198" s="16">
        <v>150</v>
      </c>
      <c r="E198" s="16">
        <v>156</v>
      </c>
      <c r="F198" s="16">
        <v>18500.4</v>
      </c>
      <c r="G198" s="16">
        <v>16590.6</v>
      </c>
      <c r="H198" s="16">
        <v>225357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256" ht="12" customHeight="1">
      <c r="A199" s="107" t="s">
        <v>248</v>
      </c>
      <c r="B199" s="107"/>
      <c r="C199" s="16">
        <v>88</v>
      </c>
      <c r="D199" s="16">
        <v>55</v>
      </c>
      <c r="E199" s="16">
        <v>33</v>
      </c>
      <c r="F199" s="16">
        <v>6636.3</v>
      </c>
      <c r="G199" s="16">
        <v>6139.3</v>
      </c>
      <c r="H199" s="16">
        <v>159919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</row>
    <row r="200" spans="1:256" ht="12" customHeight="1">
      <c r="A200" s="107" t="s">
        <v>249</v>
      </c>
      <c r="B200" s="107"/>
      <c r="C200" s="16">
        <v>1167</v>
      </c>
      <c r="D200" s="16">
        <v>607</v>
      </c>
      <c r="E200" s="16">
        <v>560</v>
      </c>
      <c r="F200" s="16">
        <v>74147.79999999999</v>
      </c>
      <c r="G200" s="16">
        <v>66618.5</v>
      </c>
      <c r="H200" s="16">
        <v>1071146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</row>
    <row r="201" spans="1:256" ht="12" customHeight="1">
      <c r="A201" s="107" t="s">
        <v>250</v>
      </c>
      <c r="B201" s="107"/>
      <c r="C201" s="16">
        <v>324</v>
      </c>
      <c r="D201" s="16">
        <v>143</v>
      </c>
      <c r="E201" s="16">
        <v>181</v>
      </c>
      <c r="F201" s="16">
        <v>20218.800000000003</v>
      </c>
      <c r="G201" s="16">
        <v>18041.4</v>
      </c>
      <c r="H201" s="16">
        <v>245834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</row>
    <row r="202" spans="1:256" ht="12" customHeight="1">
      <c r="A202" s="107" t="s">
        <v>253</v>
      </c>
      <c r="B202" s="107"/>
      <c r="C202" s="16">
        <v>137</v>
      </c>
      <c r="D202" s="16">
        <v>64</v>
      </c>
      <c r="E202" s="16">
        <v>73</v>
      </c>
      <c r="F202" s="16">
        <v>9241</v>
      </c>
      <c r="G202" s="16">
        <v>8221.7</v>
      </c>
      <c r="H202" s="16">
        <v>144593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</row>
    <row r="203" spans="1:256" ht="12" customHeight="1">
      <c r="A203" s="107" t="s">
        <v>254</v>
      </c>
      <c r="B203" s="107"/>
      <c r="C203" s="16">
        <v>273</v>
      </c>
      <c r="D203" s="16">
        <v>151</v>
      </c>
      <c r="E203" s="16">
        <v>122</v>
      </c>
      <c r="F203" s="16">
        <v>16562.2</v>
      </c>
      <c r="G203" s="16">
        <v>14900</v>
      </c>
      <c r="H203" s="16">
        <v>200789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</row>
    <row r="204" spans="1:256" ht="12" customHeight="1">
      <c r="A204" s="107" t="s">
        <v>255</v>
      </c>
      <c r="B204" s="107"/>
      <c r="C204" s="16">
        <v>154</v>
      </c>
      <c r="D204" s="16">
        <v>86</v>
      </c>
      <c r="E204" s="16">
        <v>68</v>
      </c>
      <c r="F204" s="16">
        <v>12451.4</v>
      </c>
      <c r="G204" s="16">
        <v>11444.7</v>
      </c>
      <c r="H204" s="16">
        <v>429015</v>
      </c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1:256" ht="12" customHeight="1">
      <c r="A205" s="107" t="s">
        <v>256</v>
      </c>
      <c r="B205" s="107"/>
      <c r="C205" s="16">
        <v>400</v>
      </c>
      <c r="D205" s="16">
        <v>203</v>
      </c>
      <c r="E205" s="16">
        <v>197</v>
      </c>
      <c r="F205" s="16">
        <v>25876.2</v>
      </c>
      <c r="G205" s="16">
        <v>23529.9</v>
      </c>
      <c r="H205" s="16">
        <v>458285</v>
      </c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1:256" ht="12" customHeight="1">
      <c r="A206" s="110" t="s">
        <v>257</v>
      </c>
      <c r="B206" s="110"/>
      <c r="C206" s="21">
        <v>32</v>
      </c>
      <c r="D206" s="21">
        <v>14</v>
      </c>
      <c r="E206" s="21">
        <v>18</v>
      </c>
      <c r="F206" s="21">
        <v>1657.2</v>
      </c>
      <c r="G206" s="21">
        <v>1520</v>
      </c>
      <c r="H206" s="21">
        <v>16902</v>
      </c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1:256" ht="12" customHeight="1">
      <c r="A207" s="108"/>
      <c r="B207" s="108"/>
      <c r="C207" s="54"/>
      <c r="D207" s="54"/>
      <c r="E207" s="54"/>
      <c r="F207" s="54"/>
      <c r="G207" s="54"/>
      <c r="H207" s="5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1:256" ht="12" customHeight="1">
      <c r="A208" s="111" t="s">
        <v>258</v>
      </c>
      <c r="B208" s="111"/>
      <c r="C208" s="13">
        <v>128162</v>
      </c>
      <c r="D208" s="13">
        <v>71590</v>
      </c>
      <c r="E208" s="13">
        <v>56572</v>
      </c>
      <c r="F208" s="13">
        <v>9827860.799999997</v>
      </c>
      <c r="G208" s="13">
        <v>8937255.1</v>
      </c>
      <c r="H208" s="13">
        <v>258470997</v>
      </c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</row>
    <row r="209" spans="1:256" ht="12" customHeight="1">
      <c r="A209" s="107" t="s">
        <v>259</v>
      </c>
      <c r="B209" s="107"/>
      <c r="C209" s="16">
        <v>18296</v>
      </c>
      <c r="D209" s="16">
        <v>9990</v>
      </c>
      <c r="E209" s="16">
        <v>8306</v>
      </c>
      <c r="F209" s="16">
        <v>1355362.4</v>
      </c>
      <c r="G209" s="16">
        <v>1227508.8</v>
      </c>
      <c r="H209" s="16">
        <v>31470182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</row>
    <row r="210" spans="1:256" ht="12" customHeight="1">
      <c r="A210" s="107" t="s">
        <v>260</v>
      </c>
      <c r="B210" s="107"/>
      <c r="C210" s="16">
        <v>52385</v>
      </c>
      <c r="D210" s="16">
        <v>30172</v>
      </c>
      <c r="E210" s="16">
        <v>22213</v>
      </c>
      <c r="F210" s="16">
        <v>4400601.399999999</v>
      </c>
      <c r="G210" s="16">
        <v>4022200.4</v>
      </c>
      <c r="H210" s="16">
        <v>139946378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 ht="12" customHeight="1">
      <c r="A211" s="107" t="s">
        <v>261</v>
      </c>
      <c r="B211" s="107"/>
      <c r="C211" s="16">
        <v>24715</v>
      </c>
      <c r="D211" s="16">
        <v>12959</v>
      </c>
      <c r="E211" s="16">
        <v>11756</v>
      </c>
      <c r="F211" s="16">
        <v>1781655.3</v>
      </c>
      <c r="G211" s="16">
        <v>1621456.8</v>
      </c>
      <c r="H211" s="16">
        <v>43668946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</row>
    <row r="212" spans="1:256" ht="12" customHeight="1">
      <c r="A212" s="107" t="s">
        <v>262</v>
      </c>
      <c r="B212" s="107"/>
      <c r="C212" s="16">
        <v>2319</v>
      </c>
      <c r="D212" s="16">
        <v>1299</v>
      </c>
      <c r="E212" s="16">
        <v>1020</v>
      </c>
      <c r="F212" s="16">
        <v>145786.3</v>
      </c>
      <c r="G212" s="16">
        <v>130637.29999999999</v>
      </c>
      <c r="H212" s="16">
        <v>2130333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1:256" ht="12" customHeight="1">
      <c r="A213" s="107" t="s">
        <v>263</v>
      </c>
      <c r="B213" s="107"/>
      <c r="C213" s="16">
        <v>19898</v>
      </c>
      <c r="D213" s="16">
        <v>11565</v>
      </c>
      <c r="E213" s="16">
        <v>8333</v>
      </c>
      <c r="F213" s="16">
        <v>1445029.9</v>
      </c>
      <c r="G213" s="16">
        <v>1307680.9999999998</v>
      </c>
      <c r="H213" s="16">
        <v>29925120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1:256" ht="12" customHeight="1">
      <c r="A214" s="107" t="s">
        <v>264</v>
      </c>
      <c r="B214" s="107"/>
      <c r="C214" s="16">
        <v>4586</v>
      </c>
      <c r="D214" s="16">
        <v>2562</v>
      </c>
      <c r="E214" s="16">
        <v>2024</v>
      </c>
      <c r="F214" s="16">
        <v>312364.10000000003</v>
      </c>
      <c r="G214" s="16">
        <v>278769.8</v>
      </c>
      <c r="H214" s="16">
        <v>4916798</v>
      </c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ht="12" customHeight="1">
      <c r="A215" s="107" t="s">
        <v>265</v>
      </c>
      <c r="B215" s="107"/>
      <c r="C215" s="16">
        <v>2393</v>
      </c>
      <c r="D215" s="16">
        <v>1222</v>
      </c>
      <c r="E215" s="16">
        <v>1171</v>
      </c>
      <c r="F215" s="16">
        <v>149640.2</v>
      </c>
      <c r="G215" s="16">
        <v>134216.7</v>
      </c>
      <c r="H215" s="16">
        <v>2035485</v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ht="12" customHeight="1">
      <c r="A216" s="110" t="s">
        <v>266</v>
      </c>
      <c r="B216" s="110"/>
      <c r="C216" s="21">
        <v>3570</v>
      </c>
      <c r="D216" s="21">
        <v>1821</v>
      </c>
      <c r="E216" s="21">
        <v>1749</v>
      </c>
      <c r="F216" s="21">
        <v>237421.20000000004</v>
      </c>
      <c r="G216" s="21">
        <v>214784.30000000002</v>
      </c>
      <c r="H216" s="21">
        <v>4377755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</row>
    <row r="217" spans="1:256" ht="12" customHeight="1">
      <c r="A217" s="108"/>
      <c r="B217" s="108"/>
      <c r="C217" s="54"/>
      <c r="D217" s="54"/>
      <c r="E217" s="54"/>
      <c r="F217" s="54"/>
      <c r="G217" s="54"/>
      <c r="H217" s="5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ht="12" customHeight="1">
      <c r="A218" s="111" t="s">
        <v>360</v>
      </c>
      <c r="B218" s="111"/>
      <c r="C218" s="13">
        <v>117463</v>
      </c>
      <c r="D218" s="13">
        <v>66143</v>
      </c>
      <c r="E218" s="13">
        <v>51320</v>
      </c>
      <c r="F218" s="13">
        <v>9129801</v>
      </c>
      <c r="G218" s="13">
        <v>8308635.6</v>
      </c>
      <c r="H218" s="13">
        <v>246839788</v>
      </c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  <c r="EO218" s="85"/>
      <c r="EP218" s="85"/>
      <c r="EQ218" s="85"/>
      <c r="ER218" s="85"/>
      <c r="ES218" s="85"/>
      <c r="ET218" s="85"/>
      <c r="EU218" s="85"/>
      <c r="EV218" s="85"/>
      <c r="EW218" s="85"/>
      <c r="EX218" s="85"/>
      <c r="EY218" s="85"/>
      <c r="EZ218" s="85"/>
      <c r="FA218" s="85"/>
      <c r="FB218" s="85"/>
      <c r="FC218" s="85"/>
      <c r="FD218" s="85"/>
      <c r="FE218" s="85"/>
      <c r="FF218" s="85"/>
      <c r="FG218" s="85"/>
      <c r="FH218" s="85"/>
      <c r="FI218" s="85"/>
      <c r="FJ218" s="85"/>
      <c r="FK218" s="85"/>
      <c r="FL218" s="85"/>
      <c r="FM218" s="85"/>
      <c r="FN218" s="85"/>
      <c r="FO218" s="85"/>
      <c r="FP218" s="85"/>
      <c r="FQ218" s="85"/>
      <c r="FR218" s="85"/>
      <c r="FS218" s="85"/>
      <c r="FT218" s="85"/>
      <c r="FU218" s="85"/>
      <c r="FV218" s="85"/>
      <c r="FW218" s="85"/>
      <c r="FX218" s="85"/>
      <c r="FY218" s="85"/>
      <c r="FZ218" s="85"/>
      <c r="GA218" s="85"/>
      <c r="GB218" s="85"/>
      <c r="GC218" s="85"/>
      <c r="GD218" s="85"/>
      <c r="GE218" s="85"/>
      <c r="GF218" s="85"/>
      <c r="GG218" s="85"/>
      <c r="GH218" s="85"/>
      <c r="GI218" s="85"/>
      <c r="GJ218" s="85"/>
      <c r="GK218" s="85"/>
      <c r="GL218" s="85"/>
      <c r="GM218" s="85"/>
      <c r="GN218" s="85"/>
      <c r="GO218" s="85"/>
      <c r="GP218" s="85"/>
      <c r="GQ218" s="85"/>
      <c r="GR218" s="85"/>
      <c r="GS218" s="85"/>
      <c r="GT218" s="85"/>
      <c r="GU218" s="85"/>
      <c r="GV218" s="85"/>
      <c r="GW218" s="85"/>
      <c r="GX218" s="85"/>
      <c r="GY218" s="85"/>
      <c r="GZ218" s="85"/>
      <c r="HA218" s="85"/>
      <c r="HB218" s="85"/>
      <c r="HC218" s="85"/>
      <c r="HD218" s="85"/>
      <c r="HE218" s="85"/>
      <c r="HF218" s="85"/>
      <c r="HG218" s="85"/>
      <c r="HH218" s="85"/>
      <c r="HI218" s="85"/>
      <c r="HJ218" s="85"/>
      <c r="HK218" s="85"/>
      <c r="HL218" s="85"/>
      <c r="HM218" s="85"/>
      <c r="HN218" s="85"/>
      <c r="HO218" s="85"/>
      <c r="HP218" s="85"/>
      <c r="HQ218" s="85"/>
      <c r="HR218" s="85"/>
      <c r="HS218" s="85"/>
      <c r="HT218" s="85"/>
      <c r="HU218" s="85"/>
      <c r="HV218" s="85"/>
      <c r="HW218" s="85"/>
      <c r="HX218" s="85"/>
      <c r="HY218" s="85"/>
      <c r="HZ218" s="85"/>
      <c r="IA218" s="85"/>
      <c r="IB218" s="85"/>
      <c r="IC218" s="85"/>
      <c r="ID218" s="85"/>
      <c r="IE218" s="85"/>
      <c r="IF218" s="85"/>
      <c r="IG218" s="85"/>
      <c r="IH218" s="85"/>
      <c r="II218" s="85"/>
      <c r="IJ218" s="85"/>
      <c r="IK218" s="85"/>
      <c r="IL218" s="85"/>
      <c r="IM218" s="85"/>
      <c r="IN218" s="85"/>
      <c r="IO218" s="85"/>
      <c r="IP218" s="85"/>
      <c r="IQ218" s="85"/>
      <c r="IR218" s="85"/>
      <c r="IS218" s="85"/>
      <c r="IT218" s="85"/>
      <c r="IU218" s="85"/>
      <c r="IV218" s="85"/>
    </row>
    <row r="219" spans="1:256" ht="12" customHeight="1">
      <c r="A219" s="107" t="s">
        <v>353</v>
      </c>
      <c r="B219" s="107"/>
      <c r="C219" s="77">
        <v>19866</v>
      </c>
      <c r="D219" s="77">
        <v>11555</v>
      </c>
      <c r="E219" s="77">
        <v>8311</v>
      </c>
      <c r="F219" s="77">
        <v>1454976.9</v>
      </c>
      <c r="G219" s="77">
        <v>1316085.4999999995</v>
      </c>
      <c r="H219" s="77">
        <v>30441940</v>
      </c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  <c r="FS219" s="85"/>
      <c r="FT219" s="85"/>
      <c r="FU219" s="85"/>
      <c r="FV219" s="85"/>
      <c r="FW219" s="85"/>
      <c r="FX219" s="85"/>
      <c r="FY219" s="85"/>
      <c r="FZ219" s="85"/>
      <c r="GA219" s="85"/>
      <c r="GB219" s="85"/>
      <c r="GC219" s="85"/>
      <c r="GD219" s="85"/>
      <c r="GE219" s="85"/>
      <c r="GF219" s="85"/>
      <c r="GG219" s="85"/>
      <c r="GH219" s="85"/>
      <c r="GI219" s="85"/>
      <c r="GJ219" s="85"/>
      <c r="GK219" s="85"/>
      <c r="GL219" s="85"/>
      <c r="GM219" s="85"/>
      <c r="GN219" s="85"/>
      <c r="GO219" s="85"/>
      <c r="GP219" s="85"/>
      <c r="GQ219" s="85"/>
      <c r="GR219" s="85"/>
      <c r="GS219" s="85"/>
      <c r="GT219" s="85"/>
      <c r="GU219" s="85"/>
      <c r="GV219" s="85"/>
      <c r="GW219" s="85"/>
      <c r="GX219" s="85"/>
      <c r="GY219" s="85"/>
      <c r="GZ219" s="85"/>
      <c r="HA219" s="85"/>
      <c r="HB219" s="85"/>
      <c r="HC219" s="85"/>
      <c r="HD219" s="85"/>
      <c r="HE219" s="85"/>
      <c r="HF219" s="85"/>
      <c r="HG219" s="85"/>
      <c r="HH219" s="85"/>
      <c r="HI219" s="85"/>
      <c r="HJ219" s="85"/>
      <c r="HK219" s="85"/>
      <c r="HL219" s="85"/>
      <c r="HM219" s="85"/>
      <c r="HN219" s="85"/>
      <c r="HO219" s="85"/>
      <c r="HP219" s="85"/>
      <c r="HQ219" s="85"/>
      <c r="HR219" s="85"/>
      <c r="HS219" s="85"/>
      <c r="HT219" s="85"/>
      <c r="HU219" s="85"/>
      <c r="HV219" s="85"/>
      <c r="HW219" s="85"/>
      <c r="HX219" s="85"/>
      <c r="HY219" s="85"/>
      <c r="HZ219" s="85"/>
      <c r="IA219" s="85"/>
      <c r="IB219" s="85"/>
      <c r="IC219" s="85"/>
      <c r="ID219" s="85"/>
      <c r="IE219" s="85"/>
      <c r="IF219" s="85"/>
      <c r="IG219" s="85"/>
      <c r="IH219" s="85"/>
      <c r="II219" s="85"/>
      <c r="IJ219" s="85"/>
      <c r="IK219" s="85"/>
      <c r="IL219" s="85"/>
      <c r="IM219" s="85"/>
      <c r="IN219" s="85"/>
      <c r="IO219" s="85"/>
      <c r="IP219" s="85"/>
      <c r="IQ219" s="85"/>
      <c r="IR219" s="85"/>
      <c r="IS219" s="85"/>
      <c r="IT219" s="85"/>
      <c r="IU219" s="85"/>
      <c r="IV219" s="85"/>
    </row>
    <row r="220" spans="1:256" ht="12" customHeight="1">
      <c r="A220" s="107" t="s">
        <v>354</v>
      </c>
      <c r="B220" s="107"/>
      <c r="C220" s="77">
        <v>18484</v>
      </c>
      <c r="D220" s="77">
        <v>10086</v>
      </c>
      <c r="E220" s="77">
        <v>8398</v>
      </c>
      <c r="F220" s="77">
        <v>1370098.4</v>
      </c>
      <c r="G220" s="77">
        <v>1240760.9</v>
      </c>
      <c r="H220" s="77">
        <v>31779806</v>
      </c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  <c r="FS220" s="85"/>
      <c r="FT220" s="85"/>
      <c r="FU220" s="85"/>
      <c r="FV220" s="85"/>
      <c r="FW220" s="85"/>
      <c r="FX220" s="85"/>
      <c r="FY220" s="85"/>
      <c r="FZ220" s="85"/>
      <c r="GA220" s="85"/>
      <c r="GB220" s="85"/>
      <c r="GC220" s="85"/>
      <c r="GD220" s="85"/>
      <c r="GE220" s="85"/>
      <c r="GF220" s="85"/>
      <c r="GG220" s="85"/>
      <c r="GH220" s="85"/>
      <c r="GI220" s="85"/>
      <c r="GJ220" s="85"/>
      <c r="GK220" s="85"/>
      <c r="GL220" s="85"/>
      <c r="GM220" s="85"/>
      <c r="GN220" s="85"/>
      <c r="GO220" s="85"/>
      <c r="GP220" s="85"/>
      <c r="GQ220" s="85"/>
      <c r="GR220" s="85"/>
      <c r="GS220" s="85"/>
      <c r="GT220" s="85"/>
      <c r="GU220" s="85"/>
      <c r="GV220" s="85"/>
      <c r="GW220" s="85"/>
      <c r="GX220" s="85"/>
      <c r="GY220" s="85"/>
      <c r="GZ220" s="85"/>
      <c r="HA220" s="85"/>
      <c r="HB220" s="85"/>
      <c r="HC220" s="85"/>
      <c r="HD220" s="85"/>
      <c r="HE220" s="85"/>
      <c r="HF220" s="85"/>
      <c r="HG220" s="85"/>
      <c r="HH220" s="85"/>
      <c r="HI220" s="85"/>
      <c r="HJ220" s="85"/>
      <c r="HK220" s="85"/>
      <c r="HL220" s="85"/>
      <c r="HM220" s="85"/>
      <c r="HN220" s="85"/>
      <c r="HO220" s="85"/>
      <c r="HP220" s="85"/>
      <c r="HQ220" s="85"/>
      <c r="HR220" s="85"/>
      <c r="HS220" s="85"/>
      <c r="HT220" s="85"/>
      <c r="HU220" s="85"/>
      <c r="HV220" s="85"/>
      <c r="HW220" s="85"/>
      <c r="HX220" s="85"/>
      <c r="HY220" s="85"/>
      <c r="HZ220" s="85"/>
      <c r="IA220" s="85"/>
      <c r="IB220" s="85"/>
      <c r="IC220" s="85"/>
      <c r="ID220" s="85"/>
      <c r="IE220" s="85"/>
      <c r="IF220" s="85"/>
      <c r="IG220" s="85"/>
      <c r="IH220" s="85"/>
      <c r="II220" s="85"/>
      <c r="IJ220" s="85"/>
      <c r="IK220" s="85"/>
      <c r="IL220" s="85"/>
      <c r="IM220" s="85"/>
      <c r="IN220" s="85"/>
      <c r="IO220" s="85"/>
      <c r="IP220" s="85"/>
      <c r="IQ220" s="85"/>
      <c r="IR220" s="85"/>
      <c r="IS220" s="85"/>
      <c r="IT220" s="85"/>
      <c r="IU220" s="85"/>
      <c r="IV220" s="85"/>
    </row>
    <row r="221" spans="1:256" ht="12" customHeight="1">
      <c r="A221" s="107" t="s">
        <v>355</v>
      </c>
      <c r="B221" s="107"/>
      <c r="C221" s="78">
        <v>21514</v>
      </c>
      <c r="D221" s="78">
        <v>11275</v>
      </c>
      <c r="E221" s="78">
        <v>10239</v>
      </c>
      <c r="F221" s="78">
        <v>1553665.8</v>
      </c>
      <c r="G221" s="78">
        <v>1415215.9999999998</v>
      </c>
      <c r="H221" s="78">
        <v>39016425</v>
      </c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  <c r="FS221" s="85"/>
      <c r="FT221" s="85"/>
      <c r="FU221" s="85"/>
      <c r="FV221" s="85"/>
      <c r="FW221" s="85"/>
      <c r="FX221" s="85"/>
      <c r="FY221" s="85"/>
      <c r="FZ221" s="85"/>
      <c r="GA221" s="85"/>
      <c r="GB221" s="85"/>
      <c r="GC221" s="85"/>
      <c r="GD221" s="85"/>
      <c r="GE221" s="85"/>
      <c r="GF221" s="85"/>
      <c r="GG221" s="85"/>
      <c r="GH221" s="85"/>
      <c r="GI221" s="85"/>
      <c r="GJ221" s="85"/>
      <c r="GK221" s="85"/>
      <c r="GL221" s="85"/>
      <c r="GM221" s="85"/>
      <c r="GN221" s="85"/>
      <c r="GO221" s="85"/>
      <c r="GP221" s="85"/>
      <c r="GQ221" s="85"/>
      <c r="GR221" s="85"/>
      <c r="GS221" s="85"/>
      <c r="GT221" s="85"/>
      <c r="GU221" s="85"/>
      <c r="GV221" s="85"/>
      <c r="GW221" s="85"/>
      <c r="GX221" s="85"/>
      <c r="GY221" s="85"/>
      <c r="GZ221" s="85"/>
      <c r="HA221" s="85"/>
      <c r="HB221" s="85"/>
      <c r="HC221" s="85"/>
      <c r="HD221" s="85"/>
      <c r="HE221" s="85"/>
      <c r="HF221" s="85"/>
      <c r="HG221" s="85"/>
      <c r="HH221" s="85"/>
      <c r="HI221" s="85"/>
      <c r="HJ221" s="85"/>
      <c r="HK221" s="85"/>
      <c r="HL221" s="85"/>
      <c r="HM221" s="85"/>
      <c r="HN221" s="85"/>
      <c r="HO221" s="85"/>
      <c r="HP221" s="85"/>
      <c r="HQ221" s="85"/>
      <c r="HR221" s="85"/>
      <c r="HS221" s="85"/>
      <c r="HT221" s="85"/>
      <c r="HU221" s="85"/>
      <c r="HV221" s="85"/>
      <c r="HW221" s="85"/>
      <c r="HX221" s="85"/>
      <c r="HY221" s="85"/>
      <c r="HZ221" s="85"/>
      <c r="IA221" s="85"/>
      <c r="IB221" s="85"/>
      <c r="IC221" s="85"/>
      <c r="ID221" s="85"/>
      <c r="IE221" s="85"/>
      <c r="IF221" s="85"/>
      <c r="IG221" s="85"/>
      <c r="IH221" s="85"/>
      <c r="II221" s="85"/>
      <c r="IJ221" s="85"/>
      <c r="IK221" s="85"/>
      <c r="IL221" s="85"/>
      <c r="IM221" s="85"/>
      <c r="IN221" s="85"/>
      <c r="IO221" s="85"/>
      <c r="IP221" s="85"/>
      <c r="IQ221" s="85"/>
      <c r="IR221" s="85"/>
      <c r="IS221" s="85"/>
      <c r="IT221" s="85"/>
      <c r="IU221" s="85"/>
      <c r="IV221" s="85"/>
    </row>
    <row r="222" spans="1:256" ht="12" customHeight="1">
      <c r="A222" s="107" t="s">
        <v>356</v>
      </c>
      <c r="B222" s="107"/>
      <c r="C222" s="77">
        <v>52197</v>
      </c>
      <c r="D222" s="77">
        <v>30076</v>
      </c>
      <c r="E222" s="77">
        <v>22121</v>
      </c>
      <c r="F222" s="77">
        <v>4385865.399999999</v>
      </c>
      <c r="G222" s="77">
        <v>4008948.3</v>
      </c>
      <c r="H222" s="77">
        <v>139636754</v>
      </c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  <c r="EQ222" s="85"/>
      <c r="ER222" s="85"/>
      <c r="ES222" s="85"/>
      <c r="ET222" s="85"/>
      <c r="EU222" s="85"/>
      <c r="EV222" s="85"/>
      <c r="EW222" s="85"/>
      <c r="EX222" s="85"/>
      <c r="EY222" s="85"/>
      <c r="EZ222" s="85"/>
      <c r="FA222" s="85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  <c r="FS222" s="85"/>
      <c r="FT222" s="85"/>
      <c r="FU222" s="85"/>
      <c r="FV222" s="85"/>
      <c r="FW222" s="85"/>
      <c r="FX222" s="85"/>
      <c r="FY222" s="85"/>
      <c r="FZ222" s="85"/>
      <c r="GA222" s="85"/>
      <c r="GB222" s="85"/>
      <c r="GC222" s="85"/>
      <c r="GD222" s="85"/>
      <c r="GE222" s="85"/>
      <c r="GF222" s="85"/>
      <c r="GG222" s="85"/>
      <c r="GH222" s="85"/>
      <c r="GI222" s="85"/>
      <c r="GJ222" s="85"/>
      <c r="GK222" s="85"/>
      <c r="GL222" s="85"/>
      <c r="GM222" s="85"/>
      <c r="GN222" s="85"/>
      <c r="GO222" s="85"/>
      <c r="GP222" s="85"/>
      <c r="GQ222" s="85"/>
      <c r="GR222" s="85"/>
      <c r="GS222" s="85"/>
      <c r="GT222" s="85"/>
      <c r="GU222" s="85"/>
      <c r="GV222" s="85"/>
      <c r="GW222" s="85"/>
      <c r="GX222" s="85"/>
      <c r="GY222" s="85"/>
      <c r="GZ222" s="85"/>
      <c r="HA222" s="85"/>
      <c r="HB222" s="85"/>
      <c r="HC222" s="85"/>
      <c r="HD222" s="85"/>
      <c r="HE222" s="85"/>
      <c r="HF222" s="85"/>
      <c r="HG222" s="85"/>
      <c r="HH222" s="85"/>
      <c r="HI222" s="85"/>
      <c r="HJ222" s="85"/>
      <c r="HK222" s="85"/>
      <c r="HL222" s="85"/>
      <c r="HM222" s="85"/>
      <c r="HN222" s="85"/>
      <c r="HO222" s="85"/>
      <c r="HP222" s="85"/>
      <c r="HQ222" s="85"/>
      <c r="HR222" s="85"/>
      <c r="HS222" s="85"/>
      <c r="HT222" s="85"/>
      <c r="HU222" s="85"/>
      <c r="HV222" s="85"/>
      <c r="HW222" s="85"/>
      <c r="HX222" s="85"/>
      <c r="HY222" s="85"/>
      <c r="HZ222" s="85"/>
      <c r="IA222" s="85"/>
      <c r="IB222" s="85"/>
      <c r="IC222" s="85"/>
      <c r="ID222" s="85"/>
      <c r="IE222" s="85"/>
      <c r="IF222" s="85"/>
      <c r="IG222" s="85"/>
      <c r="IH222" s="85"/>
      <c r="II222" s="85"/>
      <c r="IJ222" s="85"/>
      <c r="IK222" s="85"/>
      <c r="IL222" s="85"/>
      <c r="IM222" s="85"/>
      <c r="IN222" s="85"/>
      <c r="IO222" s="85"/>
      <c r="IP222" s="85"/>
      <c r="IQ222" s="85"/>
      <c r="IR222" s="85"/>
      <c r="IS222" s="85"/>
      <c r="IT222" s="85"/>
      <c r="IU222" s="85"/>
      <c r="IV222" s="85"/>
    </row>
    <row r="223" spans="1:256" ht="12" customHeight="1">
      <c r="A223" s="83" t="s">
        <v>357</v>
      </c>
      <c r="B223" s="83"/>
      <c r="C223" s="26">
        <v>5402</v>
      </c>
      <c r="D223" s="26">
        <v>3151</v>
      </c>
      <c r="E223" s="26">
        <v>2251</v>
      </c>
      <c r="F223" s="26">
        <v>365194.5</v>
      </c>
      <c r="G223" s="26">
        <v>327624.9</v>
      </c>
      <c r="H223" s="26">
        <v>5964863</v>
      </c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  <c r="EO223" s="85"/>
      <c r="EP223" s="85"/>
      <c r="EQ223" s="85"/>
      <c r="ER223" s="85"/>
      <c r="ES223" s="85"/>
      <c r="ET223" s="85"/>
      <c r="EU223" s="85"/>
      <c r="EV223" s="85"/>
      <c r="EW223" s="85"/>
      <c r="EX223" s="85"/>
      <c r="EY223" s="85"/>
      <c r="EZ223" s="85"/>
      <c r="FA223" s="85"/>
      <c r="FB223" s="85"/>
      <c r="FC223" s="85"/>
      <c r="FD223" s="85"/>
      <c r="FE223" s="85"/>
      <c r="FF223" s="85"/>
      <c r="FG223" s="85"/>
      <c r="FH223" s="85"/>
      <c r="FI223" s="85"/>
      <c r="FJ223" s="85"/>
      <c r="FK223" s="85"/>
      <c r="FL223" s="85"/>
      <c r="FM223" s="85"/>
      <c r="FN223" s="85"/>
      <c r="FO223" s="85"/>
      <c r="FP223" s="85"/>
      <c r="FQ223" s="85"/>
      <c r="FR223" s="85"/>
      <c r="FS223" s="85"/>
      <c r="FT223" s="85"/>
      <c r="FU223" s="85"/>
      <c r="FV223" s="85"/>
      <c r="FW223" s="85"/>
      <c r="FX223" s="85"/>
      <c r="FY223" s="85"/>
      <c r="FZ223" s="85"/>
      <c r="GA223" s="85"/>
      <c r="GB223" s="85"/>
      <c r="GC223" s="85"/>
      <c r="GD223" s="85"/>
      <c r="GE223" s="85"/>
      <c r="GF223" s="85"/>
      <c r="GG223" s="85"/>
      <c r="GH223" s="85"/>
      <c r="GI223" s="85"/>
      <c r="GJ223" s="85"/>
      <c r="GK223" s="85"/>
      <c r="GL223" s="85"/>
      <c r="GM223" s="85"/>
      <c r="GN223" s="85"/>
      <c r="GO223" s="85"/>
      <c r="GP223" s="85"/>
      <c r="GQ223" s="85"/>
      <c r="GR223" s="85"/>
      <c r="GS223" s="85"/>
      <c r="GT223" s="85"/>
      <c r="GU223" s="85"/>
      <c r="GV223" s="85"/>
      <c r="GW223" s="85"/>
      <c r="GX223" s="85"/>
      <c r="GY223" s="85"/>
      <c r="GZ223" s="85"/>
      <c r="HA223" s="85"/>
      <c r="HB223" s="85"/>
      <c r="HC223" s="85"/>
      <c r="HD223" s="85"/>
      <c r="HE223" s="85"/>
      <c r="HF223" s="85"/>
      <c r="HG223" s="85"/>
      <c r="HH223" s="85"/>
      <c r="HI223" s="85"/>
      <c r="HJ223" s="85"/>
      <c r="HK223" s="85"/>
      <c r="HL223" s="85"/>
      <c r="HM223" s="85"/>
      <c r="HN223" s="85"/>
      <c r="HO223" s="85"/>
      <c r="HP223" s="85"/>
      <c r="HQ223" s="85"/>
      <c r="HR223" s="85"/>
      <c r="HS223" s="85"/>
      <c r="HT223" s="85"/>
      <c r="HU223" s="85"/>
      <c r="HV223" s="85"/>
      <c r="HW223" s="85"/>
      <c r="HX223" s="85"/>
      <c r="HY223" s="85"/>
      <c r="HZ223" s="85"/>
      <c r="IA223" s="85"/>
      <c r="IB223" s="85"/>
      <c r="IC223" s="85"/>
      <c r="ID223" s="85"/>
      <c r="IE223" s="85"/>
      <c r="IF223" s="85"/>
      <c r="IG223" s="85"/>
      <c r="IH223" s="85"/>
      <c r="II223" s="85"/>
      <c r="IJ223" s="85"/>
      <c r="IK223" s="85"/>
      <c r="IL223" s="85"/>
      <c r="IM223" s="85"/>
      <c r="IN223" s="85"/>
      <c r="IO223" s="85"/>
      <c r="IP223" s="85"/>
      <c r="IQ223" s="85"/>
      <c r="IR223" s="85"/>
      <c r="IS223" s="85"/>
      <c r="IT223" s="85"/>
      <c r="IU223" s="85"/>
      <c r="IV223" s="85"/>
    </row>
    <row r="224" spans="1:256" ht="12" customHeight="1">
      <c r="A224" s="108"/>
      <c r="B224" s="108"/>
      <c r="C224" s="19"/>
      <c r="D224" s="19"/>
      <c r="E224" s="19"/>
      <c r="F224" s="19"/>
      <c r="G224" s="19"/>
      <c r="H224" s="19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  <c r="EK224" s="85"/>
      <c r="EL224" s="85"/>
      <c r="EM224" s="85"/>
      <c r="EN224" s="85"/>
      <c r="EO224" s="85"/>
      <c r="EP224" s="85"/>
      <c r="EQ224" s="85"/>
      <c r="ER224" s="85"/>
      <c r="ES224" s="85"/>
      <c r="ET224" s="85"/>
      <c r="EU224" s="85"/>
      <c r="EV224" s="85"/>
      <c r="EW224" s="85"/>
      <c r="EX224" s="85"/>
      <c r="EY224" s="85"/>
      <c r="EZ224" s="85"/>
      <c r="FA224" s="85"/>
      <c r="FB224" s="85"/>
      <c r="FC224" s="85"/>
      <c r="FD224" s="85"/>
      <c r="FE224" s="85"/>
      <c r="FF224" s="85"/>
      <c r="FG224" s="85"/>
      <c r="FH224" s="85"/>
      <c r="FI224" s="85"/>
      <c r="FJ224" s="85"/>
      <c r="FK224" s="85"/>
      <c r="FL224" s="85"/>
      <c r="FM224" s="85"/>
      <c r="FN224" s="85"/>
      <c r="FO224" s="85"/>
      <c r="FP224" s="85"/>
      <c r="FQ224" s="85"/>
      <c r="FR224" s="85"/>
      <c r="FS224" s="85"/>
      <c r="FT224" s="85"/>
      <c r="FU224" s="85"/>
      <c r="FV224" s="85"/>
      <c r="FW224" s="85"/>
      <c r="FX224" s="85"/>
      <c r="FY224" s="85"/>
      <c r="FZ224" s="85"/>
      <c r="GA224" s="85"/>
      <c r="GB224" s="85"/>
      <c r="GC224" s="85"/>
      <c r="GD224" s="85"/>
      <c r="GE224" s="85"/>
      <c r="GF224" s="85"/>
      <c r="GG224" s="85"/>
      <c r="GH224" s="85"/>
      <c r="GI224" s="85"/>
      <c r="GJ224" s="85"/>
      <c r="GK224" s="85"/>
      <c r="GL224" s="85"/>
      <c r="GM224" s="85"/>
      <c r="GN224" s="85"/>
      <c r="GO224" s="85"/>
      <c r="GP224" s="85"/>
      <c r="GQ224" s="85"/>
      <c r="GR224" s="85"/>
      <c r="GS224" s="85"/>
      <c r="GT224" s="85"/>
      <c r="GU224" s="85"/>
      <c r="GV224" s="85"/>
      <c r="GW224" s="85"/>
      <c r="GX224" s="85"/>
      <c r="GY224" s="85"/>
      <c r="GZ224" s="85"/>
      <c r="HA224" s="85"/>
      <c r="HB224" s="85"/>
      <c r="HC224" s="85"/>
      <c r="HD224" s="85"/>
      <c r="HE224" s="85"/>
      <c r="HF224" s="85"/>
      <c r="HG224" s="85"/>
      <c r="HH224" s="85"/>
      <c r="HI224" s="85"/>
      <c r="HJ224" s="85"/>
      <c r="HK224" s="85"/>
      <c r="HL224" s="85"/>
      <c r="HM224" s="85"/>
      <c r="HN224" s="85"/>
      <c r="HO224" s="85"/>
      <c r="HP224" s="85"/>
      <c r="HQ224" s="85"/>
      <c r="HR224" s="85"/>
      <c r="HS224" s="85"/>
      <c r="HT224" s="85"/>
      <c r="HU224" s="85"/>
      <c r="HV224" s="85"/>
      <c r="HW224" s="85"/>
      <c r="HX224" s="85"/>
      <c r="HY224" s="85"/>
      <c r="HZ224" s="85"/>
      <c r="IA224" s="85"/>
      <c r="IB224" s="85"/>
      <c r="IC224" s="85"/>
      <c r="ID224" s="85"/>
      <c r="IE224" s="85"/>
      <c r="IF224" s="85"/>
      <c r="IG224" s="85"/>
      <c r="IH224" s="85"/>
      <c r="II224" s="85"/>
      <c r="IJ224" s="85"/>
      <c r="IK224" s="85"/>
      <c r="IL224" s="85"/>
      <c r="IM224" s="85"/>
      <c r="IN224" s="85"/>
      <c r="IO224" s="85"/>
      <c r="IP224" s="85"/>
      <c r="IQ224" s="85"/>
      <c r="IR224" s="85"/>
      <c r="IS224" s="85"/>
      <c r="IT224" s="85"/>
      <c r="IU224" s="85"/>
      <c r="IV224" s="85"/>
    </row>
    <row r="225" spans="1:256" ht="12" customHeight="1">
      <c r="A225" s="86" t="s">
        <v>361</v>
      </c>
      <c r="B225" s="86"/>
      <c r="C225" s="40">
        <v>10699</v>
      </c>
      <c r="D225" s="40">
        <v>5447</v>
      </c>
      <c r="E225" s="40">
        <v>5252</v>
      </c>
      <c r="F225" s="40">
        <v>698059.8000000007</v>
      </c>
      <c r="G225" s="40">
        <v>628619.5000000019</v>
      </c>
      <c r="H225" s="40">
        <v>11631209</v>
      </c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  <c r="EO225" s="85"/>
      <c r="EP225" s="85"/>
      <c r="EQ225" s="85"/>
      <c r="ER225" s="85"/>
      <c r="ES225" s="85"/>
      <c r="ET225" s="85"/>
      <c r="EU225" s="85"/>
      <c r="EV225" s="85"/>
      <c r="EW225" s="85"/>
      <c r="EX225" s="85"/>
      <c r="EY225" s="85"/>
      <c r="EZ225" s="85"/>
      <c r="FA225" s="85"/>
      <c r="FB225" s="85"/>
      <c r="FC225" s="85"/>
      <c r="FD225" s="85"/>
      <c r="FE225" s="85"/>
      <c r="FF225" s="85"/>
      <c r="FG225" s="85"/>
      <c r="FH225" s="85"/>
      <c r="FI225" s="85"/>
      <c r="FJ225" s="85"/>
      <c r="FK225" s="85"/>
      <c r="FL225" s="85"/>
      <c r="FM225" s="85"/>
      <c r="FN225" s="85"/>
      <c r="FO225" s="85"/>
      <c r="FP225" s="85"/>
      <c r="FQ225" s="85"/>
      <c r="FR225" s="85"/>
      <c r="FS225" s="85"/>
      <c r="FT225" s="85"/>
      <c r="FU225" s="85"/>
      <c r="FV225" s="85"/>
      <c r="FW225" s="85"/>
      <c r="FX225" s="85"/>
      <c r="FY225" s="85"/>
      <c r="FZ225" s="85"/>
      <c r="GA225" s="85"/>
      <c r="GB225" s="85"/>
      <c r="GC225" s="85"/>
      <c r="GD225" s="85"/>
      <c r="GE225" s="85"/>
      <c r="GF225" s="85"/>
      <c r="GG225" s="85"/>
      <c r="GH225" s="85"/>
      <c r="GI225" s="85"/>
      <c r="GJ225" s="85"/>
      <c r="GK225" s="85"/>
      <c r="GL225" s="85"/>
      <c r="GM225" s="85"/>
      <c r="GN225" s="85"/>
      <c r="GO225" s="85"/>
      <c r="GP225" s="85"/>
      <c r="GQ225" s="85"/>
      <c r="GR225" s="85"/>
      <c r="GS225" s="85"/>
      <c r="GT225" s="85"/>
      <c r="GU225" s="85"/>
      <c r="GV225" s="85"/>
      <c r="GW225" s="85"/>
      <c r="GX225" s="85"/>
      <c r="GY225" s="85"/>
      <c r="GZ225" s="85"/>
      <c r="HA225" s="85"/>
      <c r="HB225" s="85"/>
      <c r="HC225" s="85"/>
      <c r="HD225" s="85"/>
      <c r="HE225" s="85"/>
      <c r="HF225" s="85"/>
      <c r="HG225" s="85"/>
      <c r="HH225" s="85"/>
      <c r="HI225" s="85"/>
      <c r="HJ225" s="85"/>
      <c r="HK225" s="85"/>
      <c r="HL225" s="85"/>
      <c r="HM225" s="85"/>
      <c r="HN225" s="85"/>
      <c r="HO225" s="85"/>
      <c r="HP225" s="85"/>
      <c r="HQ225" s="85"/>
      <c r="HR225" s="85"/>
      <c r="HS225" s="85"/>
      <c r="HT225" s="85"/>
      <c r="HU225" s="85"/>
      <c r="HV225" s="85"/>
      <c r="HW225" s="85"/>
      <c r="HX225" s="85"/>
      <c r="HY225" s="85"/>
      <c r="HZ225" s="85"/>
      <c r="IA225" s="85"/>
      <c r="IB225" s="85"/>
      <c r="IC225" s="85"/>
      <c r="ID225" s="85"/>
      <c r="IE225" s="85"/>
      <c r="IF225" s="85"/>
      <c r="IG225" s="85"/>
      <c r="IH225" s="85"/>
      <c r="II225" s="85"/>
      <c r="IJ225" s="85"/>
      <c r="IK225" s="85"/>
      <c r="IL225" s="85"/>
      <c r="IM225" s="85"/>
      <c r="IN225" s="85"/>
      <c r="IO225" s="85"/>
      <c r="IP225" s="85"/>
      <c r="IQ225" s="85"/>
      <c r="IR225" s="85"/>
      <c r="IS225" s="85"/>
      <c r="IT225" s="85"/>
      <c r="IU225" s="85"/>
      <c r="IV225" s="85"/>
    </row>
    <row r="226" spans="1:256" ht="5.25" customHeight="1">
      <c r="A226" s="147"/>
      <c r="B226" s="147"/>
      <c r="C226" s="147"/>
      <c r="D226" s="147"/>
      <c r="E226" s="147"/>
      <c r="F226" s="147"/>
      <c r="G226" s="147"/>
      <c r="H226" s="147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  <c r="EQ226" s="85"/>
      <c r="ER226" s="85"/>
      <c r="ES226" s="85"/>
      <c r="ET226" s="85"/>
      <c r="EU226" s="85"/>
      <c r="EV226" s="85"/>
      <c r="EW226" s="85"/>
      <c r="EX226" s="85"/>
      <c r="EY226" s="85"/>
      <c r="EZ226" s="85"/>
      <c r="FA226" s="85"/>
      <c r="FB226" s="85"/>
      <c r="FC226" s="85"/>
      <c r="FD226" s="85"/>
      <c r="FE226" s="85"/>
      <c r="FF226" s="85"/>
      <c r="FG226" s="85"/>
      <c r="FH226" s="85"/>
      <c r="FI226" s="85"/>
      <c r="FJ226" s="85"/>
      <c r="FK226" s="85"/>
      <c r="FL226" s="85"/>
      <c r="FM226" s="85"/>
      <c r="FN226" s="85"/>
      <c r="FO226" s="85"/>
      <c r="FP226" s="85"/>
      <c r="FQ226" s="85"/>
      <c r="FR226" s="85"/>
      <c r="FS226" s="85"/>
      <c r="FT226" s="85"/>
      <c r="FU226" s="85"/>
      <c r="FV226" s="85"/>
      <c r="FW226" s="85"/>
      <c r="FX226" s="85"/>
      <c r="FY226" s="85"/>
      <c r="FZ226" s="85"/>
      <c r="GA226" s="85"/>
      <c r="GB226" s="85"/>
      <c r="GC226" s="85"/>
      <c r="GD226" s="85"/>
      <c r="GE226" s="85"/>
      <c r="GF226" s="85"/>
      <c r="GG226" s="85"/>
      <c r="GH226" s="85"/>
      <c r="GI226" s="85"/>
      <c r="GJ226" s="85"/>
      <c r="GK226" s="85"/>
      <c r="GL226" s="85"/>
      <c r="GM226" s="85"/>
      <c r="GN226" s="85"/>
      <c r="GO226" s="85"/>
      <c r="GP226" s="85"/>
      <c r="GQ226" s="85"/>
      <c r="GR226" s="85"/>
      <c r="GS226" s="85"/>
      <c r="GT226" s="85"/>
      <c r="GU226" s="85"/>
      <c r="GV226" s="85"/>
      <c r="GW226" s="85"/>
      <c r="GX226" s="85"/>
      <c r="GY226" s="85"/>
      <c r="GZ226" s="85"/>
      <c r="HA226" s="85"/>
      <c r="HB226" s="85"/>
      <c r="HC226" s="85"/>
      <c r="HD226" s="85"/>
      <c r="HE226" s="85"/>
      <c r="HF226" s="85"/>
      <c r="HG226" s="85"/>
      <c r="HH226" s="85"/>
      <c r="HI226" s="85"/>
      <c r="HJ226" s="85"/>
      <c r="HK226" s="85"/>
      <c r="HL226" s="85"/>
      <c r="HM226" s="85"/>
      <c r="HN226" s="85"/>
      <c r="HO226" s="85"/>
      <c r="HP226" s="85"/>
      <c r="HQ226" s="85"/>
      <c r="HR226" s="85"/>
      <c r="HS226" s="85"/>
      <c r="HT226" s="85"/>
      <c r="HU226" s="85"/>
      <c r="HV226" s="85"/>
      <c r="HW226" s="85"/>
      <c r="HX226" s="85"/>
      <c r="HY226" s="85"/>
      <c r="HZ226" s="85"/>
      <c r="IA226" s="85"/>
      <c r="IB226" s="85"/>
      <c r="IC226" s="85"/>
      <c r="ID226" s="85"/>
      <c r="IE226" s="85"/>
      <c r="IF226" s="85"/>
      <c r="IG226" s="85"/>
      <c r="IH226" s="85"/>
      <c r="II226" s="85"/>
      <c r="IJ226" s="85"/>
      <c r="IK226" s="85"/>
      <c r="IL226" s="85"/>
      <c r="IM226" s="85"/>
      <c r="IN226" s="85"/>
      <c r="IO226" s="85"/>
      <c r="IP226" s="85"/>
      <c r="IQ226" s="85"/>
      <c r="IR226" s="85"/>
      <c r="IS226" s="85"/>
      <c r="IT226" s="85"/>
      <c r="IU226" s="85"/>
      <c r="IV226" s="85"/>
    </row>
    <row r="227" spans="1:8" s="29" customFormat="1" ht="11.25">
      <c r="A227" s="146" t="s">
        <v>358</v>
      </c>
      <c r="B227" s="146"/>
      <c r="C227" s="146"/>
      <c r="D227" s="146"/>
      <c r="E227" s="146"/>
      <c r="F227" s="146"/>
      <c r="G227" s="146"/>
      <c r="H227" s="146"/>
    </row>
    <row r="228" spans="1:8" s="14" customFormat="1" ht="11.25" customHeight="1">
      <c r="A228" s="103" t="s">
        <v>337</v>
      </c>
      <c r="B228" s="103"/>
      <c r="C228" s="103"/>
      <c r="D228" s="103"/>
      <c r="E228" s="103"/>
      <c r="F228" s="103"/>
      <c r="G228" s="103"/>
      <c r="H228" s="103"/>
    </row>
    <row r="229" spans="1:256" ht="12.75" customHeight="1">
      <c r="A229" s="142" t="s">
        <v>362</v>
      </c>
      <c r="B229" s="142"/>
      <c r="C229" s="142"/>
      <c r="D229" s="142"/>
      <c r="E229" s="142"/>
      <c r="F229" s="142"/>
      <c r="G229" s="142"/>
      <c r="H229" s="142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8" s="32" customFormat="1" ht="5.25" customHeight="1">
      <c r="A230" s="143"/>
      <c r="B230" s="143"/>
      <c r="C230" s="143"/>
      <c r="D230" s="143"/>
      <c r="E230" s="143"/>
      <c r="F230" s="143"/>
      <c r="G230" s="143"/>
      <c r="H230" s="143"/>
    </row>
    <row r="231" spans="1:8" s="14" customFormat="1" ht="11.25">
      <c r="A231" s="144" t="s">
        <v>270</v>
      </c>
      <c r="B231" s="144"/>
      <c r="C231" s="144"/>
      <c r="D231" s="144"/>
      <c r="E231" s="144"/>
      <c r="F231" s="144"/>
      <c r="G231" s="144"/>
      <c r="H231" s="144"/>
    </row>
    <row r="232" spans="1:8" s="32" customFormat="1" ht="5.25" customHeight="1">
      <c r="A232" s="145"/>
      <c r="B232" s="145"/>
      <c r="C232" s="145"/>
      <c r="D232" s="145"/>
      <c r="E232" s="145"/>
      <c r="F232" s="145"/>
      <c r="G232" s="145"/>
      <c r="H232" s="145"/>
    </row>
    <row r="233" spans="1:8" s="14" customFormat="1" ht="11.25" customHeight="1">
      <c r="A233" s="104" t="s">
        <v>371</v>
      </c>
      <c r="B233" s="104"/>
      <c r="C233" s="104"/>
      <c r="D233" s="104"/>
      <c r="E233" s="104"/>
      <c r="F233" s="104"/>
      <c r="G233" s="104"/>
      <c r="H233" s="104"/>
    </row>
    <row r="234" spans="1:8" s="14" customFormat="1" ht="11.25" customHeight="1">
      <c r="A234" s="146" t="s">
        <v>326</v>
      </c>
      <c r="B234" s="146"/>
      <c r="C234" s="146"/>
      <c r="D234" s="146"/>
      <c r="E234" s="146"/>
      <c r="F234" s="146"/>
      <c r="G234" s="146"/>
      <c r="H234" s="146"/>
    </row>
    <row r="235" spans="9:256" ht="12" customHeight="1"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  <c r="EK235" s="85"/>
      <c r="EL235" s="85"/>
      <c r="EM235" s="85"/>
      <c r="EN235" s="85"/>
      <c r="EO235" s="85"/>
      <c r="EP235" s="85"/>
      <c r="EQ235" s="85"/>
      <c r="ER235" s="85"/>
      <c r="ES235" s="85"/>
      <c r="ET235" s="85"/>
      <c r="EU235" s="85"/>
      <c r="EV235" s="85"/>
      <c r="EW235" s="85"/>
      <c r="EX235" s="85"/>
      <c r="EY235" s="85"/>
      <c r="EZ235" s="85"/>
      <c r="FA235" s="85"/>
      <c r="FB235" s="85"/>
      <c r="FC235" s="85"/>
      <c r="FD235" s="85"/>
      <c r="FE235" s="85"/>
      <c r="FF235" s="85"/>
      <c r="FG235" s="85"/>
      <c r="FH235" s="85"/>
      <c r="FI235" s="85"/>
      <c r="FJ235" s="85"/>
      <c r="FK235" s="85"/>
      <c r="FL235" s="85"/>
      <c r="FM235" s="85"/>
      <c r="FN235" s="85"/>
      <c r="FO235" s="85"/>
      <c r="FP235" s="85"/>
      <c r="FQ235" s="85"/>
      <c r="FR235" s="85"/>
      <c r="FS235" s="85"/>
      <c r="FT235" s="85"/>
      <c r="FU235" s="85"/>
      <c r="FV235" s="85"/>
      <c r="FW235" s="85"/>
      <c r="FX235" s="85"/>
      <c r="FY235" s="85"/>
      <c r="FZ235" s="85"/>
      <c r="GA235" s="85"/>
      <c r="GB235" s="85"/>
      <c r="GC235" s="85"/>
      <c r="GD235" s="85"/>
      <c r="GE235" s="85"/>
      <c r="GF235" s="85"/>
      <c r="GG235" s="85"/>
      <c r="GH235" s="85"/>
      <c r="GI235" s="85"/>
      <c r="GJ235" s="85"/>
      <c r="GK235" s="85"/>
      <c r="GL235" s="85"/>
      <c r="GM235" s="85"/>
      <c r="GN235" s="85"/>
      <c r="GO235" s="85"/>
      <c r="GP235" s="85"/>
      <c r="GQ235" s="85"/>
      <c r="GR235" s="85"/>
      <c r="GS235" s="85"/>
      <c r="GT235" s="85"/>
      <c r="GU235" s="85"/>
      <c r="GV235" s="85"/>
      <c r="GW235" s="85"/>
      <c r="GX235" s="85"/>
      <c r="GY235" s="85"/>
      <c r="GZ235" s="85"/>
      <c r="HA235" s="85"/>
      <c r="HB235" s="85"/>
      <c r="HC235" s="85"/>
      <c r="HD235" s="85"/>
      <c r="HE235" s="85"/>
      <c r="HF235" s="85"/>
      <c r="HG235" s="85"/>
      <c r="HH235" s="85"/>
      <c r="HI235" s="85"/>
      <c r="HJ235" s="85"/>
      <c r="HK235" s="85"/>
      <c r="HL235" s="85"/>
      <c r="HM235" s="85"/>
      <c r="HN235" s="85"/>
      <c r="HO235" s="85"/>
      <c r="HP235" s="85"/>
      <c r="HQ235" s="85"/>
      <c r="HR235" s="85"/>
      <c r="HS235" s="85"/>
      <c r="HT235" s="85"/>
      <c r="HU235" s="85"/>
      <c r="HV235" s="85"/>
      <c r="HW235" s="85"/>
      <c r="HX235" s="85"/>
      <c r="HY235" s="85"/>
      <c r="HZ235" s="85"/>
      <c r="IA235" s="85"/>
      <c r="IB235" s="85"/>
      <c r="IC235" s="85"/>
      <c r="ID235" s="85"/>
      <c r="IE235" s="85"/>
      <c r="IF235" s="85"/>
      <c r="IG235" s="85"/>
      <c r="IH235" s="85"/>
      <c r="II235" s="85"/>
      <c r="IJ235" s="85"/>
      <c r="IK235" s="85"/>
      <c r="IL235" s="85"/>
      <c r="IM235" s="85"/>
      <c r="IN235" s="85"/>
      <c r="IO235" s="85"/>
      <c r="IP235" s="85"/>
      <c r="IQ235" s="85"/>
      <c r="IR235" s="85"/>
      <c r="IS235" s="85"/>
      <c r="IT235" s="85"/>
      <c r="IU235" s="85"/>
      <c r="IV235" s="85"/>
    </row>
    <row r="236" spans="9:256" ht="12" customHeight="1"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  <c r="EQ236" s="85"/>
      <c r="ER236" s="85"/>
      <c r="ES236" s="85"/>
      <c r="ET236" s="85"/>
      <c r="EU236" s="85"/>
      <c r="EV236" s="85"/>
      <c r="EW236" s="85"/>
      <c r="EX236" s="85"/>
      <c r="EY236" s="85"/>
      <c r="EZ236" s="85"/>
      <c r="FA236" s="85"/>
      <c r="FB236" s="85"/>
      <c r="FC236" s="85"/>
      <c r="FD236" s="85"/>
      <c r="FE236" s="85"/>
      <c r="FF236" s="85"/>
      <c r="FG236" s="85"/>
      <c r="FH236" s="85"/>
      <c r="FI236" s="85"/>
      <c r="FJ236" s="85"/>
      <c r="FK236" s="85"/>
      <c r="FL236" s="85"/>
      <c r="FM236" s="85"/>
      <c r="FN236" s="85"/>
      <c r="FO236" s="85"/>
      <c r="FP236" s="85"/>
      <c r="FQ236" s="85"/>
      <c r="FR236" s="85"/>
      <c r="FS236" s="85"/>
      <c r="FT236" s="85"/>
      <c r="FU236" s="85"/>
      <c r="FV236" s="85"/>
      <c r="FW236" s="85"/>
      <c r="FX236" s="85"/>
      <c r="FY236" s="85"/>
      <c r="FZ236" s="85"/>
      <c r="GA236" s="85"/>
      <c r="GB236" s="85"/>
      <c r="GC236" s="85"/>
      <c r="GD236" s="85"/>
      <c r="GE236" s="85"/>
      <c r="GF236" s="85"/>
      <c r="GG236" s="85"/>
      <c r="GH236" s="85"/>
      <c r="GI236" s="85"/>
      <c r="GJ236" s="85"/>
      <c r="GK236" s="85"/>
      <c r="GL236" s="85"/>
      <c r="GM236" s="85"/>
      <c r="GN236" s="85"/>
      <c r="GO236" s="85"/>
      <c r="GP236" s="85"/>
      <c r="GQ236" s="85"/>
      <c r="GR236" s="85"/>
      <c r="GS236" s="85"/>
      <c r="GT236" s="85"/>
      <c r="GU236" s="85"/>
      <c r="GV236" s="85"/>
      <c r="GW236" s="85"/>
      <c r="GX236" s="85"/>
      <c r="GY236" s="85"/>
      <c r="GZ236" s="85"/>
      <c r="HA236" s="85"/>
      <c r="HB236" s="85"/>
      <c r="HC236" s="85"/>
      <c r="HD236" s="85"/>
      <c r="HE236" s="85"/>
      <c r="HF236" s="85"/>
      <c r="HG236" s="85"/>
      <c r="HH236" s="85"/>
      <c r="HI236" s="85"/>
      <c r="HJ236" s="85"/>
      <c r="HK236" s="85"/>
      <c r="HL236" s="85"/>
      <c r="HM236" s="85"/>
      <c r="HN236" s="85"/>
      <c r="HO236" s="85"/>
      <c r="HP236" s="85"/>
      <c r="HQ236" s="85"/>
      <c r="HR236" s="85"/>
      <c r="HS236" s="85"/>
      <c r="HT236" s="85"/>
      <c r="HU236" s="85"/>
      <c r="HV236" s="85"/>
      <c r="HW236" s="85"/>
      <c r="HX236" s="85"/>
      <c r="HY236" s="85"/>
      <c r="HZ236" s="85"/>
      <c r="IA236" s="85"/>
      <c r="IB236" s="85"/>
      <c r="IC236" s="85"/>
      <c r="ID236" s="85"/>
      <c r="IE236" s="85"/>
      <c r="IF236" s="85"/>
      <c r="IG236" s="85"/>
      <c r="IH236" s="85"/>
      <c r="II236" s="85"/>
      <c r="IJ236" s="85"/>
      <c r="IK236" s="85"/>
      <c r="IL236" s="85"/>
      <c r="IM236" s="85"/>
      <c r="IN236" s="85"/>
      <c r="IO236" s="85"/>
      <c r="IP236" s="85"/>
      <c r="IQ236" s="85"/>
      <c r="IR236" s="85"/>
      <c r="IS236" s="85"/>
      <c r="IT236" s="85"/>
      <c r="IU236" s="85"/>
      <c r="IV236" s="85"/>
    </row>
    <row r="237" spans="9:256" ht="12" customHeight="1"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  <c r="EO237" s="85"/>
      <c r="EP237" s="85"/>
      <c r="EQ237" s="85"/>
      <c r="ER237" s="85"/>
      <c r="ES237" s="85"/>
      <c r="ET237" s="85"/>
      <c r="EU237" s="85"/>
      <c r="EV237" s="85"/>
      <c r="EW237" s="85"/>
      <c r="EX237" s="85"/>
      <c r="EY237" s="85"/>
      <c r="EZ237" s="85"/>
      <c r="FA237" s="85"/>
      <c r="FB237" s="85"/>
      <c r="FC237" s="85"/>
      <c r="FD237" s="85"/>
      <c r="FE237" s="85"/>
      <c r="FF237" s="85"/>
      <c r="FG237" s="85"/>
      <c r="FH237" s="85"/>
      <c r="FI237" s="85"/>
      <c r="FJ237" s="85"/>
      <c r="FK237" s="85"/>
      <c r="FL237" s="85"/>
      <c r="FM237" s="85"/>
      <c r="FN237" s="85"/>
      <c r="FO237" s="85"/>
      <c r="FP237" s="85"/>
      <c r="FQ237" s="85"/>
      <c r="FR237" s="85"/>
      <c r="FS237" s="85"/>
      <c r="FT237" s="85"/>
      <c r="FU237" s="85"/>
      <c r="FV237" s="85"/>
      <c r="FW237" s="85"/>
      <c r="FX237" s="85"/>
      <c r="FY237" s="85"/>
      <c r="FZ237" s="85"/>
      <c r="GA237" s="85"/>
      <c r="GB237" s="85"/>
      <c r="GC237" s="85"/>
      <c r="GD237" s="85"/>
      <c r="GE237" s="85"/>
      <c r="GF237" s="85"/>
      <c r="GG237" s="85"/>
      <c r="GH237" s="85"/>
      <c r="GI237" s="85"/>
      <c r="GJ237" s="85"/>
      <c r="GK237" s="85"/>
      <c r="GL237" s="85"/>
      <c r="GM237" s="85"/>
      <c r="GN237" s="85"/>
      <c r="GO237" s="85"/>
      <c r="GP237" s="85"/>
      <c r="GQ237" s="85"/>
      <c r="GR237" s="85"/>
      <c r="GS237" s="85"/>
      <c r="GT237" s="85"/>
      <c r="GU237" s="85"/>
      <c r="GV237" s="85"/>
      <c r="GW237" s="85"/>
      <c r="GX237" s="85"/>
      <c r="GY237" s="85"/>
      <c r="GZ237" s="85"/>
      <c r="HA237" s="85"/>
      <c r="HB237" s="85"/>
      <c r="HC237" s="85"/>
      <c r="HD237" s="85"/>
      <c r="HE237" s="85"/>
      <c r="HF237" s="85"/>
      <c r="HG237" s="85"/>
      <c r="HH237" s="85"/>
      <c r="HI237" s="85"/>
      <c r="HJ237" s="85"/>
      <c r="HK237" s="85"/>
      <c r="HL237" s="85"/>
      <c r="HM237" s="85"/>
      <c r="HN237" s="85"/>
      <c r="HO237" s="85"/>
      <c r="HP237" s="85"/>
      <c r="HQ237" s="85"/>
      <c r="HR237" s="85"/>
      <c r="HS237" s="85"/>
      <c r="HT237" s="85"/>
      <c r="HU237" s="85"/>
      <c r="HV237" s="85"/>
      <c r="HW237" s="85"/>
      <c r="HX237" s="85"/>
      <c r="HY237" s="85"/>
      <c r="HZ237" s="85"/>
      <c r="IA237" s="85"/>
      <c r="IB237" s="85"/>
      <c r="IC237" s="85"/>
      <c r="ID237" s="85"/>
      <c r="IE237" s="85"/>
      <c r="IF237" s="85"/>
      <c r="IG237" s="85"/>
      <c r="IH237" s="85"/>
      <c r="II237" s="85"/>
      <c r="IJ237" s="85"/>
      <c r="IK237" s="85"/>
      <c r="IL237" s="85"/>
      <c r="IM237" s="85"/>
      <c r="IN237" s="85"/>
      <c r="IO237" s="85"/>
      <c r="IP237" s="85"/>
      <c r="IQ237" s="85"/>
      <c r="IR237" s="85"/>
      <c r="IS237" s="85"/>
      <c r="IT237" s="85"/>
      <c r="IU237" s="85"/>
      <c r="IV237" s="85"/>
    </row>
  </sheetData>
  <sheetProtection/>
  <mergeCells count="220">
    <mergeCell ref="A123:B123"/>
    <mergeCell ref="A69:B69"/>
    <mergeCell ref="A56:B56"/>
    <mergeCell ref="A51:B51"/>
    <mergeCell ref="A41:B41"/>
    <mergeCell ref="A37:B37"/>
    <mergeCell ref="A117:B117"/>
    <mergeCell ref="A118:B118"/>
    <mergeCell ref="A119:B119"/>
    <mergeCell ref="A120:B120"/>
    <mergeCell ref="A207:B207"/>
    <mergeCell ref="A194:B194"/>
    <mergeCell ref="A189:B189"/>
    <mergeCell ref="A181:B181"/>
    <mergeCell ref="A162:B162"/>
    <mergeCell ref="A152:B152"/>
    <mergeCell ref="A201:B201"/>
    <mergeCell ref="A202:B202"/>
    <mergeCell ref="A203:B203"/>
    <mergeCell ref="A204:B204"/>
    <mergeCell ref="A230:H230"/>
    <mergeCell ref="A231:H231"/>
    <mergeCell ref="A232:H232"/>
    <mergeCell ref="A233:H233"/>
    <mergeCell ref="A234:H234"/>
    <mergeCell ref="A221:B221"/>
    <mergeCell ref="A222:B222"/>
    <mergeCell ref="A226:H226"/>
    <mergeCell ref="A227:H227"/>
    <mergeCell ref="A228:H228"/>
    <mergeCell ref="A229:H229"/>
    <mergeCell ref="A214:B214"/>
    <mergeCell ref="A215:B215"/>
    <mergeCell ref="A216:B216"/>
    <mergeCell ref="A218:B218"/>
    <mergeCell ref="A219:B219"/>
    <mergeCell ref="A220:B220"/>
    <mergeCell ref="A224:B224"/>
    <mergeCell ref="A217:B217"/>
    <mergeCell ref="A208:B208"/>
    <mergeCell ref="A209:B209"/>
    <mergeCell ref="A210:B210"/>
    <mergeCell ref="A211:B211"/>
    <mergeCell ref="A212:B212"/>
    <mergeCell ref="A213:B213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7:B187"/>
    <mergeCell ref="A188:B188"/>
    <mergeCell ref="A190:B190"/>
    <mergeCell ref="A191:B191"/>
    <mergeCell ref="A192:B192"/>
    <mergeCell ref="A193:B193"/>
    <mergeCell ref="A180:B180"/>
    <mergeCell ref="A182:B182"/>
    <mergeCell ref="A183:B183"/>
    <mergeCell ref="A184:B184"/>
    <mergeCell ref="A185:B185"/>
    <mergeCell ref="A186:B186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1:B161"/>
    <mergeCell ref="A163:B163"/>
    <mergeCell ref="A164:B164"/>
    <mergeCell ref="A165:B165"/>
    <mergeCell ref="A166:B166"/>
    <mergeCell ref="A167:B167"/>
    <mergeCell ref="A155:B155"/>
    <mergeCell ref="A156:B156"/>
    <mergeCell ref="A157:B157"/>
    <mergeCell ref="A158:B158"/>
    <mergeCell ref="A159:B159"/>
    <mergeCell ref="A160:B160"/>
    <mergeCell ref="A148:B148"/>
    <mergeCell ref="A149:B149"/>
    <mergeCell ref="A150:B150"/>
    <mergeCell ref="A151:B151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5:B55"/>
    <mergeCell ref="A57:B57"/>
    <mergeCell ref="A58:B58"/>
    <mergeCell ref="A59:B59"/>
    <mergeCell ref="A60:B60"/>
    <mergeCell ref="A61:B61"/>
    <mergeCell ref="A43:B43"/>
    <mergeCell ref="A44:B44"/>
    <mergeCell ref="A47:B47"/>
    <mergeCell ref="A52:B52"/>
    <mergeCell ref="A53:B53"/>
    <mergeCell ref="A54:B54"/>
    <mergeCell ref="A32:B32"/>
    <mergeCell ref="A33:B33"/>
    <mergeCell ref="A38:B38"/>
    <mergeCell ref="A39:B39"/>
    <mergeCell ref="A40:B40"/>
    <mergeCell ref="A42:B42"/>
    <mergeCell ref="A21:B21"/>
    <mergeCell ref="A23:B23"/>
    <mergeCell ref="A24:B24"/>
    <mergeCell ref="A25:B25"/>
    <mergeCell ref="A26:B26"/>
    <mergeCell ref="A29:B29"/>
    <mergeCell ref="A22:B22"/>
    <mergeCell ref="A8:B8"/>
    <mergeCell ref="A9:B9"/>
    <mergeCell ref="A10:B10"/>
    <mergeCell ref="A12:B12"/>
    <mergeCell ref="A13:B13"/>
    <mergeCell ref="A17:B17"/>
    <mergeCell ref="A11:B11"/>
    <mergeCell ref="A6:B6"/>
    <mergeCell ref="C6:E6"/>
    <mergeCell ref="F6:G6"/>
    <mergeCell ref="A7:B7"/>
    <mergeCell ref="C7:E7"/>
    <mergeCell ref="F7:G7"/>
    <mergeCell ref="A1:H1"/>
    <mergeCell ref="A2:H2"/>
    <mergeCell ref="A3:H3"/>
    <mergeCell ref="A4:H4"/>
    <mergeCell ref="A5:B5"/>
    <mergeCell ref="C5:E5"/>
    <mergeCell ref="F5:G5"/>
  </mergeCells>
  <conditionalFormatting sqref="C10:E206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7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87" customWidth="1"/>
    <col min="2" max="2" width="30.7109375" style="87" customWidth="1"/>
    <col min="3" max="8" width="12.7109375" style="88" customWidth="1"/>
    <col min="9" max="226" width="9.140625" style="87" customWidth="1"/>
    <col min="227" max="227" width="1.7109375" style="87" customWidth="1"/>
    <col min="228" max="228" width="28.140625" style="87" customWidth="1"/>
    <col min="229" max="246" width="8.421875" style="87" customWidth="1"/>
    <col min="247" max="16384" width="9.140625" style="87" customWidth="1"/>
  </cols>
  <sheetData>
    <row r="1" spans="1:256" ht="12" customHeight="1">
      <c r="A1" s="123"/>
      <c r="B1" s="123"/>
      <c r="C1" s="123"/>
      <c r="D1" s="137"/>
      <c r="E1" s="137"/>
      <c r="F1" s="137"/>
      <c r="G1" s="137"/>
      <c r="H1" s="137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256" ht="30" customHeight="1">
      <c r="A2" s="211" t="s">
        <v>363</v>
      </c>
      <c r="B2" s="211"/>
      <c r="C2" s="211"/>
      <c r="D2" s="212"/>
      <c r="E2" s="212"/>
      <c r="F2" s="212"/>
      <c r="G2" s="212"/>
      <c r="H2" s="212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ht="12" customHeight="1">
      <c r="A3" s="138"/>
      <c r="B3" s="137"/>
      <c r="C3" s="137"/>
      <c r="D3" s="137"/>
      <c r="E3" s="137"/>
      <c r="F3" s="137"/>
      <c r="G3" s="137"/>
      <c r="H3" s="137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ht="12" customHeight="1">
      <c r="A4" s="125"/>
      <c r="B4" s="125"/>
      <c r="C4" s="125"/>
      <c r="D4" s="139"/>
      <c r="E4" s="139"/>
      <c r="F4" s="139"/>
      <c r="G4" s="139"/>
      <c r="H4" s="13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" customHeight="1">
      <c r="A5" s="129"/>
      <c r="B5" s="130"/>
      <c r="C5" s="128" t="s">
        <v>1</v>
      </c>
      <c r="D5" s="129"/>
      <c r="E5" s="129"/>
      <c r="F5" s="128" t="s">
        <v>2</v>
      </c>
      <c r="G5" s="130"/>
      <c r="H5" s="74" t="s">
        <v>3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 customHeight="1">
      <c r="A6" s="140"/>
      <c r="B6" s="121"/>
      <c r="C6" s="119"/>
      <c r="D6" s="120"/>
      <c r="E6" s="120"/>
      <c r="F6" s="119"/>
      <c r="G6" s="121"/>
      <c r="H6" s="6" t="s">
        <v>4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" customHeight="1">
      <c r="A7" s="140"/>
      <c r="B7" s="140"/>
      <c r="C7" s="120"/>
      <c r="D7" s="120"/>
      <c r="E7" s="120"/>
      <c r="F7" s="120"/>
      <c r="G7" s="120"/>
      <c r="H7" s="7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" customHeight="1">
      <c r="A8" s="140"/>
      <c r="B8" s="140"/>
      <c r="C8" s="80"/>
      <c r="D8" s="80" t="s">
        <v>5</v>
      </c>
      <c r="E8" s="80" t="s">
        <v>6</v>
      </c>
      <c r="F8" s="80"/>
      <c r="G8" s="80"/>
      <c r="H8" s="7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" customHeight="1">
      <c r="A9" s="141"/>
      <c r="B9" s="141"/>
      <c r="C9" s="81" t="s">
        <v>7</v>
      </c>
      <c r="D9" s="81" t="s">
        <v>8</v>
      </c>
      <c r="E9" s="81" t="s">
        <v>9</v>
      </c>
      <c r="F9" s="81" t="s">
        <v>10</v>
      </c>
      <c r="G9" s="81" t="s">
        <v>11</v>
      </c>
      <c r="H9" s="7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115" t="s">
        <v>12</v>
      </c>
      <c r="B10" s="115"/>
      <c r="C10" s="40">
        <v>127050</v>
      </c>
      <c r="D10" s="40">
        <v>70240</v>
      </c>
      <c r="E10" s="40">
        <v>56810</v>
      </c>
      <c r="F10" s="40">
        <v>9582483.8</v>
      </c>
      <c r="G10" s="40">
        <v>8729616</v>
      </c>
      <c r="H10" s="40">
        <v>252105106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2" customHeight="1">
      <c r="A11" s="116"/>
      <c r="B11" s="116"/>
      <c r="C11" s="22"/>
      <c r="D11" s="22"/>
      <c r="E11" s="22"/>
      <c r="F11" s="22"/>
      <c r="G11" s="22"/>
      <c r="H11" s="2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2" customHeight="1">
      <c r="A12" s="111" t="s">
        <v>13</v>
      </c>
      <c r="B12" s="111"/>
      <c r="C12" s="13">
        <v>11073</v>
      </c>
      <c r="D12" s="13">
        <v>5823</v>
      </c>
      <c r="E12" s="13">
        <v>5250</v>
      </c>
      <c r="F12" s="13">
        <v>713240.7000000001</v>
      </c>
      <c r="G12" s="13">
        <v>639273</v>
      </c>
      <c r="H12" s="13">
        <v>10750984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2" customHeight="1">
      <c r="A13" s="107" t="s">
        <v>14</v>
      </c>
      <c r="B13" s="107"/>
      <c r="C13" s="16">
        <v>3600</v>
      </c>
      <c r="D13" s="16">
        <v>1836</v>
      </c>
      <c r="E13" s="16">
        <v>1764</v>
      </c>
      <c r="F13" s="16">
        <v>230144.9</v>
      </c>
      <c r="G13" s="16">
        <v>207559.40000000002</v>
      </c>
      <c r="H13" s="16">
        <v>3876448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" customHeight="1">
      <c r="A14" s="52"/>
      <c r="B14" s="53" t="s">
        <v>15</v>
      </c>
      <c r="C14" s="16">
        <v>1320</v>
      </c>
      <c r="D14" s="16">
        <v>696</v>
      </c>
      <c r="E14" s="16">
        <v>624</v>
      </c>
      <c r="F14" s="16">
        <v>90596.4</v>
      </c>
      <c r="G14" s="16">
        <v>82521.2</v>
      </c>
      <c r="H14" s="16">
        <v>2011616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2" customHeight="1">
      <c r="A15" s="52"/>
      <c r="B15" s="53" t="s">
        <v>16</v>
      </c>
      <c r="C15" s="16">
        <v>1226</v>
      </c>
      <c r="D15" s="16">
        <v>636</v>
      </c>
      <c r="E15" s="16">
        <v>590</v>
      </c>
      <c r="F15" s="16">
        <v>75727.40000000001</v>
      </c>
      <c r="G15" s="16">
        <v>68088.5</v>
      </c>
      <c r="H15" s="16">
        <v>1094169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2" customHeight="1">
      <c r="A16" s="52"/>
      <c r="B16" s="54" t="s">
        <v>17</v>
      </c>
      <c r="C16" s="16">
        <v>1054</v>
      </c>
      <c r="D16" s="16">
        <v>504</v>
      </c>
      <c r="E16" s="16">
        <v>550</v>
      </c>
      <c r="F16" s="16">
        <v>63821.100000000006</v>
      </c>
      <c r="G16" s="16">
        <v>56949.700000000004</v>
      </c>
      <c r="H16" s="16">
        <v>770663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2" customHeight="1">
      <c r="A17" s="107" t="s">
        <v>18</v>
      </c>
      <c r="B17" s="107"/>
      <c r="C17" s="16">
        <v>2351</v>
      </c>
      <c r="D17" s="16">
        <v>1165</v>
      </c>
      <c r="E17" s="16">
        <v>1186</v>
      </c>
      <c r="F17" s="16">
        <v>141063</v>
      </c>
      <c r="G17" s="16">
        <v>126350</v>
      </c>
      <c r="H17" s="16">
        <v>1792627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2" customHeight="1">
      <c r="A18" s="52"/>
      <c r="B18" s="53" t="s">
        <v>19</v>
      </c>
      <c r="C18" s="16">
        <v>771</v>
      </c>
      <c r="D18" s="16">
        <v>348</v>
      </c>
      <c r="E18" s="16">
        <v>423</v>
      </c>
      <c r="F18" s="16">
        <v>44799.5</v>
      </c>
      <c r="G18" s="16">
        <v>40218.5</v>
      </c>
      <c r="H18" s="16">
        <v>527052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2" customHeight="1">
      <c r="A19" s="52"/>
      <c r="B19" s="53" t="s">
        <v>20</v>
      </c>
      <c r="C19" s="16">
        <v>722</v>
      </c>
      <c r="D19" s="16">
        <v>360</v>
      </c>
      <c r="E19" s="16">
        <v>362</v>
      </c>
      <c r="F19" s="16">
        <v>42753.700000000004</v>
      </c>
      <c r="G19" s="16">
        <v>38422.1</v>
      </c>
      <c r="H19" s="16">
        <v>547609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2" customHeight="1">
      <c r="A20" s="55"/>
      <c r="B20" s="53" t="s">
        <v>21</v>
      </c>
      <c r="C20" s="16">
        <v>858</v>
      </c>
      <c r="D20" s="16">
        <v>457</v>
      </c>
      <c r="E20" s="16">
        <v>401</v>
      </c>
      <c r="F20" s="16">
        <v>53509.8</v>
      </c>
      <c r="G20" s="16">
        <v>47709.399999999994</v>
      </c>
      <c r="H20" s="16">
        <v>717966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2" customHeight="1">
      <c r="A21" s="110" t="s">
        <v>22</v>
      </c>
      <c r="B21" s="110"/>
      <c r="C21" s="21">
        <v>5122</v>
      </c>
      <c r="D21" s="21">
        <v>2822</v>
      </c>
      <c r="E21" s="21">
        <v>2300</v>
      </c>
      <c r="F21" s="21">
        <v>342032.80000000005</v>
      </c>
      <c r="G21" s="21">
        <v>305363.6</v>
      </c>
      <c r="H21" s="21">
        <v>5081909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2" customHeight="1">
      <c r="A22" s="112"/>
      <c r="B22" s="112"/>
      <c r="C22" s="55"/>
      <c r="D22" s="55"/>
      <c r="E22" s="55"/>
      <c r="F22" s="55"/>
      <c r="G22" s="55"/>
      <c r="H22" s="5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2" customHeight="1">
      <c r="A23" s="111" t="s">
        <v>331</v>
      </c>
      <c r="B23" s="111"/>
      <c r="C23" s="13">
        <v>26799</v>
      </c>
      <c r="D23" s="13">
        <v>14099</v>
      </c>
      <c r="E23" s="13">
        <v>12700</v>
      </c>
      <c r="F23" s="13">
        <v>1887530</v>
      </c>
      <c r="G23" s="13">
        <v>1718171.7000000002</v>
      </c>
      <c r="H23" s="13">
        <v>44992184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2" customHeight="1">
      <c r="A24" s="107" t="s">
        <v>24</v>
      </c>
      <c r="B24" s="107"/>
      <c r="C24" s="16">
        <v>16091</v>
      </c>
      <c r="D24" s="16">
        <v>8175</v>
      </c>
      <c r="E24" s="16">
        <v>7916</v>
      </c>
      <c r="F24" s="16">
        <v>1172149.4</v>
      </c>
      <c r="G24" s="16">
        <v>1075404.2000000002</v>
      </c>
      <c r="H24" s="16">
        <v>32563552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2" customHeight="1">
      <c r="A25" s="107" t="s">
        <v>25</v>
      </c>
      <c r="B25" s="107"/>
      <c r="C25" s="16">
        <v>2007</v>
      </c>
      <c r="D25" s="16">
        <v>1083</v>
      </c>
      <c r="E25" s="16">
        <v>924</v>
      </c>
      <c r="F25" s="16">
        <v>134198.8</v>
      </c>
      <c r="G25" s="16">
        <v>121252.4</v>
      </c>
      <c r="H25" s="16">
        <v>2353514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2" customHeight="1">
      <c r="A26" s="107" t="s">
        <v>26</v>
      </c>
      <c r="B26" s="107"/>
      <c r="C26" s="16">
        <v>4693</v>
      </c>
      <c r="D26" s="16">
        <v>2672</v>
      </c>
      <c r="E26" s="16">
        <v>2021</v>
      </c>
      <c r="F26" s="16">
        <v>322224.3</v>
      </c>
      <c r="G26" s="16">
        <v>289310.3</v>
      </c>
      <c r="H26" s="16">
        <v>5913049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2" customHeight="1">
      <c r="A27" s="56"/>
      <c r="B27" s="53" t="s">
        <v>27</v>
      </c>
      <c r="C27" s="16">
        <v>374</v>
      </c>
      <c r="D27" s="16">
        <v>188</v>
      </c>
      <c r="E27" s="16">
        <v>186</v>
      </c>
      <c r="F27" s="16">
        <v>19967.3</v>
      </c>
      <c r="G27" s="16">
        <v>17993.8</v>
      </c>
      <c r="H27" s="16">
        <v>212782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2" customHeight="1">
      <c r="A28" s="55"/>
      <c r="B28" s="53" t="s">
        <v>28</v>
      </c>
      <c r="C28" s="16">
        <v>4319</v>
      </c>
      <c r="D28" s="16">
        <v>2484</v>
      </c>
      <c r="E28" s="16">
        <v>1835</v>
      </c>
      <c r="F28" s="16">
        <v>302257</v>
      </c>
      <c r="G28" s="16">
        <v>271316.5</v>
      </c>
      <c r="H28" s="16">
        <v>5700267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2" customHeight="1">
      <c r="A29" s="107" t="s">
        <v>29</v>
      </c>
      <c r="B29" s="107"/>
      <c r="C29" s="16">
        <v>1447</v>
      </c>
      <c r="D29" s="16">
        <v>779</v>
      </c>
      <c r="E29" s="16">
        <v>668</v>
      </c>
      <c r="F29" s="16">
        <v>105401.59999999999</v>
      </c>
      <c r="G29" s="16">
        <v>94781.5</v>
      </c>
      <c r="H29" s="16">
        <v>2230358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2" customHeight="1">
      <c r="A30" s="56"/>
      <c r="B30" s="53" t="s">
        <v>30</v>
      </c>
      <c r="C30" s="16">
        <v>497</v>
      </c>
      <c r="D30" s="16">
        <v>255</v>
      </c>
      <c r="E30" s="16">
        <v>242</v>
      </c>
      <c r="F30" s="16">
        <v>29788.300000000003</v>
      </c>
      <c r="G30" s="16">
        <v>26974.699999999997</v>
      </c>
      <c r="H30" s="16">
        <v>482085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2" customHeight="1">
      <c r="A31" s="55"/>
      <c r="B31" s="53" t="s">
        <v>31</v>
      </c>
      <c r="C31" s="16">
        <v>950</v>
      </c>
      <c r="D31" s="16">
        <v>524</v>
      </c>
      <c r="E31" s="16">
        <v>426</v>
      </c>
      <c r="F31" s="16">
        <v>75613.29999999999</v>
      </c>
      <c r="G31" s="16">
        <v>67806.8</v>
      </c>
      <c r="H31" s="16">
        <v>1748273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2" customHeight="1">
      <c r="A32" s="107" t="s">
        <v>32</v>
      </c>
      <c r="B32" s="107"/>
      <c r="C32" s="16">
        <v>305</v>
      </c>
      <c r="D32" s="16">
        <v>132</v>
      </c>
      <c r="E32" s="16">
        <v>173</v>
      </c>
      <c r="F32" s="16">
        <v>16148.899999999998</v>
      </c>
      <c r="G32" s="16">
        <v>14564.6</v>
      </c>
      <c r="H32" s="16">
        <v>175766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2" customHeight="1">
      <c r="A33" s="107" t="s">
        <v>332</v>
      </c>
      <c r="B33" s="107"/>
      <c r="C33" s="16">
        <v>2256</v>
      </c>
      <c r="D33" s="16">
        <v>1258</v>
      </c>
      <c r="E33" s="16">
        <v>998</v>
      </c>
      <c r="F33" s="16">
        <v>137407</v>
      </c>
      <c r="G33" s="16">
        <v>122858.7</v>
      </c>
      <c r="H33" s="16">
        <v>1755945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2" customHeight="1">
      <c r="A34" s="56"/>
      <c r="B34" s="53" t="s">
        <v>34</v>
      </c>
      <c r="C34" s="16">
        <v>239</v>
      </c>
      <c r="D34" s="16">
        <v>119</v>
      </c>
      <c r="E34" s="16">
        <v>120</v>
      </c>
      <c r="F34" s="16">
        <v>13474.3</v>
      </c>
      <c r="G34" s="16">
        <v>12134.8</v>
      </c>
      <c r="H34" s="16">
        <v>157208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2" customHeight="1">
      <c r="A35" s="52"/>
      <c r="B35" s="53" t="s">
        <v>35</v>
      </c>
      <c r="C35" s="16">
        <v>88</v>
      </c>
      <c r="D35" s="16">
        <v>58</v>
      </c>
      <c r="E35" s="16">
        <v>30</v>
      </c>
      <c r="F35" s="16">
        <v>5211.8</v>
      </c>
      <c r="G35" s="16">
        <v>4743.5</v>
      </c>
      <c r="H35" s="16">
        <v>71675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2" customHeight="1">
      <c r="A36" s="52"/>
      <c r="B36" s="57" t="s">
        <v>333</v>
      </c>
      <c r="C36" s="21">
        <v>1929</v>
      </c>
      <c r="D36" s="21">
        <v>1081</v>
      </c>
      <c r="E36" s="21">
        <v>848</v>
      </c>
      <c r="F36" s="21">
        <v>118720.9</v>
      </c>
      <c r="G36" s="21">
        <v>105980.4</v>
      </c>
      <c r="H36" s="21">
        <v>1527062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2" customHeight="1">
      <c r="A37" s="112"/>
      <c r="B37" s="112"/>
      <c r="C37" s="55"/>
      <c r="D37" s="55"/>
      <c r="E37" s="55"/>
      <c r="F37" s="55"/>
      <c r="G37" s="55"/>
      <c r="H37" s="5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2" customHeight="1">
      <c r="A38" s="111" t="s">
        <v>37</v>
      </c>
      <c r="B38" s="111"/>
      <c r="C38" s="13">
        <v>18777</v>
      </c>
      <c r="D38" s="13">
        <v>10849</v>
      </c>
      <c r="E38" s="13">
        <v>7928</v>
      </c>
      <c r="F38" s="13">
        <v>1342324</v>
      </c>
      <c r="G38" s="13">
        <v>1215904.0999999999</v>
      </c>
      <c r="H38" s="13">
        <v>27613298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2" customHeight="1">
      <c r="A39" s="107" t="s">
        <v>38</v>
      </c>
      <c r="B39" s="107"/>
      <c r="C39" s="16">
        <v>16653</v>
      </c>
      <c r="D39" s="16">
        <v>9519</v>
      </c>
      <c r="E39" s="16">
        <v>7134</v>
      </c>
      <c r="F39" s="16">
        <v>1196885.8</v>
      </c>
      <c r="G39" s="16">
        <v>1085383.4</v>
      </c>
      <c r="H39" s="16">
        <v>24991173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2" customHeight="1">
      <c r="A40" s="110" t="s">
        <v>39</v>
      </c>
      <c r="B40" s="110"/>
      <c r="C40" s="21">
        <v>2124</v>
      </c>
      <c r="D40" s="21">
        <v>1330</v>
      </c>
      <c r="E40" s="21">
        <v>794</v>
      </c>
      <c r="F40" s="21">
        <v>145438.2</v>
      </c>
      <c r="G40" s="21">
        <v>130520.7</v>
      </c>
      <c r="H40" s="21">
        <v>2622125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2" customHeight="1">
      <c r="A41" s="112"/>
      <c r="B41" s="112"/>
      <c r="C41" s="55"/>
      <c r="D41" s="55"/>
      <c r="E41" s="55"/>
      <c r="F41" s="55"/>
      <c r="G41" s="55"/>
      <c r="H41" s="5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2" customHeight="1">
      <c r="A42" s="111" t="s">
        <v>40</v>
      </c>
      <c r="B42" s="111"/>
      <c r="C42" s="13">
        <v>50502</v>
      </c>
      <c r="D42" s="13">
        <v>28732</v>
      </c>
      <c r="E42" s="13">
        <v>21770</v>
      </c>
      <c r="F42" s="13">
        <v>4178049</v>
      </c>
      <c r="G42" s="13">
        <v>3828927.5999999996</v>
      </c>
      <c r="H42" s="13">
        <v>133683798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12" customHeight="1">
      <c r="A43" s="107" t="s">
        <v>41</v>
      </c>
      <c r="B43" s="107"/>
      <c r="C43" s="16">
        <v>33227</v>
      </c>
      <c r="D43" s="16">
        <v>18698</v>
      </c>
      <c r="E43" s="16">
        <v>14529</v>
      </c>
      <c r="F43" s="16">
        <v>2848697.7</v>
      </c>
      <c r="G43" s="16">
        <v>2628718.7999999993</v>
      </c>
      <c r="H43" s="16">
        <v>101454404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2" customHeight="1">
      <c r="A44" s="107" t="s">
        <v>42</v>
      </c>
      <c r="B44" s="107"/>
      <c r="C44" s="16">
        <v>8601</v>
      </c>
      <c r="D44" s="16">
        <v>5283</v>
      </c>
      <c r="E44" s="16">
        <v>3318</v>
      </c>
      <c r="F44" s="16">
        <v>679083.8</v>
      </c>
      <c r="G44" s="16">
        <v>609870.5999999999</v>
      </c>
      <c r="H44" s="16">
        <v>15821594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2" customHeight="1">
      <c r="A45" s="57"/>
      <c r="B45" s="53" t="s">
        <v>43</v>
      </c>
      <c r="C45" s="16">
        <v>5011</v>
      </c>
      <c r="D45" s="16">
        <v>3151</v>
      </c>
      <c r="E45" s="16">
        <v>1860</v>
      </c>
      <c r="F45" s="16">
        <v>381776.8</v>
      </c>
      <c r="G45" s="16">
        <v>342484.69999999995</v>
      </c>
      <c r="H45" s="16">
        <v>8165878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2" customHeight="1">
      <c r="A46" s="57"/>
      <c r="B46" s="53" t="s">
        <v>44</v>
      </c>
      <c r="C46" s="16">
        <v>3590</v>
      </c>
      <c r="D46" s="16">
        <v>2132</v>
      </c>
      <c r="E46" s="16">
        <v>1458</v>
      </c>
      <c r="F46" s="16">
        <v>297307</v>
      </c>
      <c r="G46" s="16">
        <v>267385.89999999997</v>
      </c>
      <c r="H46" s="16">
        <v>7655716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2" customHeight="1">
      <c r="A47" s="107" t="s">
        <v>46</v>
      </c>
      <c r="B47" s="107"/>
      <c r="C47" s="16">
        <v>8674</v>
      </c>
      <c r="D47" s="16">
        <v>4751</v>
      </c>
      <c r="E47" s="16">
        <v>3923</v>
      </c>
      <c r="F47" s="16">
        <v>650267.5</v>
      </c>
      <c r="G47" s="16">
        <v>590338.2</v>
      </c>
      <c r="H47" s="16">
        <v>16407800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2" customHeight="1">
      <c r="A48" s="57"/>
      <c r="B48" s="53" t="s">
        <v>47</v>
      </c>
      <c r="C48" s="16">
        <v>1071</v>
      </c>
      <c r="D48" s="16">
        <v>596</v>
      </c>
      <c r="E48" s="16">
        <v>475</v>
      </c>
      <c r="F48" s="16">
        <v>78988.7</v>
      </c>
      <c r="G48" s="16">
        <v>71306.00000000001</v>
      </c>
      <c r="H48" s="16">
        <v>1816041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2" customHeight="1">
      <c r="A49" s="57"/>
      <c r="B49" s="53" t="s">
        <v>48</v>
      </c>
      <c r="C49" s="16">
        <v>2292</v>
      </c>
      <c r="D49" s="16">
        <v>1217</v>
      </c>
      <c r="E49" s="16">
        <v>1075</v>
      </c>
      <c r="F49" s="16">
        <v>163630.40000000002</v>
      </c>
      <c r="G49" s="16">
        <v>147500.1</v>
      </c>
      <c r="H49" s="16">
        <v>3472971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2" customHeight="1">
      <c r="A50" s="57"/>
      <c r="B50" s="57" t="s">
        <v>49</v>
      </c>
      <c r="C50" s="21">
        <v>5311</v>
      </c>
      <c r="D50" s="21">
        <v>2938</v>
      </c>
      <c r="E50" s="21">
        <v>2373</v>
      </c>
      <c r="F50" s="21">
        <v>407648.39999999997</v>
      </c>
      <c r="G50" s="21">
        <v>371532.1</v>
      </c>
      <c r="H50" s="21">
        <v>11118788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2" customHeight="1">
      <c r="A51" s="108"/>
      <c r="B51" s="108"/>
      <c r="C51" s="54"/>
      <c r="D51" s="54"/>
      <c r="E51" s="54"/>
      <c r="F51" s="54"/>
      <c r="G51" s="54"/>
      <c r="H51" s="5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2" customHeight="1">
      <c r="A52" s="111" t="s">
        <v>50</v>
      </c>
      <c r="B52" s="111"/>
      <c r="C52" s="13">
        <v>19899</v>
      </c>
      <c r="D52" s="13">
        <v>10737</v>
      </c>
      <c r="E52" s="13">
        <v>9162</v>
      </c>
      <c r="F52" s="13">
        <v>1461340.1</v>
      </c>
      <c r="G52" s="13">
        <v>1327339.5999999999</v>
      </c>
      <c r="H52" s="13">
        <v>35064842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12" customHeight="1">
      <c r="A53" s="107" t="s">
        <v>51</v>
      </c>
      <c r="B53" s="107"/>
      <c r="C53" s="16">
        <v>6664</v>
      </c>
      <c r="D53" s="16">
        <v>3407</v>
      </c>
      <c r="E53" s="16">
        <v>3257</v>
      </c>
      <c r="F53" s="16">
        <v>450482.29999999993</v>
      </c>
      <c r="G53" s="16">
        <v>410047.4</v>
      </c>
      <c r="H53" s="16">
        <v>9693991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2" customHeight="1">
      <c r="A54" s="107" t="s">
        <v>52</v>
      </c>
      <c r="B54" s="107"/>
      <c r="C54" s="16">
        <v>11636</v>
      </c>
      <c r="D54" s="16">
        <v>6426</v>
      </c>
      <c r="E54" s="16">
        <v>5210</v>
      </c>
      <c r="F54" s="16">
        <v>884296.7</v>
      </c>
      <c r="G54" s="16">
        <v>802719.4999999999</v>
      </c>
      <c r="H54" s="16">
        <v>22205210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2" customHeight="1">
      <c r="A55" s="110" t="s">
        <v>53</v>
      </c>
      <c r="B55" s="110"/>
      <c r="C55" s="21">
        <v>1599</v>
      </c>
      <c r="D55" s="21">
        <v>904</v>
      </c>
      <c r="E55" s="21">
        <v>695</v>
      </c>
      <c r="F55" s="21">
        <v>126561.09999999999</v>
      </c>
      <c r="G55" s="21">
        <v>114572.7</v>
      </c>
      <c r="H55" s="21">
        <v>3165641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2" customHeight="1">
      <c r="A56" s="108"/>
      <c r="B56" s="108"/>
      <c r="C56" s="19"/>
      <c r="D56" s="19"/>
      <c r="E56" s="19"/>
      <c r="F56" s="19"/>
      <c r="G56" s="19"/>
      <c r="H56" s="19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2" customHeight="1">
      <c r="A57" s="111" t="s">
        <v>54</v>
      </c>
      <c r="B57" s="111"/>
      <c r="C57" s="22">
        <v>18115</v>
      </c>
      <c r="D57" s="22">
        <v>9766</v>
      </c>
      <c r="E57" s="22">
        <v>8349</v>
      </c>
      <c r="F57" s="22">
        <v>1321726.1</v>
      </c>
      <c r="G57" s="22">
        <v>1199925.9</v>
      </c>
      <c r="H57" s="22">
        <v>31125972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2" customHeight="1">
      <c r="A58" s="107" t="s">
        <v>56</v>
      </c>
      <c r="B58" s="107"/>
      <c r="C58" s="16">
        <v>1258</v>
      </c>
      <c r="D58" s="16">
        <v>632</v>
      </c>
      <c r="E58" s="16">
        <v>626</v>
      </c>
      <c r="F58" s="16">
        <v>83785.09999999999</v>
      </c>
      <c r="G58" s="16">
        <v>75972.70000000001</v>
      </c>
      <c r="H58" s="16">
        <v>1681800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2" customHeight="1">
      <c r="A59" s="107" t="s">
        <v>339</v>
      </c>
      <c r="B59" s="107"/>
      <c r="C59" s="16">
        <v>795</v>
      </c>
      <c r="D59" s="16">
        <v>447</v>
      </c>
      <c r="E59" s="16">
        <v>348</v>
      </c>
      <c r="F59" s="16">
        <v>59546.7</v>
      </c>
      <c r="G59" s="16">
        <v>53769.7</v>
      </c>
      <c r="H59" s="16">
        <v>1262636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2" customHeight="1">
      <c r="A60" s="107" t="s">
        <v>62</v>
      </c>
      <c r="B60" s="107"/>
      <c r="C60" s="16">
        <v>804</v>
      </c>
      <c r="D60" s="16">
        <v>457</v>
      </c>
      <c r="E60" s="16">
        <v>347</v>
      </c>
      <c r="F60" s="16">
        <v>67014.4</v>
      </c>
      <c r="G60" s="16">
        <v>60803</v>
      </c>
      <c r="H60" s="16">
        <v>1903005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2" customHeight="1">
      <c r="A61" s="107" t="s">
        <v>63</v>
      </c>
      <c r="B61" s="107"/>
      <c r="C61" s="16">
        <v>2696</v>
      </c>
      <c r="D61" s="16">
        <v>1270</v>
      </c>
      <c r="E61" s="16">
        <v>1426</v>
      </c>
      <c r="F61" s="16">
        <v>161130</v>
      </c>
      <c r="G61" s="16">
        <v>147760.6</v>
      </c>
      <c r="H61" s="16">
        <v>2865333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2" customHeight="1">
      <c r="A62" s="107" t="s">
        <v>64</v>
      </c>
      <c r="B62" s="107"/>
      <c r="C62" s="16">
        <v>1083</v>
      </c>
      <c r="D62" s="16">
        <v>568</v>
      </c>
      <c r="E62" s="16">
        <v>515</v>
      </c>
      <c r="F62" s="16">
        <v>77263.70000000001</v>
      </c>
      <c r="G62" s="16">
        <v>69820.6</v>
      </c>
      <c r="H62" s="16">
        <v>1563788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2" customHeight="1">
      <c r="A63" s="107" t="s">
        <v>67</v>
      </c>
      <c r="B63" s="107"/>
      <c r="C63" s="16">
        <v>5403</v>
      </c>
      <c r="D63" s="16">
        <v>2961</v>
      </c>
      <c r="E63" s="16">
        <v>2442</v>
      </c>
      <c r="F63" s="16">
        <v>413697.7</v>
      </c>
      <c r="G63" s="16">
        <v>376331.3</v>
      </c>
      <c r="H63" s="16">
        <v>10792940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2" customHeight="1">
      <c r="A64" s="107" t="s">
        <v>69</v>
      </c>
      <c r="B64" s="107"/>
      <c r="C64" s="16">
        <v>1579</v>
      </c>
      <c r="D64" s="16">
        <v>873</v>
      </c>
      <c r="E64" s="16">
        <v>706</v>
      </c>
      <c r="F64" s="16">
        <v>116821.8</v>
      </c>
      <c r="G64" s="16">
        <v>105561</v>
      </c>
      <c r="H64" s="16">
        <v>2773716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2" customHeight="1">
      <c r="A65" s="107" t="s">
        <v>72</v>
      </c>
      <c r="B65" s="107"/>
      <c r="C65" s="16">
        <v>949</v>
      </c>
      <c r="D65" s="16">
        <v>540</v>
      </c>
      <c r="E65" s="16">
        <v>409</v>
      </c>
      <c r="F65" s="16">
        <v>72068.9</v>
      </c>
      <c r="G65" s="16">
        <v>65331.200000000004</v>
      </c>
      <c r="H65" s="16">
        <v>1746212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2" customHeight="1">
      <c r="A66" s="107" t="s">
        <v>74</v>
      </c>
      <c r="B66" s="107"/>
      <c r="C66" s="16">
        <v>946</v>
      </c>
      <c r="D66" s="16">
        <v>529</v>
      </c>
      <c r="E66" s="16">
        <v>417</v>
      </c>
      <c r="F66" s="16">
        <v>71854.3</v>
      </c>
      <c r="G66" s="16">
        <v>65158</v>
      </c>
      <c r="H66" s="16">
        <v>1767527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2" customHeight="1">
      <c r="A67" s="107" t="s">
        <v>76</v>
      </c>
      <c r="B67" s="107"/>
      <c r="C67" s="16">
        <v>1471</v>
      </c>
      <c r="D67" s="16">
        <v>857</v>
      </c>
      <c r="E67" s="16">
        <v>614</v>
      </c>
      <c r="F67" s="16">
        <v>109798.1</v>
      </c>
      <c r="G67" s="16">
        <v>98664.7</v>
      </c>
      <c r="H67" s="16">
        <v>2395873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2" customHeight="1">
      <c r="A68" s="110" t="s">
        <v>78</v>
      </c>
      <c r="B68" s="110"/>
      <c r="C68" s="21">
        <v>1131</v>
      </c>
      <c r="D68" s="21">
        <v>632</v>
      </c>
      <c r="E68" s="21">
        <v>499</v>
      </c>
      <c r="F68" s="21">
        <v>88745.4</v>
      </c>
      <c r="G68" s="21">
        <v>80753.1</v>
      </c>
      <c r="H68" s="21">
        <v>2373142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2" customHeight="1">
      <c r="A69" s="108"/>
      <c r="B69" s="108"/>
      <c r="C69" s="54"/>
      <c r="D69" s="54"/>
      <c r="E69" s="54"/>
      <c r="F69" s="54"/>
      <c r="G69" s="54"/>
      <c r="H69" s="5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2" customHeight="1">
      <c r="A70" s="111" t="s">
        <v>79</v>
      </c>
      <c r="B70" s="111"/>
      <c r="C70" s="13">
        <v>52108</v>
      </c>
      <c r="D70" s="13">
        <v>29607</v>
      </c>
      <c r="E70" s="13">
        <v>22501</v>
      </c>
      <c r="F70" s="13">
        <v>4307128.5</v>
      </c>
      <c r="G70" s="13">
        <v>3946835.699999999</v>
      </c>
      <c r="H70" s="13">
        <v>137517242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2" customHeight="1">
      <c r="A71" s="107" t="s">
        <v>80</v>
      </c>
      <c r="B71" s="107"/>
      <c r="C71" s="16">
        <v>1594</v>
      </c>
      <c r="D71" s="16">
        <v>893</v>
      </c>
      <c r="E71" s="16">
        <v>701</v>
      </c>
      <c r="F71" s="16">
        <v>119406.9</v>
      </c>
      <c r="G71" s="16">
        <v>109563.6</v>
      </c>
      <c r="H71" s="16">
        <v>3562644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2" customHeight="1">
      <c r="A72" s="107" t="s">
        <v>81</v>
      </c>
      <c r="B72" s="107"/>
      <c r="C72" s="16">
        <v>560</v>
      </c>
      <c r="D72" s="16">
        <v>322</v>
      </c>
      <c r="E72" s="16">
        <v>238</v>
      </c>
      <c r="F72" s="16">
        <v>38460</v>
      </c>
      <c r="G72" s="16">
        <v>34490.8</v>
      </c>
      <c r="H72" s="16">
        <v>686926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2" customHeight="1">
      <c r="A73" s="107" t="s">
        <v>82</v>
      </c>
      <c r="B73" s="107"/>
      <c r="C73" s="16">
        <v>122</v>
      </c>
      <c r="D73" s="16">
        <v>68</v>
      </c>
      <c r="E73" s="16">
        <v>54</v>
      </c>
      <c r="F73" s="16">
        <v>10366.7</v>
      </c>
      <c r="G73" s="16">
        <v>9371.9</v>
      </c>
      <c r="H73" s="16">
        <v>303325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2" customHeight="1">
      <c r="A74" s="107" t="s">
        <v>83</v>
      </c>
      <c r="B74" s="107"/>
      <c r="C74" s="16">
        <v>369</v>
      </c>
      <c r="D74" s="16">
        <v>188</v>
      </c>
      <c r="E74" s="16">
        <v>181</v>
      </c>
      <c r="F74" s="16">
        <v>24503.2</v>
      </c>
      <c r="G74" s="16">
        <v>22035.7</v>
      </c>
      <c r="H74" s="16">
        <v>423059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2" customHeight="1">
      <c r="A75" s="107" t="s">
        <v>84</v>
      </c>
      <c r="B75" s="107"/>
      <c r="C75" s="16">
        <v>126</v>
      </c>
      <c r="D75" s="16">
        <v>65</v>
      </c>
      <c r="E75" s="16">
        <v>61</v>
      </c>
      <c r="F75" s="16">
        <v>8826.6</v>
      </c>
      <c r="G75" s="16">
        <v>7967.799999999999</v>
      </c>
      <c r="H75" s="16">
        <v>203073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2" customHeight="1">
      <c r="A76" s="107" t="s">
        <v>86</v>
      </c>
      <c r="B76" s="107"/>
      <c r="C76" s="16">
        <v>547</v>
      </c>
      <c r="D76" s="16">
        <v>339</v>
      </c>
      <c r="E76" s="16">
        <v>208</v>
      </c>
      <c r="F76" s="16">
        <v>44606.6</v>
      </c>
      <c r="G76" s="16">
        <v>39667.8</v>
      </c>
      <c r="H76" s="16">
        <v>947948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2" customHeight="1">
      <c r="A77" s="107" t="s">
        <v>87</v>
      </c>
      <c r="B77" s="107"/>
      <c r="C77" s="16">
        <v>235</v>
      </c>
      <c r="D77" s="16">
        <v>137</v>
      </c>
      <c r="E77" s="16">
        <v>98</v>
      </c>
      <c r="F77" s="16">
        <v>15782.3</v>
      </c>
      <c r="G77" s="16">
        <v>14184.599999999999</v>
      </c>
      <c r="H77" s="16">
        <v>315327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2" customHeight="1">
      <c r="A78" s="107" t="s">
        <v>89</v>
      </c>
      <c r="B78" s="107"/>
      <c r="C78" s="16">
        <v>1002</v>
      </c>
      <c r="D78" s="16">
        <v>641</v>
      </c>
      <c r="E78" s="16">
        <v>361</v>
      </c>
      <c r="F78" s="16">
        <v>83270.9</v>
      </c>
      <c r="G78" s="16">
        <v>75756.4</v>
      </c>
      <c r="H78" s="16">
        <v>2281972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2" customHeight="1">
      <c r="A79" s="107" t="s">
        <v>91</v>
      </c>
      <c r="B79" s="107"/>
      <c r="C79" s="16">
        <v>270</v>
      </c>
      <c r="D79" s="16">
        <v>136</v>
      </c>
      <c r="E79" s="16">
        <v>134</v>
      </c>
      <c r="F79" s="16">
        <v>24613.6</v>
      </c>
      <c r="G79" s="16">
        <v>23015.7</v>
      </c>
      <c r="H79" s="16">
        <v>1038655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2" customHeight="1">
      <c r="A80" s="107" t="s">
        <v>93</v>
      </c>
      <c r="B80" s="107"/>
      <c r="C80" s="16">
        <v>196</v>
      </c>
      <c r="D80" s="16">
        <v>104</v>
      </c>
      <c r="E80" s="16">
        <v>92</v>
      </c>
      <c r="F80" s="16">
        <v>14171.199999999999</v>
      </c>
      <c r="G80" s="16">
        <v>12757.5</v>
      </c>
      <c r="H80" s="16">
        <v>247611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2" customHeight="1">
      <c r="A81" s="107" t="s">
        <v>94</v>
      </c>
      <c r="B81" s="107"/>
      <c r="C81" s="16">
        <v>292</v>
      </c>
      <c r="D81" s="16">
        <v>159</v>
      </c>
      <c r="E81" s="16">
        <v>133</v>
      </c>
      <c r="F81" s="16">
        <v>24032</v>
      </c>
      <c r="G81" s="16">
        <v>21988.5</v>
      </c>
      <c r="H81" s="16">
        <v>739597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2" customHeight="1">
      <c r="A82" s="107" t="s">
        <v>95</v>
      </c>
      <c r="B82" s="107"/>
      <c r="C82" s="16">
        <v>549</v>
      </c>
      <c r="D82" s="16">
        <v>351</v>
      </c>
      <c r="E82" s="16">
        <v>198</v>
      </c>
      <c r="F82" s="16">
        <v>44139</v>
      </c>
      <c r="G82" s="16">
        <v>40379.2</v>
      </c>
      <c r="H82" s="16">
        <v>1286277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2" customHeight="1">
      <c r="A83" s="107" t="s">
        <v>98</v>
      </c>
      <c r="B83" s="107"/>
      <c r="C83" s="16">
        <v>772</v>
      </c>
      <c r="D83" s="16">
        <v>462</v>
      </c>
      <c r="E83" s="16">
        <v>310</v>
      </c>
      <c r="F83" s="16">
        <v>62025.3</v>
      </c>
      <c r="G83" s="16">
        <v>56485.8</v>
      </c>
      <c r="H83" s="16">
        <v>1731842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2" customHeight="1">
      <c r="A84" s="107" t="s">
        <v>99</v>
      </c>
      <c r="B84" s="107"/>
      <c r="C84" s="16">
        <v>2469</v>
      </c>
      <c r="D84" s="16">
        <v>1464</v>
      </c>
      <c r="E84" s="16">
        <v>1005</v>
      </c>
      <c r="F84" s="16">
        <v>187471.8</v>
      </c>
      <c r="G84" s="16">
        <v>167742</v>
      </c>
      <c r="H84" s="16">
        <v>3926830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2" customHeight="1">
      <c r="A85" s="107" t="s">
        <v>103</v>
      </c>
      <c r="B85" s="107"/>
      <c r="C85" s="16">
        <v>1504</v>
      </c>
      <c r="D85" s="16">
        <v>726</v>
      </c>
      <c r="E85" s="16">
        <v>778</v>
      </c>
      <c r="F85" s="16">
        <v>104062.3</v>
      </c>
      <c r="G85" s="16">
        <v>94001.3</v>
      </c>
      <c r="H85" s="16">
        <v>2142798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2" customHeight="1">
      <c r="A86" s="107" t="s">
        <v>106</v>
      </c>
      <c r="B86" s="107"/>
      <c r="C86" s="16">
        <v>1577</v>
      </c>
      <c r="D86" s="16">
        <v>926</v>
      </c>
      <c r="E86" s="16">
        <v>651</v>
      </c>
      <c r="F86" s="16">
        <v>187046.9</v>
      </c>
      <c r="G86" s="16">
        <v>174252.5</v>
      </c>
      <c r="H86" s="16">
        <v>9381987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12" customHeight="1">
      <c r="A87" s="107" t="s">
        <v>107</v>
      </c>
      <c r="B87" s="107"/>
      <c r="C87" s="16">
        <v>772</v>
      </c>
      <c r="D87" s="16">
        <v>472</v>
      </c>
      <c r="E87" s="16">
        <v>300</v>
      </c>
      <c r="F87" s="16">
        <v>86752.7</v>
      </c>
      <c r="G87" s="16">
        <v>80284.6</v>
      </c>
      <c r="H87" s="16">
        <v>3889596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ht="12" customHeight="1">
      <c r="A88" s="107" t="s">
        <v>109</v>
      </c>
      <c r="B88" s="107"/>
      <c r="C88" s="16">
        <v>334</v>
      </c>
      <c r="D88" s="16">
        <v>178</v>
      </c>
      <c r="E88" s="16">
        <v>156</v>
      </c>
      <c r="F88" s="16">
        <v>23451</v>
      </c>
      <c r="G88" s="16">
        <v>21297.4</v>
      </c>
      <c r="H88" s="16">
        <v>494084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2" customHeight="1">
      <c r="A89" s="107" t="s">
        <v>110</v>
      </c>
      <c r="B89" s="107"/>
      <c r="C89" s="16">
        <v>502</v>
      </c>
      <c r="D89" s="16">
        <v>300</v>
      </c>
      <c r="E89" s="16">
        <v>202</v>
      </c>
      <c r="F89" s="16">
        <v>59269.2</v>
      </c>
      <c r="G89" s="16">
        <v>54981</v>
      </c>
      <c r="H89" s="16">
        <v>2834443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ht="12" customHeight="1">
      <c r="A90" s="107" t="s">
        <v>111</v>
      </c>
      <c r="B90" s="107"/>
      <c r="C90" s="16">
        <v>203</v>
      </c>
      <c r="D90" s="16">
        <v>115</v>
      </c>
      <c r="E90" s="16">
        <v>88</v>
      </c>
      <c r="F90" s="16">
        <v>14290.1</v>
      </c>
      <c r="G90" s="16">
        <v>12890.599999999999</v>
      </c>
      <c r="H90" s="16">
        <v>278127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ht="12" customHeight="1">
      <c r="A91" s="107" t="s">
        <v>112</v>
      </c>
      <c r="B91" s="107"/>
      <c r="C91" s="16">
        <v>200</v>
      </c>
      <c r="D91" s="16">
        <v>133</v>
      </c>
      <c r="E91" s="16">
        <v>67</v>
      </c>
      <c r="F91" s="16">
        <v>13477.3</v>
      </c>
      <c r="G91" s="16">
        <v>11947.599999999999</v>
      </c>
      <c r="H91" s="16">
        <v>216822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ht="12" customHeight="1">
      <c r="A92" s="107" t="s">
        <v>113</v>
      </c>
      <c r="B92" s="107"/>
      <c r="C92" s="16">
        <v>490</v>
      </c>
      <c r="D92" s="16">
        <v>285</v>
      </c>
      <c r="E92" s="16">
        <v>205</v>
      </c>
      <c r="F92" s="16">
        <v>44730.9</v>
      </c>
      <c r="G92" s="16">
        <v>40549.5</v>
      </c>
      <c r="H92" s="16">
        <v>1365186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2" customHeight="1">
      <c r="A93" s="107" t="s">
        <v>115</v>
      </c>
      <c r="B93" s="107"/>
      <c r="C93" s="16">
        <v>634</v>
      </c>
      <c r="D93" s="16">
        <v>384</v>
      </c>
      <c r="E93" s="16">
        <v>250</v>
      </c>
      <c r="F93" s="16">
        <v>39976.2</v>
      </c>
      <c r="G93" s="16">
        <v>35805.4</v>
      </c>
      <c r="H93" s="16">
        <v>570203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ht="12" customHeight="1">
      <c r="A94" s="107" t="s">
        <v>117</v>
      </c>
      <c r="B94" s="107"/>
      <c r="C94" s="16">
        <v>21160</v>
      </c>
      <c r="D94" s="16">
        <v>11663</v>
      </c>
      <c r="E94" s="16">
        <v>9497</v>
      </c>
      <c r="F94" s="16">
        <v>1726367.7000000002</v>
      </c>
      <c r="G94" s="16">
        <v>1592306.3</v>
      </c>
      <c r="H94" s="16">
        <v>57490724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ht="12" customHeight="1">
      <c r="A95" s="107" t="s">
        <v>118</v>
      </c>
      <c r="B95" s="107"/>
      <c r="C95" s="16">
        <v>543</v>
      </c>
      <c r="D95" s="16">
        <v>280</v>
      </c>
      <c r="E95" s="16">
        <v>263</v>
      </c>
      <c r="F95" s="16">
        <v>47339.8</v>
      </c>
      <c r="G95" s="16">
        <v>43343</v>
      </c>
      <c r="H95" s="16">
        <v>1602309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ht="12" customHeight="1">
      <c r="A96" s="107" t="s">
        <v>119</v>
      </c>
      <c r="B96" s="107"/>
      <c r="C96" s="16">
        <v>498</v>
      </c>
      <c r="D96" s="16">
        <v>318</v>
      </c>
      <c r="E96" s="16">
        <v>180</v>
      </c>
      <c r="F96" s="16">
        <v>43701.3</v>
      </c>
      <c r="G96" s="16">
        <v>39752.3</v>
      </c>
      <c r="H96" s="16">
        <v>1297255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2" customHeight="1">
      <c r="A97" s="107" t="s">
        <v>120</v>
      </c>
      <c r="B97" s="107"/>
      <c r="C97" s="16">
        <v>204</v>
      </c>
      <c r="D97" s="16">
        <v>103</v>
      </c>
      <c r="E97" s="16">
        <v>101</v>
      </c>
      <c r="F97" s="16">
        <v>16338.1</v>
      </c>
      <c r="G97" s="16">
        <v>15048.4</v>
      </c>
      <c r="H97" s="16">
        <v>574119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ht="12" customHeight="1">
      <c r="A98" s="107" t="s">
        <v>121</v>
      </c>
      <c r="B98" s="107"/>
      <c r="C98" s="16">
        <v>2089</v>
      </c>
      <c r="D98" s="16">
        <v>1130</v>
      </c>
      <c r="E98" s="16">
        <v>959</v>
      </c>
      <c r="F98" s="16">
        <v>159947.90000000002</v>
      </c>
      <c r="G98" s="16">
        <v>147233.4</v>
      </c>
      <c r="H98" s="16">
        <v>4762910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ht="12" customHeight="1">
      <c r="A99" s="107" t="s">
        <v>122</v>
      </c>
      <c r="B99" s="107"/>
      <c r="C99" s="16">
        <v>474</v>
      </c>
      <c r="D99" s="16">
        <v>286</v>
      </c>
      <c r="E99" s="16">
        <v>188</v>
      </c>
      <c r="F99" s="16">
        <v>39003.7</v>
      </c>
      <c r="G99" s="16">
        <v>35574.2</v>
      </c>
      <c r="H99" s="16">
        <v>1218023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ht="12" customHeight="1">
      <c r="A100" s="107" t="s">
        <v>123</v>
      </c>
      <c r="B100" s="107"/>
      <c r="C100" s="16">
        <v>605</v>
      </c>
      <c r="D100" s="16">
        <v>341</v>
      </c>
      <c r="E100" s="16">
        <v>264</v>
      </c>
      <c r="F100" s="16">
        <v>44668</v>
      </c>
      <c r="G100" s="16">
        <v>40895.5</v>
      </c>
      <c r="H100" s="16">
        <v>1093221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2" customHeight="1">
      <c r="A101" s="107" t="s">
        <v>124</v>
      </c>
      <c r="B101" s="107"/>
      <c r="C101" s="16">
        <v>491</v>
      </c>
      <c r="D101" s="16">
        <v>324</v>
      </c>
      <c r="E101" s="16">
        <v>167</v>
      </c>
      <c r="F101" s="16">
        <v>43598.1</v>
      </c>
      <c r="G101" s="16">
        <v>39397.3</v>
      </c>
      <c r="H101" s="16">
        <v>1359176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ht="12" customHeight="1">
      <c r="A102" s="107" t="s">
        <v>125</v>
      </c>
      <c r="B102" s="107"/>
      <c r="C102" s="16">
        <v>97</v>
      </c>
      <c r="D102" s="16">
        <v>47</v>
      </c>
      <c r="E102" s="16">
        <v>50</v>
      </c>
      <c r="F102" s="16">
        <v>6130</v>
      </c>
      <c r="G102" s="16">
        <v>5454.799999999999</v>
      </c>
      <c r="H102" s="16">
        <v>86193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ht="12" customHeight="1">
      <c r="A103" s="107" t="s">
        <v>345</v>
      </c>
      <c r="B103" s="107"/>
      <c r="C103" s="16">
        <v>1706</v>
      </c>
      <c r="D103" s="16">
        <v>1105</v>
      </c>
      <c r="E103" s="16">
        <v>601</v>
      </c>
      <c r="F103" s="16">
        <v>114188.7</v>
      </c>
      <c r="G103" s="16">
        <v>102166.8</v>
      </c>
      <c r="H103" s="16">
        <v>1624830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ht="12" customHeight="1">
      <c r="A104" s="107" t="s">
        <v>126</v>
      </c>
      <c r="B104" s="107"/>
      <c r="C104" s="16">
        <v>348</v>
      </c>
      <c r="D104" s="16">
        <v>166</v>
      </c>
      <c r="E104" s="16">
        <v>182</v>
      </c>
      <c r="F104" s="16">
        <v>21909.1</v>
      </c>
      <c r="G104" s="16">
        <v>19801.3</v>
      </c>
      <c r="H104" s="16">
        <v>331907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2" customHeight="1">
      <c r="A105" s="107" t="s">
        <v>127</v>
      </c>
      <c r="B105" s="107"/>
      <c r="C105" s="16">
        <v>247</v>
      </c>
      <c r="D105" s="16">
        <v>131</v>
      </c>
      <c r="E105" s="16">
        <v>116</v>
      </c>
      <c r="F105" s="16">
        <v>23209.9</v>
      </c>
      <c r="G105" s="16">
        <v>21759.8</v>
      </c>
      <c r="H105" s="16">
        <v>1052794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ht="12" customHeight="1">
      <c r="A106" s="107" t="s">
        <v>128</v>
      </c>
      <c r="B106" s="107"/>
      <c r="C106" s="16">
        <v>281</v>
      </c>
      <c r="D106" s="16">
        <v>159</v>
      </c>
      <c r="E106" s="16">
        <v>122</v>
      </c>
      <c r="F106" s="16">
        <v>24697.8</v>
      </c>
      <c r="G106" s="16">
        <v>22741.8</v>
      </c>
      <c r="H106" s="16">
        <v>750162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ht="12" customHeight="1">
      <c r="A107" s="107" t="s">
        <v>129</v>
      </c>
      <c r="B107" s="107"/>
      <c r="C107" s="16">
        <v>128</v>
      </c>
      <c r="D107" s="16">
        <v>83</v>
      </c>
      <c r="E107" s="16">
        <v>45</v>
      </c>
      <c r="F107" s="16">
        <v>12695</v>
      </c>
      <c r="G107" s="16">
        <v>11531.8</v>
      </c>
      <c r="H107" s="16">
        <v>488714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ht="12" customHeight="1">
      <c r="A108" s="107" t="s">
        <v>130</v>
      </c>
      <c r="B108" s="107"/>
      <c r="C108" s="16">
        <v>307</v>
      </c>
      <c r="D108" s="16">
        <v>158</v>
      </c>
      <c r="E108" s="16">
        <v>149</v>
      </c>
      <c r="F108" s="16">
        <v>21579.3</v>
      </c>
      <c r="G108" s="16">
        <v>19234.6</v>
      </c>
      <c r="H108" s="16">
        <v>384987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2" customHeight="1">
      <c r="A109" s="107" t="s">
        <v>131</v>
      </c>
      <c r="B109" s="107"/>
      <c r="C109" s="16">
        <v>472</v>
      </c>
      <c r="D109" s="16">
        <v>284</v>
      </c>
      <c r="E109" s="16">
        <v>188</v>
      </c>
      <c r="F109" s="16">
        <v>48865.2</v>
      </c>
      <c r="G109" s="16">
        <v>44791.3</v>
      </c>
      <c r="H109" s="16">
        <v>1857737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ht="12" customHeight="1">
      <c r="A110" s="107" t="s">
        <v>132</v>
      </c>
      <c r="B110" s="107"/>
      <c r="C110" s="16">
        <v>1088</v>
      </c>
      <c r="D110" s="16">
        <v>605</v>
      </c>
      <c r="E110" s="16">
        <v>483</v>
      </c>
      <c r="F110" s="16">
        <v>82759.4</v>
      </c>
      <c r="G110" s="16">
        <v>77113.9</v>
      </c>
      <c r="H110" s="16">
        <v>2865911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ht="12" customHeight="1">
      <c r="A111" s="107" t="s">
        <v>133</v>
      </c>
      <c r="B111" s="107"/>
      <c r="C111" s="16">
        <v>649</v>
      </c>
      <c r="D111" s="16">
        <v>384</v>
      </c>
      <c r="E111" s="16">
        <v>265</v>
      </c>
      <c r="F111" s="16">
        <v>60970</v>
      </c>
      <c r="G111" s="16">
        <v>54852.6</v>
      </c>
      <c r="H111" s="16">
        <v>1871149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ht="12" customHeight="1">
      <c r="A112" s="107" t="s">
        <v>134</v>
      </c>
      <c r="B112" s="107"/>
      <c r="C112" s="16">
        <v>325</v>
      </c>
      <c r="D112" s="16">
        <v>175</v>
      </c>
      <c r="E112" s="16">
        <v>150</v>
      </c>
      <c r="F112" s="16">
        <v>20128.9</v>
      </c>
      <c r="G112" s="16">
        <v>18298.6</v>
      </c>
      <c r="H112" s="16">
        <v>351518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2" customHeight="1">
      <c r="A113" s="107" t="s">
        <v>135</v>
      </c>
      <c r="B113" s="107"/>
      <c r="C113" s="16">
        <v>583</v>
      </c>
      <c r="D113" s="16">
        <v>366</v>
      </c>
      <c r="E113" s="16">
        <v>217</v>
      </c>
      <c r="F113" s="16">
        <v>80827.09999999999</v>
      </c>
      <c r="G113" s="16">
        <v>75950.7</v>
      </c>
      <c r="H113" s="16">
        <v>4726941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ht="12" customHeight="1">
      <c r="A114" s="107" t="s">
        <v>136</v>
      </c>
      <c r="B114" s="107"/>
      <c r="C114" s="16">
        <v>485</v>
      </c>
      <c r="D114" s="16">
        <v>271</v>
      </c>
      <c r="E114" s="16">
        <v>214</v>
      </c>
      <c r="F114" s="16">
        <v>40868.9</v>
      </c>
      <c r="G114" s="16">
        <v>36863.100000000006</v>
      </c>
      <c r="H114" s="16">
        <v>1164015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ht="12" customHeight="1">
      <c r="A115" s="107" t="s">
        <v>138</v>
      </c>
      <c r="B115" s="107"/>
      <c r="C115" s="16">
        <v>271</v>
      </c>
      <c r="D115" s="16">
        <v>154</v>
      </c>
      <c r="E115" s="16">
        <v>117</v>
      </c>
      <c r="F115" s="16">
        <v>20984.2</v>
      </c>
      <c r="G115" s="16">
        <v>18982.2</v>
      </c>
      <c r="H115" s="16">
        <v>437403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ht="12" customHeight="1">
      <c r="A116" s="107" t="s">
        <v>139</v>
      </c>
      <c r="B116" s="107"/>
      <c r="C116" s="16">
        <v>776</v>
      </c>
      <c r="D116" s="16">
        <v>430</v>
      </c>
      <c r="E116" s="16">
        <v>346</v>
      </c>
      <c r="F116" s="16">
        <v>72122.6</v>
      </c>
      <c r="G116" s="16">
        <v>66492.79999999999</v>
      </c>
      <c r="H116" s="16">
        <v>2822795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2" customHeight="1">
      <c r="A117" s="107" t="s">
        <v>140</v>
      </c>
      <c r="B117" s="107"/>
      <c r="C117" s="16">
        <v>254</v>
      </c>
      <c r="D117" s="16">
        <v>127</v>
      </c>
      <c r="E117" s="16">
        <v>127</v>
      </c>
      <c r="F117" s="16">
        <v>16923.1</v>
      </c>
      <c r="G117" s="16">
        <v>15260.7</v>
      </c>
      <c r="H117" s="16">
        <v>301451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ht="12" customHeight="1">
      <c r="A118" s="107" t="s">
        <v>143</v>
      </c>
      <c r="B118" s="107"/>
      <c r="C118" s="16">
        <v>540</v>
      </c>
      <c r="D118" s="16">
        <v>327</v>
      </c>
      <c r="E118" s="16">
        <v>213</v>
      </c>
      <c r="F118" s="16">
        <v>54431.700000000004</v>
      </c>
      <c r="G118" s="16">
        <v>49999.799999999996</v>
      </c>
      <c r="H118" s="16">
        <v>2277434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ht="12" customHeight="1">
      <c r="A119" s="107" t="s">
        <v>144</v>
      </c>
      <c r="B119" s="107"/>
      <c r="C119" s="16">
        <v>1101</v>
      </c>
      <c r="D119" s="16">
        <v>684</v>
      </c>
      <c r="E119" s="16">
        <v>417</v>
      </c>
      <c r="F119" s="16">
        <v>80416.70000000001</v>
      </c>
      <c r="G119" s="16">
        <v>71445.4</v>
      </c>
      <c r="H119" s="16">
        <v>1466057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ht="12" customHeight="1">
      <c r="A120" s="107" t="s">
        <v>146</v>
      </c>
      <c r="B120" s="107"/>
      <c r="C120" s="16">
        <v>215</v>
      </c>
      <c r="D120" s="16">
        <v>140</v>
      </c>
      <c r="E120" s="16">
        <v>75</v>
      </c>
      <c r="F120" s="16">
        <v>20744.6</v>
      </c>
      <c r="G120" s="16">
        <v>19037.4</v>
      </c>
      <c r="H120" s="16">
        <v>688833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ht="12" customHeight="1">
      <c r="A121" s="107" t="s">
        <v>147</v>
      </c>
      <c r="B121" s="107"/>
      <c r="C121" s="16">
        <v>745</v>
      </c>
      <c r="D121" s="16">
        <v>452</v>
      </c>
      <c r="E121" s="16">
        <v>293</v>
      </c>
      <c r="F121" s="16">
        <v>63755.9</v>
      </c>
      <c r="G121" s="16">
        <v>57725.7</v>
      </c>
      <c r="H121" s="16">
        <v>1839059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ht="12" customHeight="1">
      <c r="A122" s="110" t="s">
        <v>148</v>
      </c>
      <c r="B122" s="110"/>
      <c r="C122" s="21">
        <v>107</v>
      </c>
      <c r="D122" s="21">
        <v>66</v>
      </c>
      <c r="E122" s="21">
        <v>41</v>
      </c>
      <c r="F122" s="21">
        <v>23223.100000000002</v>
      </c>
      <c r="G122" s="21">
        <v>22363</v>
      </c>
      <c r="H122" s="21">
        <v>1861283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ht="12" customHeight="1">
      <c r="A123" s="108"/>
      <c r="B123" s="108"/>
      <c r="C123" s="54"/>
      <c r="D123" s="54"/>
      <c r="E123" s="54"/>
      <c r="F123" s="54"/>
      <c r="G123" s="54"/>
      <c r="H123" s="5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ht="12" customHeight="1">
      <c r="A124" s="111" t="s">
        <v>150</v>
      </c>
      <c r="B124" s="111"/>
      <c r="C124" s="13">
        <v>24543</v>
      </c>
      <c r="D124" s="13">
        <v>12841</v>
      </c>
      <c r="E124" s="13">
        <v>11702</v>
      </c>
      <c r="F124" s="13">
        <v>1750123</v>
      </c>
      <c r="G124" s="13">
        <v>1595313</v>
      </c>
      <c r="H124" s="13">
        <v>43236239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ht="12" customHeight="1">
      <c r="A125" s="107" t="s">
        <v>151</v>
      </c>
      <c r="B125" s="107"/>
      <c r="C125" s="16">
        <v>2161</v>
      </c>
      <c r="D125" s="16">
        <v>1020</v>
      </c>
      <c r="E125" s="16">
        <v>1141</v>
      </c>
      <c r="F125" s="16">
        <v>187854.5</v>
      </c>
      <c r="G125" s="16">
        <v>174689.9</v>
      </c>
      <c r="H125" s="16">
        <v>7598339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ht="12" customHeight="1">
      <c r="A126" s="107" t="s">
        <v>153</v>
      </c>
      <c r="B126" s="107"/>
      <c r="C126" s="16">
        <v>79</v>
      </c>
      <c r="D126" s="16">
        <v>43</v>
      </c>
      <c r="E126" s="16">
        <v>36</v>
      </c>
      <c r="F126" s="16">
        <v>4271.1</v>
      </c>
      <c r="G126" s="16">
        <v>3782.9</v>
      </c>
      <c r="H126" s="16">
        <v>41951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ht="12" customHeight="1">
      <c r="A127" s="107" t="s">
        <v>154</v>
      </c>
      <c r="B127" s="107"/>
      <c r="C127" s="16">
        <v>235</v>
      </c>
      <c r="D127" s="16">
        <v>114</v>
      </c>
      <c r="E127" s="16">
        <v>121</v>
      </c>
      <c r="F127" s="16">
        <v>18666.6</v>
      </c>
      <c r="G127" s="16">
        <v>17101.5</v>
      </c>
      <c r="H127" s="16">
        <v>503111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ht="12" customHeight="1">
      <c r="A128" s="107" t="s">
        <v>155</v>
      </c>
      <c r="B128" s="107"/>
      <c r="C128" s="16">
        <v>745</v>
      </c>
      <c r="D128" s="16">
        <v>321</v>
      </c>
      <c r="E128" s="16">
        <v>424</v>
      </c>
      <c r="F128" s="16">
        <v>54083.7</v>
      </c>
      <c r="G128" s="16">
        <v>49508.299999999996</v>
      </c>
      <c r="H128" s="16">
        <v>1444430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ht="12" customHeight="1">
      <c r="A129" s="107" t="s">
        <v>340</v>
      </c>
      <c r="B129" s="107"/>
      <c r="C129" s="16">
        <v>497</v>
      </c>
      <c r="D129" s="16">
        <v>255</v>
      </c>
      <c r="E129" s="16">
        <v>242</v>
      </c>
      <c r="F129" s="16">
        <v>29788.300000000003</v>
      </c>
      <c r="G129" s="16">
        <v>26974.699999999997</v>
      </c>
      <c r="H129" s="16">
        <v>482085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ht="12" customHeight="1">
      <c r="A130" s="107" t="s">
        <v>159</v>
      </c>
      <c r="B130" s="107"/>
      <c r="C130" s="16">
        <v>8</v>
      </c>
      <c r="D130" s="16" t="s">
        <v>370</v>
      </c>
      <c r="E130" s="16" t="s">
        <v>370</v>
      </c>
      <c r="F130" s="16">
        <v>333</v>
      </c>
      <c r="G130" s="16">
        <v>312</v>
      </c>
      <c r="H130" s="16">
        <v>3765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ht="12" customHeight="1">
      <c r="A131" s="107" t="s">
        <v>334</v>
      </c>
      <c r="B131" s="107"/>
      <c r="C131" s="16">
        <v>1057</v>
      </c>
      <c r="D131" s="16">
        <v>627</v>
      </c>
      <c r="E131" s="16">
        <v>430</v>
      </c>
      <c r="F131" s="16">
        <v>80324.9</v>
      </c>
      <c r="G131" s="16">
        <v>71917.9</v>
      </c>
      <c r="H131" s="16">
        <v>1714754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ht="12" customHeight="1">
      <c r="A132" s="107" t="s">
        <v>161</v>
      </c>
      <c r="B132" s="107"/>
      <c r="C132" s="16">
        <v>36</v>
      </c>
      <c r="D132" s="16" t="s">
        <v>370</v>
      </c>
      <c r="E132" s="16" t="s">
        <v>370</v>
      </c>
      <c r="F132" s="16">
        <v>2294</v>
      </c>
      <c r="G132" s="16">
        <v>1996.1</v>
      </c>
      <c r="H132" s="16">
        <v>29875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ht="12" customHeight="1">
      <c r="A133" s="136" t="s">
        <v>346</v>
      </c>
      <c r="B133" s="136"/>
      <c r="C133" s="66">
        <v>2007</v>
      </c>
      <c r="D133" s="66">
        <v>1083</v>
      </c>
      <c r="E133" s="66">
        <v>924</v>
      </c>
      <c r="F133" s="66">
        <v>134198.8</v>
      </c>
      <c r="G133" s="66">
        <v>121252.4</v>
      </c>
      <c r="H133" s="66">
        <v>2353514</v>
      </c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  <c r="IJ133" s="67"/>
      <c r="IK133" s="67"/>
      <c r="IL133" s="67"/>
      <c r="IM133" s="67"/>
      <c r="IN133" s="67"/>
      <c r="IO133" s="67"/>
      <c r="IP133" s="67"/>
      <c r="IQ133" s="67"/>
      <c r="IR133" s="67"/>
      <c r="IS133" s="67"/>
      <c r="IT133" s="67"/>
      <c r="IU133" s="67"/>
      <c r="IV133" s="67"/>
    </row>
    <row r="134" spans="1:256" ht="12" customHeight="1">
      <c r="A134" s="107" t="s">
        <v>164</v>
      </c>
      <c r="B134" s="107"/>
      <c r="C134" s="16">
        <v>1724</v>
      </c>
      <c r="D134" s="16">
        <v>984</v>
      </c>
      <c r="E134" s="16">
        <v>740</v>
      </c>
      <c r="F134" s="16">
        <v>122393</v>
      </c>
      <c r="G134" s="16">
        <v>110061.29999999999</v>
      </c>
      <c r="H134" s="16">
        <v>2416930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ht="12" customHeight="1">
      <c r="A135" s="107" t="s">
        <v>165</v>
      </c>
      <c r="B135" s="107"/>
      <c r="C135" s="16">
        <v>18</v>
      </c>
      <c r="D135" s="16">
        <v>5</v>
      </c>
      <c r="E135" s="16">
        <v>13</v>
      </c>
      <c r="F135" s="16">
        <v>944.9</v>
      </c>
      <c r="G135" s="16">
        <v>880.8000000000001</v>
      </c>
      <c r="H135" s="16">
        <v>10383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ht="12" customHeight="1">
      <c r="A136" s="107" t="s">
        <v>168</v>
      </c>
      <c r="B136" s="107"/>
      <c r="C136" s="16">
        <v>128</v>
      </c>
      <c r="D136" s="16">
        <v>64</v>
      </c>
      <c r="E136" s="16">
        <v>64</v>
      </c>
      <c r="F136" s="16">
        <v>6688.599999999999</v>
      </c>
      <c r="G136" s="16">
        <v>6058.700000000001</v>
      </c>
      <c r="H136" s="16">
        <v>77500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ht="12" customHeight="1">
      <c r="A137" s="107" t="s">
        <v>169</v>
      </c>
      <c r="B137" s="107"/>
      <c r="C137" s="16">
        <v>440</v>
      </c>
      <c r="D137" s="16">
        <v>277</v>
      </c>
      <c r="E137" s="16">
        <v>163</v>
      </c>
      <c r="F137" s="16">
        <v>29205.1</v>
      </c>
      <c r="G137" s="16">
        <v>25921.600000000002</v>
      </c>
      <c r="H137" s="16">
        <v>427997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ht="12" customHeight="1">
      <c r="A138" s="107" t="s">
        <v>170</v>
      </c>
      <c r="B138" s="107"/>
      <c r="C138" s="16">
        <v>5743</v>
      </c>
      <c r="D138" s="16">
        <v>3011</v>
      </c>
      <c r="E138" s="16">
        <v>2732</v>
      </c>
      <c r="F138" s="16">
        <v>368994.8</v>
      </c>
      <c r="G138" s="16">
        <v>335660.7</v>
      </c>
      <c r="H138" s="16">
        <v>7623155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ht="12" customHeight="1">
      <c r="A139" s="107" t="s">
        <v>171</v>
      </c>
      <c r="B139" s="107"/>
      <c r="C139" s="16">
        <v>2490</v>
      </c>
      <c r="D139" s="16">
        <v>1409</v>
      </c>
      <c r="E139" s="16">
        <v>1081</v>
      </c>
      <c r="F139" s="16">
        <v>177352</v>
      </c>
      <c r="G139" s="16">
        <v>160382.2</v>
      </c>
      <c r="H139" s="16">
        <v>3950913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ht="12" customHeight="1">
      <c r="A140" s="107" t="s">
        <v>173</v>
      </c>
      <c r="B140" s="107"/>
      <c r="C140" s="16">
        <v>90</v>
      </c>
      <c r="D140" s="16">
        <v>41</v>
      </c>
      <c r="E140" s="16">
        <v>49</v>
      </c>
      <c r="F140" s="16">
        <v>4639.8</v>
      </c>
      <c r="G140" s="16">
        <v>4236.5</v>
      </c>
      <c r="H140" s="16">
        <v>43119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ht="12" customHeight="1">
      <c r="A141" s="107" t="s">
        <v>174</v>
      </c>
      <c r="B141" s="107"/>
      <c r="C141" s="16">
        <v>2956</v>
      </c>
      <c r="D141" s="16">
        <v>1484</v>
      </c>
      <c r="E141" s="16">
        <v>1472</v>
      </c>
      <c r="F141" s="16">
        <v>226813.19999999998</v>
      </c>
      <c r="G141" s="16">
        <v>208898</v>
      </c>
      <c r="H141" s="16">
        <v>6564022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ht="12" customHeight="1">
      <c r="A142" s="107" t="s">
        <v>175</v>
      </c>
      <c r="B142" s="107"/>
      <c r="C142" s="16">
        <v>22</v>
      </c>
      <c r="D142" s="16">
        <v>13</v>
      </c>
      <c r="E142" s="16">
        <v>9</v>
      </c>
      <c r="F142" s="16">
        <v>1354.1</v>
      </c>
      <c r="G142" s="16">
        <v>1221.2</v>
      </c>
      <c r="H142" s="16">
        <v>25976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ht="12" customHeight="1">
      <c r="A143" s="107" t="s">
        <v>176</v>
      </c>
      <c r="B143" s="107"/>
      <c r="C143" s="16">
        <v>1175</v>
      </c>
      <c r="D143" s="16">
        <v>533</v>
      </c>
      <c r="E143" s="16">
        <v>642</v>
      </c>
      <c r="F143" s="16">
        <v>87037.9</v>
      </c>
      <c r="G143" s="16">
        <v>81291.2</v>
      </c>
      <c r="H143" s="16">
        <v>2877509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ht="12" customHeight="1">
      <c r="A144" s="107" t="s">
        <v>177</v>
      </c>
      <c r="B144" s="107"/>
      <c r="C144" s="16">
        <v>105</v>
      </c>
      <c r="D144" s="16">
        <v>36</v>
      </c>
      <c r="E144" s="16">
        <v>69</v>
      </c>
      <c r="F144" s="16">
        <v>5618</v>
      </c>
      <c r="G144" s="16">
        <v>4987</v>
      </c>
      <c r="H144" s="16">
        <v>47028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ht="12" customHeight="1">
      <c r="A145" s="107" t="s">
        <v>178</v>
      </c>
      <c r="B145" s="107"/>
      <c r="C145" s="16">
        <v>312</v>
      </c>
      <c r="D145" s="16">
        <v>152</v>
      </c>
      <c r="E145" s="16">
        <v>160</v>
      </c>
      <c r="F145" s="16">
        <v>26590.8</v>
      </c>
      <c r="G145" s="16">
        <v>24682.6</v>
      </c>
      <c r="H145" s="16">
        <v>868154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ht="12" customHeight="1">
      <c r="A146" s="107" t="s">
        <v>181</v>
      </c>
      <c r="B146" s="107"/>
      <c r="C146" s="16">
        <v>274</v>
      </c>
      <c r="D146" s="16">
        <v>131</v>
      </c>
      <c r="E146" s="16">
        <v>143</v>
      </c>
      <c r="F146" s="16">
        <v>24755.9</v>
      </c>
      <c r="G146" s="16">
        <v>23189.8</v>
      </c>
      <c r="H146" s="16">
        <v>1133919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ht="12" customHeight="1">
      <c r="A147" s="107" t="s">
        <v>184</v>
      </c>
      <c r="B147" s="107"/>
      <c r="C147" s="16">
        <v>36</v>
      </c>
      <c r="D147" s="16">
        <v>15</v>
      </c>
      <c r="E147" s="16">
        <v>21</v>
      </c>
      <c r="F147" s="16">
        <v>1652.3</v>
      </c>
      <c r="G147" s="16">
        <v>1513.3</v>
      </c>
      <c r="H147" s="16">
        <v>12587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ht="12" customHeight="1">
      <c r="A148" s="107" t="s">
        <v>186</v>
      </c>
      <c r="B148" s="107"/>
      <c r="C148" s="16">
        <v>1098</v>
      </c>
      <c r="D148" s="16">
        <v>596</v>
      </c>
      <c r="E148" s="16">
        <v>502</v>
      </c>
      <c r="F148" s="16">
        <v>70334</v>
      </c>
      <c r="G148" s="16">
        <v>63415.7</v>
      </c>
      <c r="H148" s="16">
        <v>1140586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ht="12" customHeight="1">
      <c r="A149" s="107" t="s">
        <v>352</v>
      </c>
      <c r="B149" s="107"/>
      <c r="C149" s="16">
        <v>950</v>
      </c>
      <c r="D149" s="16">
        <v>524</v>
      </c>
      <c r="E149" s="16">
        <v>426</v>
      </c>
      <c r="F149" s="16">
        <v>75613.29999999999</v>
      </c>
      <c r="G149" s="16">
        <v>67806.8</v>
      </c>
      <c r="H149" s="16">
        <v>1748273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ht="12" customHeight="1">
      <c r="A150" s="107" t="s">
        <v>187</v>
      </c>
      <c r="B150" s="107"/>
      <c r="C150" s="16">
        <v>32</v>
      </c>
      <c r="D150" s="16">
        <v>14</v>
      </c>
      <c r="E150" s="16">
        <v>18</v>
      </c>
      <c r="F150" s="16">
        <v>1543.3000000000002</v>
      </c>
      <c r="G150" s="16">
        <v>1416.9</v>
      </c>
      <c r="H150" s="16">
        <v>14879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ht="12" customHeight="1">
      <c r="A151" s="110" t="s">
        <v>190</v>
      </c>
      <c r="B151" s="110"/>
      <c r="C151" s="21">
        <v>125</v>
      </c>
      <c r="D151" s="21">
        <v>69</v>
      </c>
      <c r="E151" s="21">
        <v>56</v>
      </c>
      <c r="F151" s="21">
        <v>6777.099999999999</v>
      </c>
      <c r="G151" s="21">
        <v>6153</v>
      </c>
      <c r="H151" s="21">
        <v>81485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ht="12" customHeight="1">
      <c r="A152" s="108"/>
      <c r="B152" s="108"/>
      <c r="C152" s="54"/>
      <c r="D152" s="54"/>
      <c r="E152" s="54"/>
      <c r="F152" s="54"/>
      <c r="G152" s="54"/>
      <c r="H152" s="5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ht="12" customHeight="1">
      <c r="A153" s="111" t="s">
        <v>191</v>
      </c>
      <c r="B153" s="111"/>
      <c r="C153" s="13">
        <v>2256</v>
      </c>
      <c r="D153" s="13">
        <v>1258</v>
      </c>
      <c r="E153" s="13">
        <v>998</v>
      </c>
      <c r="F153" s="13">
        <v>137407</v>
      </c>
      <c r="G153" s="13">
        <v>122858.7</v>
      </c>
      <c r="H153" s="13">
        <v>1755945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ht="12" customHeight="1">
      <c r="A154" s="107" t="s">
        <v>335</v>
      </c>
      <c r="B154" s="107"/>
      <c r="C154" s="16">
        <v>517</v>
      </c>
      <c r="D154" s="16">
        <v>296</v>
      </c>
      <c r="E154" s="16">
        <v>221</v>
      </c>
      <c r="F154" s="16">
        <v>34874.1</v>
      </c>
      <c r="G154" s="16">
        <v>30920.1</v>
      </c>
      <c r="H154" s="16">
        <v>521620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ht="12" customHeight="1">
      <c r="A155" s="107" t="s">
        <v>194</v>
      </c>
      <c r="B155" s="107"/>
      <c r="C155" s="16">
        <v>23</v>
      </c>
      <c r="D155" s="16">
        <v>13</v>
      </c>
      <c r="E155" s="16">
        <v>10</v>
      </c>
      <c r="F155" s="16">
        <v>1255.1999999999998</v>
      </c>
      <c r="G155" s="16">
        <v>1131</v>
      </c>
      <c r="H155" s="16">
        <v>11864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ht="12" customHeight="1">
      <c r="A156" s="107" t="s">
        <v>195</v>
      </c>
      <c r="B156" s="107"/>
      <c r="C156" s="16">
        <v>21</v>
      </c>
      <c r="D156" s="16">
        <v>17</v>
      </c>
      <c r="E156" s="16">
        <v>4</v>
      </c>
      <c r="F156" s="16">
        <v>982.4</v>
      </c>
      <c r="G156" s="16">
        <v>898.1999999999999</v>
      </c>
      <c r="H156" s="16">
        <v>7625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ht="12" customHeight="1">
      <c r="A157" s="107" t="s">
        <v>197</v>
      </c>
      <c r="B157" s="107"/>
      <c r="C157" s="16">
        <v>20</v>
      </c>
      <c r="D157" s="16">
        <v>11</v>
      </c>
      <c r="E157" s="16">
        <v>9</v>
      </c>
      <c r="F157" s="16">
        <v>1199.4</v>
      </c>
      <c r="G157" s="16">
        <v>1073.2</v>
      </c>
      <c r="H157" s="16">
        <v>16104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ht="12" customHeight="1">
      <c r="A158" s="107" t="s">
        <v>198</v>
      </c>
      <c r="B158" s="107"/>
      <c r="C158" s="16">
        <v>453</v>
      </c>
      <c r="D158" s="16">
        <v>241</v>
      </c>
      <c r="E158" s="16">
        <v>212</v>
      </c>
      <c r="F158" s="16">
        <v>26392.5</v>
      </c>
      <c r="G158" s="16">
        <v>23750.1</v>
      </c>
      <c r="H158" s="16">
        <v>289193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ht="12" customHeight="1">
      <c r="A159" s="107" t="s">
        <v>200</v>
      </c>
      <c r="B159" s="107"/>
      <c r="C159" s="16">
        <v>239</v>
      </c>
      <c r="D159" s="16">
        <v>119</v>
      </c>
      <c r="E159" s="16">
        <v>120</v>
      </c>
      <c r="F159" s="16">
        <v>13474.3</v>
      </c>
      <c r="G159" s="16">
        <v>12134.8</v>
      </c>
      <c r="H159" s="16">
        <v>157208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ht="12" customHeight="1">
      <c r="A160" s="107" t="s">
        <v>201</v>
      </c>
      <c r="B160" s="107"/>
      <c r="C160" s="16">
        <v>24</v>
      </c>
      <c r="D160" s="16">
        <v>17</v>
      </c>
      <c r="E160" s="16">
        <v>7</v>
      </c>
      <c r="F160" s="16">
        <v>1774.8000000000002</v>
      </c>
      <c r="G160" s="16">
        <v>1641.1</v>
      </c>
      <c r="H160" s="16">
        <v>36082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ht="12" customHeight="1">
      <c r="A161" s="110" t="s">
        <v>202</v>
      </c>
      <c r="B161" s="110"/>
      <c r="C161" s="21">
        <v>959</v>
      </c>
      <c r="D161" s="21">
        <v>544</v>
      </c>
      <c r="E161" s="21">
        <v>415</v>
      </c>
      <c r="F161" s="21">
        <v>57454.3</v>
      </c>
      <c r="G161" s="21">
        <v>51310.2</v>
      </c>
      <c r="H161" s="21">
        <v>716249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ht="12" customHeight="1">
      <c r="A162" s="108"/>
      <c r="B162" s="108"/>
      <c r="C162" s="54"/>
      <c r="D162" s="54"/>
      <c r="E162" s="54"/>
      <c r="F162" s="54"/>
      <c r="G162" s="54"/>
      <c r="H162" s="5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ht="12" customHeight="1">
      <c r="A163" s="111" t="s">
        <v>203</v>
      </c>
      <c r="B163" s="111"/>
      <c r="C163" s="13">
        <v>19521</v>
      </c>
      <c r="D163" s="13">
        <v>11273</v>
      </c>
      <c r="E163" s="13">
        <v>8248</v>
      </c>
      <c r="F163" s="13">
        <v>1392432.4999999998</v>
      </c>
      <c r="G163" s="13">
        <v>1260606.8000000003</v>
      </c>
      <c r="H163" s="13">
        <v>28258646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ht="12" customHeight="1">
      <c r="A164" s="107" t="s">
        <v>277</v>
      </c>
      <c r="B164" s="107"/>
      <c r="C164" s="16">
        <v>1844</v>
      </c>
      <c r="D164" s="16">
        <v>1106</v>
      </c>
      <c r="E164" s="16">
        <v>738</v>
      </c>
      <c r="F164" s="16">
        <v>132432.6</v>
      </c>
      <c r="G164" s="16">
        <v>119927.9</v>
      </c>
      <c r="H164" s="16">
        <v>2818157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ht="12" customHeight="1">
      <c r="A165" s="107" t="s">
        <v>205</v>
      </c>
      <c r="B165" s="107"/>
      <c r="C165" s="16">
        <v>6943</v>
      </c>
      <c r="D165" s="16">
        <v>3813</v>
      </c>
      <c r="E165" s="16">
        <v>3130</v>
      </c>
      <c r="F165" s="16">
        <v>486936.39999999997</v>
      </c>
      <c r="G165" s="16">
        <v>445094</v>
      </c>
      <c r="H165" s="16">
        <v>10420192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ht="12" customHeight="1">
      <c r="A166" s="107" t="s">
        <v>206</v>
      </c>
      <c r="B166" s="107"/>
      <c r="C166" s="16">
        <v>892</v>
      </c>
      <c r="D166" s="16">
        <v>580</v>
      </c>
      <c r="E166" s="16">
        <v>312</v>
      </c>
      <c r="F166" s="16">
        <v>56659.6</v>
      </c>
      <c r="G166" s="16">
        <v>50704.4</v>
      </c>
      <c r="H166" s="16">
        <v>799415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ht="12" customHeight="1">
      <c r="A167" s="107" t="s">
        <v>207</v>
      </c>
      <c r="B167" s="107"/>
      <c r="C167" s="16">
        <v>1027</v>
      </c>
      <c r="D167" s="16">
        <v>618</v>
      </c>
      <c r="E167" s="16">
        <v>409</v>
      </c>
      <c r="F167" s="16">
        <v>77722.6</v>
      </c>
      <c r="G167" s="16">
        <v>69246.8</v>
      </c>
      <c r="H167" s="16">
        <v>1517859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ht="12" customHeight="1">
      <c r="A168" s="107" t="s">
        <v>208</v>
      </c>
      <c r="B168" s="107"/>
      <c r="C168" s="16">
        <v>3324</v>
      </c>
      <c r="D168" s="16">
        <v>1901</v>
      </c>
      <c r="E168" s="16">
        <v>1423</v>
      </c>
      <c r="F168" s="16">
        <v>231339.5</v>
      </c>
      <c r="G168" s="16">
        <v>208475.8</v>
      </c>
      <c r="H168" s="16">
        <v>4342458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ht="12" customHeight="1">
      <c r="A169" s="107" t="s">
        <v>209</v>
      </c>
      <c r="B169" s="107"/>
      <c r="C169" s="16">
        <v>278</v>
      </c>
      <c r="D169" s="16">
        <v>157</v>
      </c>
      <c r="E169" s="16">
        <v>121</v>
      </c>
      <c r="F169" s="16">
        <v>19509.6</v>
      </c>
      <c r="G169" s="16">
        <v>17256.8</v>
      </c>
      <c r="H169" s="16">
        <v>238127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ht="12" customHeight="1">
      <c r="A170" s="107" t="s">
        <v>210</v>
      </c>
      <c r="B170" s="107"/>
      <c r="C170" s="16">
        <v>307</v>
      </c>
      <c r="D170" s="16">
        <v>178</v>
      </c>
      <c r="E170" s="16">
        <v>129</v>
      </c>
      <c r="F170" s="16">
        <v>22411.699999999997</v>
      </c>
      <c r="G170" s="16">
        <v>20292.5</v>
      </c>
      <c r="H170" s="16">
        <v>384952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ht="12" customHeight="1">
      <c r="A171" s="107" t="s">
        <v>211</v>
      </c>
      <c r="B171" s="107"/>
      <c r="C171" s="16">
        <v>329</v>
      </c>
      <c r="D171" s="16">
        <v>191</v>
      </c>
      <c r="E171" s="16">
        <v>138</v>
      </c>
      <c r="F171" s="16">
        <v>24091.4</v>
      </c>
      <c r="G171" s="16">
        <v>21952</v>
      </c>
      <c r="H171" s="16">
        <v>581526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ht="12" customHeight="1">
      <c r="A172" s="107" t="s">
        <v>212</v>
      </c>
      <c r="B172" s="107"/>
      <c r="C172" s="16">
        <v>178</v>
      </c>
      <c r="D172" s="16">
        <v>96</v>
      </c>
      <c r="E172" s="16">
        <v>82</v>
      </c>
      <c r="F172" s="16">
        <v>10534.5</v>
      </c>
      <c r="G172" s="16">
        <v>9505.599999999999</v>
      </c>
      <c r="H172" s="16">
        <v>105426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ht="12" customHeight="1">
      <c r="A173" s="107" t="s">
        <v>213</v>
      </c>
      <c r="B173" s="107"/>
      <c r="C173" s="16">
        <v>560</v>
      </c>
      <c r="D173" s="16">
        <v>314</v>
      </c>
      <c r="E173" s="16">
        <v>246</v>
      </c>
      <c r="F173" s="16">
        <v>42419.3</v>
      </c>
      <c r="G173" s="16">
        <v>38008.4</v>
      </c>
      <c r="H173" s="16">
        <v>812383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ht="12" customHeight="1">
      <c r="A174" s="107" t="s">
        <v>215</v>
      </c>
      <c r="B174" s="107"/>
      <c r="C174" s="16">
        <v>42</v>
      </c>
      <c r="D174" s="16">
        <v>26</v>
      </c>
      <c r="E174" s="16">
        <v>16</v>
      </c>
      <c r="F174" s="16">
        <v>2695.9</v>
      </c>
      <c r="G174" s="16">
        <v>2382.5</v>
      </c>
      <c r="H174" s="16">
        <v>31129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ht="12" customHeight="1">
      <c r="A175" s="107" t="s">
        <v>216</v>
      </c>
      <c r="B175" s="107"/>
      <c r="C175" s="16">
        <v>1079</v>
      </c>
      <c r="D175" s="16">
        <v>692</v>
      </c>
      <c r="E175" s="16">
        <v>387</v>
      </c>
      <c r="F175" s="16">
        <v>82706</v>
      </c>
      <c r="G175" s="16">
        <v>74512.2</v>
      </c>
      <c r="H175" s="16">
        <v>1680294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ht="12" customHeight="1">
      <c r="A176" s="107" t="s">
        <v>217</v>
      </c>
      <c r="B176" s="107"/>
      <c r="C176" s="16">
        <v>267</v>
      </c>
      <c r="D176" s="16">
        <v>153</v>
      </c>
      <c r="E176" s="16">
        <v>114</v>
      </c>
      <c r="F176" s="16">
        <v>19940.9</v>
      </c>
      <c r="G176" s="16">
        <v>18097.7</v>
      </c>
      <c r="H176" s="16">
        <v>415009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ht="12" customHeight="1">
      <c r="A177" s="107" t="s">
        <v>218</v>
      </c>
      <c r="B177" s="107"/>
      <c r="C177" s="16">
        <v>246</v>
      </c>
      <c r="D177" s="16">
        <v>145</v>
      </c>
      <c r="E177" s="16">
        <v>101</v>
      </c>
      <c r="F177" s="16">
        <v>17368.5</v>
      </c>
      <c r="G177" s="16">
        <v>15557.8</v>
      </c>
      <c r="H177" s="16">
        <v>270666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ht="12" customHeight="1">
      <c r="A178" s="107" t="s">
        <v>219</v>
      </c>
      <c r="B178" s="107"/>
      <c r="C178" s="16">
        <v>903</v>
      </c>
      <c r="D178" s="16">
        <v>559</v>
      </c>
      <c r="E178" s="16">
        <v>344</v>
      </c>
      <c r="F178" s="16">
        <v>64687.2</v>
      </c>
      <c r="G178" s="16">
        <v>57864.3</v>
      </c>
      <c r="H178" s="16">
        <v>1241184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ht="12" customHeight="1">
      <c r="A179" s="107" t="s">
        <v>220</v>
      </c>
      <c r="B179" s="107"/>
      <c r="C179" s="16">
        <v>101</v>
      </c>
      <c r="D179" s="16">
        <v>50</v>
      </c>
      <c r="E179" s="16">
        <v>51</v>
      </c>
      <c r="F179" s="16">
        <v>6288</v>
      </c>
      <c r="G179" s="16">
        <v>5734.3</v>
      </c>
      <c r="H179" s="16">
        <v>83995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ht="12" customHeight="1">
      <c r="A180" s="110" t="s">
        <v>221</v>
      </c>
      <c r="B180" s="110"/>
      <c r="C180" s="21">
        <v>1201</v>
      </c>
      <c r="D180" s="21">
        <v>694</v>
      </c>
      <c r="E180" s="21">
        <v>507</v>
      </c>
      <c r="F180" s="21">
        <v>94688.79999999999</v>
      </c>
      <c r="G180" s="21">
        <v>85993.8</v>
      </c>
      <c r="H180" s="21">
        <v>2515874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ht="12" customHeight="1">
      <c r="A181" s="108"/>
      <c r="B181" s="108"/>
      <c r="C181" s="54"/>
      <c r="D181" s="54"/>
      <c r="E181" s="54"/>
      <c r="F181" s="54"/>
      <c r="G181" s="54"/>
      <c r="H181" s="5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ht="12" customHeight="1">
      <c r="A182" s="111" t="s">
        <v>222</v>
      </c>
      <c r="B182" s="111"/>
      <c r="C182" s="13">
        <v>4556</v>
      </c>
      <c r="D182" s="13">
        <v>2494</v>
      </c>
      <c r="E182" s="13">
        <v>2062</v>
      </c>
      <c r="F182" s="13">
        <v>302458.80000000005</v>
      </c>
      <c r="G182" s="13">
        <v>270166.5</v>
      </c>
      <c r="H182" s="13">
        <v>4541987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ht="12" customHeight="1">
      <c r="A183" s="107" t="s">
        <v>223</v>
      </c>
      <c r="B183" s="107"/>
      <c r="C183" s="16">
        <v>2101</v>
      </c>
      <c r="D183" s="16">
        <v>1040</v>
      </c>
      <c r="E183" s="16">
        <v>1061</v>
      </c>
      <c r="F183" s="16">
        <v>135282.1</v>
      </c>
      <c r="G183" s="16">
        <v>121111.9</v>
      </c>
      <c r="H183" s="16">
        <v>1925952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ht="12" customHeight="1">
      <c r="A184" s="107" t="s">
        <v>224</v>
      </c>
      <c r="B184" s="107"/>
      <c r="C184" s="16">
        <v>1041</v>
      </c>
      <c r="D184" s="16">
        <v>665</v>
      </c>
      <c r="E184" s="16">
        <v>376</v>
      </c>
      <c r="F184" s="16">
        <v>75154.1</v>
      </c>
      <c r="G184" s="16">
        <v>67013.3</v>
      </c>
      <c r="H184" s="16">
        <v>1289195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</row>
    <row r="185" spans="1:256" ht="12" customHeight="1">
      <c r="A185" s="107" t="s">
        <v>225</v>
      </c>
      <c r="B185" s="107"/>
      <c r="C185" s="16">
        <v>261</v>
      </c>
      <c r="D185" s="16">
        <v>152</v>
      </c>
      <c r="E185" s="16">
        <v>109</v>
      </c>
      <c r="F185" s="16">
        <v>15282.3</v>
      </c>
      <c r="G185" s="16">
        <v>13761.1</v>
      </c>
      <c r="H185" s="16">
        <v>153851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ht="12" customHeight="1">
      <c r="A186" s="107" t="s">
        <v>226</v>
      </c>
      <c r="B186" s="107"/>
      <c r="C186" s="16">
        <v>219</v>
      </c>
      <c r="D186" s="16">
        <v>134</v>
      </c>
      <c r="E186" s="16">
        <v>85</v>
      </c>
      <c r="F186" s="16">
        <v>13500.699999999999</v>
      </c>
      <c r="G186" s="16">
        <v>12136.4</v>
      </c>
      <c r="H186" s="16">
        <v>159810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ht="12" customHeight="1">
      <c r="A187" s="107" t="s">
        <v>227</v>
      </c>
      <c r="B187" s="107"/>
      <c r="C187" s="16">
        <v>583</v>
      </c>
      <c r="D187" s="16">
        <v>315</v>
      </c>
      <c r="E187" s="16">
        <v>268</v>
      </c>
      <c r="F187" s="16">
        <v>40455.100000000006</v>
      </c>
      <c r="G187" s="16">
        <v>35758.5</v>
      </c>
      <c r="H187" s="16">
        <v>675661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ht="12" customHeight="1">
      <c r="A188" s="110" t="s">
        <v>228</v>
      </c>
      <c r="B188" s="110"/>
      <c r="C188" s="21">
        <v>351</v>
      </c>
      <c r="D188" s="21">
        <v>188</v>
      </c>
      <c r="E188" s="21">
        <v>163</v>
      </c>
      <c r="F188" s="21">
        <v>22784.5</v>
      </c>
      <c r="G188" s="21">
        <v>20385.3</v>
      </c>
      <c r="H188" s="21">
        <v>337518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</row>
    <row r="189" spans="1:256" ht="12" customHeight="1">
      <c r="A189" s="108"/>
      <c r="B189" s="108"/>
      <c r="C189" s="54"/>
      <c r="D189" s="54"/>
      <c r="E189" s="54"/>
      <c r="F189" s="54"/>
      <c r="G189" s="54"/>
      <c r="H189" s="5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</row>
    <row r="190" spans="1:256" ht="12" customHeight="1">
      <c r="A190" s="111" t="s">
        <v>229</v>
      </c>
      <c r="B190" s="111"/>
      <c r="C190" s="13">
        <v>2351</v>
      </c>
      <c r="D190" s="13">
        <v>1165</v>
      </c>
      <c r="E190" s="13">
        <v>1186</v>
      </c>
      <c r="F190" s="13">
        <v>141063</v>
      </c>
      <c r="G190" s="13">
        <v>126350</v>
      </c>
      <c r="H190" s="13">
        <v>1792627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</row>
    <row r="191" spans="1:256" ht="12" customHeight="1">
      <c r="A191" s="107" t="s">
        <v>230</v>
      </c>
      <c r="B191" s="107"/>
      <c r="C191" s="16">
        <v>722</v>
      </c>
      <c r="D191" s="16">
        <v>360</v>
      </c>
      <c r="E191" s="16">
        <v>362</v>
      </c>
      <c r="F191" s="16">
        <v>42753.700000000004</v>
      </c>
      <c r="G191" s="16">
        <v>38422.1</v>
      </c>
      <c r="H191" s="16">
        <v>547609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</row>
    <row r="192" spans="1:256" ht="12" customHeight="1">
      <c r="A192" s="107" t="s">
        <v>328</v>
      </c>
      <c r="B192" s="107"/>
      <c r="C192" s="16">
        <v>771</v>
      </c>
      <c r="D192" s="16">
        <v>348</v>
      </c>
      <c r="E192" s="16">
        <v>423</v>
      </c>
      <c r="F192" s="16">
        <v>44799.5</v>
      </c>
      <c r="G192" s="16">
        <v>40218.5</v>
      </c>
      <c r="H192" s="16">
        <v>527052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</row>
    <row r="193" spans="1:256" ht="12" customHeight="1">
      <c r="A193" s="110" t="s">
        <v>350</v>
      </c>
      <c r="B193" s="110"/>
      <c r="C193" s="26">
        <v>858</v>
      </c>
      <c r="D193" s="26">
        <v>457</v>
      </c>
      <c r="E193" s="26">
        <v>401</v>
      </c>
      <c r="F193" s="26">
        <v>53509.8</v>
      </c>
      <c r="G193" s="26">
        <v>47709.399999999994</v>
      </c>
      <c r="H193" s="26">
        <v>717966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</row>
    <row r="194" spans="1:256" ht="12" customHeight="1">
      <c r="A194" s="108"/>
      <c r="B194" s="108"/>
      <c r="C194" s="54"/>
      <c r="D194" s="54"/>
      <c r="E194" s="54"/>
      <c r="F194" s="54"/>
      <c r="G194" s="54"/>
      <c r="H194" s="5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</row>
    <row r="195" spans="1:256" ht="12" customHeight="1">
      <c r="A195" s="111" t="s">
        <v>239</v>
      </c>
      <c r="B195" s="111"/>
      <c r="C195" s="13">
        <v>3600</v>
      </c>
      <c r="D195" s="13">
        <v>1836</v>
      </c>
      <c r="E195" s="13">
        <v>1764</v>
      </c>
      <c r="F195" s="13">
        <v>230144.90000000002</v>
      </c>
      <c r="G195" s="13">
        <v>207559.39999999997</v>
      </c>
      <c r="H195" s="13">
        <v>3876448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</row>
    <row r="196" spans="1:256" ht="12" customHeight="1">
      <c r="A196" s="107" t="s">
        <v>240</v>
      </c>
      <c r="B196" s="107"/>
      <c r="C196" s="16">
        <v>631</v>
      </c>
      <c r="D196" s="16">
        <v>333</v>
      </c>
      <c r="E196" s="16">
        <v>298</v>
      </c>
      <c r="F196" s="16">
        <v>41679.899999999994</v>
      </c>
      <c r="G196" s="16">
        <v>37842.4</v>
      </c>
      <c r="H196" s="16">
        <v>711785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256" ht="12" customHeight="1">
      <c r="A197" s="107" t="s">
        <v>242</v>
      </c>
      <c r="B197" s="107"/>
      <c r="C197" s="16">
        <v>57</v>
      </c>
      <c r="D197" s="16">
        <v>29</v>
      </c>
      <c r="E197" s="16">
        <v>28</v>
      </c>
      <c r="F197" s="16">
        <v>7005</v>
      </c>
      <c r="G197" s="16">
        <v>6659.099999999999</v>
      </c>
      <c r="H197" s="16">
        <v>426196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ht="12" customHeight="1">
      <c r="A198" s="107" t="s">
        <v>243</v>
      </c>
      <c r="B198" s="107"/>
      <c r="C198" s="16">
        <v>312</v>
      </c>
      <c r="D198" s="16">
        <v>145</v>
      </c>
      <c r="E198" s="16">
        <v>167</v>
      </c>
      <c r="F198" s="16">
        <v>18421.4</v>
      </c>
      <c r="G198" s="16">
        <v>16438</v>
      </c>
      <c r="H198" s="16">
        <v>214715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256" ht="12" customHeight="1">
      <c r="A199" s="107" t="s">
        <v>248</v>
      </c>
      <c r="B199" s="107"/>
      <c r="C199" s="16">
        <v>93</v>
      </c>
      <c r="D199" s="16">
        <v>55</v>
      </c>
      <c r="E199" s="16">
        <v>38</v>
      </c>
      <c r="F199" s="16">
        <v>6633.4</v>
      </c>
      <c r="G199" s="16">
        <v>6092.9</v>
      </c>
      <c r="H199" s="16">
        <v>147567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</row>
    <row r="200" spans="1:256" ht="12" customHeight="1">
      <c r="A200" s="107" t="s">
        <v>249</v>
      </c>
      <c r="B200" s="107"/>
      <c r="C200" s="16">
        <v>1196</v>
      </c>
      <c r="D200" s="16">
        <v>621</v>
      </c>
      <c r="E200" s="16">
        <v>575</v>
      </c>
      <c r="F200" s="16">
        <v>74016.8</v>
      </c>
      <c r="G200" s="16">
        <v>66501.7</v>
      </c>
      <c r="H200" s="16">
        <v>1072290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</row>
    <row r="201" spans="1:256" ht="12" customHeight="1">
      <c r="A201" s="107" t="s">
        <v>250</v>
      </c>
      <c r="B201" s="107"/>
      <c r="C201" s="16">
        <v>327</v>
      </c>
      <c r="D201" s="16">
        <v>143</v>
      </c>
      <c r="E201" s="16">
        <v>184</v>
      </c>
      <c r="F201" s="16">
        <v>19735.6</v>
      </c>
      <c r="G201" s="16">
        <v>17724.4</v>
      </c>
      <c r="H201" s="16">
        <v>247084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</row>
    <row r="202" spans="1:256" ht="12" customHeight="1">
      <c r="A202" s="107" t="s">
        <v>253</v>
      </c>
      <c r="B202" s="107"/>
      <c r="C202" s="16">
        <v>138</v>
      </c>
      <c r="D202" s="16">
        <v>70</v>
      </c>
      <c r="E202" s="16">
        <v>68</v>
      </c>
      <c r="F202" s="16">
        <v>9381.4</v>
      </c>
      <c r="G202" s="16">
        <v>8304.2</v>
      </c>
      <c r="H202" s="16">
        <v>140548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</row>
    <row r="203" spans="1:256" ht="12" customHeight="1">
      <c r="A203" s="107" t="s">
        <v>254</v>
      </c>
      <c r="B203" s="107"/>
      <c r="C203" s="16">
        <v>277</v>
      </c>
      <c r="D203" s="16">
        <v>146</v>
      </c>
      <c r="E203" s="16">
        <v>131</v>
      </c>
      <c r="F203" s="16">
        <v>16282.7</v>
      </c>
      <c r="G203" s="16">
        <v>14483.1</v>
      </c>
      <c r="H203" s="16">
        <v>168316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</row>
    <row r="204" spans="1:256" ht="12" customHeight="1">
      <c r="A204" s="107" t="s">
        <v>255</v>
      </c>
      <c r="B204" s="107"/>
      <c r="C204" s="16">
        <v>148</v>
      </c>
      <c r="D204" s="16">
        <v>81</v>
      </c>
      <c r="E204" s="16">
        <v>67</v>
      </c>
      <c r="F204" s="16">
        <v>9411.6</v>
      </c>
      <c r="G204" s="16">
        <v>8512.3</v>
      </c>
      <c r="H204" s="16">
        <v>169525</v>
      </c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1:256" ht="12" customHeight="1">
      <c r="A205" s="107" t="s">
        <v>256</v>
      </c>
      <c r="B205" s="107"/>
      <c r="C205" s="16">
        <v>391</v>
      </c>
      <c r="D205" s="16">
        <v>198</v>
      </c>
      <c r="E205" s="16">
        <v>193</v>
      </c>
      <c r="F205" s="16">
        <v>25866.5</v>
      </c>
      <c r="G205" s="16">
        <v>23414.5</v>
      </c>
      <c r="H205" s="16">
        <v>556543</v>
      </c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1:256" ht="12" customHeight="1">
      <c r="A206" s="110" t="s">
        <v>257</v>
      </c>
      <c r="B206" s="110"/>
      <c r="C206" s="21">
        <v>30</v>
      </c>
      <c r="D206" s="21">
        <v>15</v>
      </c>
      <c r="E206" s="21">
        <v>15</v>
      </c>
      <c r="F206" s="21">
        <v>1710.6</v>
      </c>
      <c r="G206" s="21">
        <v>1586.8</v>
      </c>
      <c r="H206" s="21">
        <v>21879</v>
      </c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1:256" ht="12" customHeight="1">
      <c r="A207" s="108"/>
      <c r="B207" s="108"/>
      <c r="C207" s="54"/>
      <c r="D207" s="54"/>
      <c r="E207" s="54"/>
      <c r="F207" s="54"/>
      <c r="G207" s="54"/>
      <c r="H207" s="5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1:256" ht="12" customHeight="1">
      <c r="A208" s="111" t="s">
        <v>258</v>
      </c>
      <c r="B208" s="111"/>
      <c r="C208" s="13">
        <v>127050</v>
      </c>
      <c r="D208" s="13">
        <v>70240</v>
      </c>
      <c r="E208" s="13">
        <v>56810</v>
      </c>
      <c r="F208" s="13">
        <v>9582483.8</v>
      </c>
      <c r="G208" s="13">
        <v>8729616</v>
      </c>
      <c r="H208" s="13">
        <v>252105106</v>
      </c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</row>
    <row r="209" spans="1:256" ht="12" customHeight="1">
      <c r="A209" s="107" t="s">
        <v>259</v>
      </c>
      <c r="B209" s="107"/>
      <c r="C209" s="16">
        <v>18115</v>
      </c>
      <c r="D209" s="16">
        <v>9766</v>
      </c>
      <c r="E209" s="16">
        <v>8349</v>
      </c>
      <c r="F209" s="16">
        <v>1321726.1</v>
      </c>
      <c r="G209" s="16">
        <v>1199925.9</v>
      </c>
      <c r="H209" s="16">
        <v>31125972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</row>
    <row r="210" spans="1:256" ht="12" customHeight="1">
      <c r="A210" s="107" t="s">
        <v>260</v>
      </c>
      <c r="B210" s="107"/>
      <c r="C210" s="16">
        <v>52108</v>
      </c>
      <c r="D210" s="16">
        <v>29607</v>
      </c>
      <c r="E210" s="16">
        <v>22501</v>
      </c>
      <c r="F210" s="16">
        <v>4307128.5</v>
      </c>
      <c r="G210" s="16">
        <v>3946835.699999999</v>
      </c>
      <c r="H210" s="16">
        <v>137517242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 ht="12" customHeight="1">
      <c r="A211" s="107" t="s">
        <v>261</v>
      </c>
      <c r="B211" s="107"/>
      <c r="C211" s="16">
        <v>24543</v>
      </c>
      <c r="D211" s="16">
        <v>12841</v>
      </c>
      <c r="E211" s="16">
        <v>11702</v>
      </c>
      <c r="F211" s="16">
        <v>1750123</v>
      </c>
      <c r="G211" s="16">
        <v>1595313</v>
      </c>
      <c r="H211" s="16">
        <v>43236239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</row>
    <row r="212" spans="1:256" ht="12" customHeight="1">
      <c r="A212" s="107" t="s">
        <v>262</v>
      </c>
      <c r="B212" s="107"/>
      <c r="C212" s="16">
        <v>2256</v>
      </c>
      <c r="D212" s="16">
        <v>1258</v>
      </c>
      <c r="E212" s="16">
        <v>998</v>
      </c>
      <c r="F212" s="16">
        <v>137407</v>
      </c>
      <c r="G212" s="16">
        <v>122858.7</v>
      </c>
      <c r="H212" s="16">
        <v>1755945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1:256" ht="12" customHeight="1">
      <c r="A213" s="107" t="s">
        <v>263</v>
      </c>
      <c r="B213" s="107"/>
      <c r="C213" s="16">
        <v>19521</v>
      </c>
      <c r="D213" s="16">
        <v>11273</v>
      </c>
      <c r="E213" s="16">
        <v>8248</v>
      </c>
      <c r="F213" s="16">
        <v>1392432.4999999998</v>
      </c>
      <c r="G213" s="16">
        <v>1260606.8000000003</v>
      </c>
      <c r="H213" s="16">
        <v>28258646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1:256" ht="12" customHeight="1">
      <c r="A214" s="107" t="s">
        <v>264</v>
      </c>
      <c r="B214" s="107"/>
      <c r="C214" s="16">
        <v>4556</v>
      </c>
      <c r="D214" s="16">
        <v>2494</v>
      </c>
      <c r="E214" s="16">
        <v>2062</v>
      </c>
      <c r="F214" s="16">
        <v>302458.80000000005</v>
      </c>
      <c r="G214" s="16">
        <v>270166.5</v>
      </c>
      <c r="H214" s="16">
        <v>4541987</v>
      </c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ht="12" customHeight="1">
      <c r="A215" s="107" t="s">
        <v>265</v>
      </c>
      <c r="B215" s="107"/>
      <c r="C215" s="16">
        <v>2351</v>
      </c>
      <c r="D215" s="16">
        <v>1165</v>
      </c>
      <c r="E215" s="16">
        <v>1186</v>
      </c>
      <c r="F215" s="16">
        <v>141063</v>
      </c>
      <c r="G215" s="16">
        <v>126350</v>
      </c>
      <c r="H215" s="16">
        <v>1792627</v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ht="12" customHeight="1">
      <c r="A216" s="110" t="s">
        <v>266</v>
      </c>
      <c r="B216" s="110"/>
      <c r="C216" s="21">
        <v>3600</v>
      </c>
      <c r="D216" s="21">
        <v>1836</v>
      </c>
      <c r="E216" s="21">
        <v>1764</v>
      </c>
      <c r="F216" s="21">
        <v>230144.90000000002</v>
      </c>
      <c r="G216" s="21">
        <v>207559.39999999997</v>
      </c>
      <c r="H216" s="21">
        <v>3876448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</row>
    <row r="217" spans="1:256" ht="12" customHeight="1">
      <c r="A217" s="108"/>
      <c r="B217" s="108"/>
      <c r="C217" s="54"/>
      <c r="D217" s="54"/>
      <c r="E217" s="54"/>
      <c r="F217" s="54"/>
      <c r="G217" s="54"/>
      <c r="H217" s="5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ht="12" customHeight="1">
      <c r="A218" s="111" t="s">
        <v>360</v>
      </c>
      <c r="B218" s="111"/>
      <c r="C218" s="13">
        <v>116343</v>
      </c>
      <c r="D218" s="13">
        <v>64866</v>
      </c>
      <c r="E218" s="13">
        <v>51477</v>
      </c>
      <c r="F218" s="13">
        <v>8905198.000000002</v>
      </c>
      <c r="G218" s="13">
        <v>8120764.899999999</v>
      </c>
      <c r="H218" s="13">
        <v>241529423</v>
      </c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  <c r="EO218" s="85"/>
      <c r="EP218" s="85"/>
      <c r="EQ218" s="85"/>
      <c r="ER218" s="85"/>
      <c r="ES218" s="85"/>
      <c r="ET218" s="85"/>
      <c r="EU218" s="85"/>
      <c r="EV218" s="85"/>
      <c r="EW218" s="85"/>
      <c r="EX218" s="85"/>
      <c r="EY218" s="85"/>
      <c r="EZ218" s="85"/>
      <c r="FA218" s="85"/>
      <c r="FB218" s="85"/>
      <c r="FC218" s="85"/>
      <c r="FD218" s="85"/>
      <c r="FE218" s="85"/>
      <c r="FF218" s="85"/>
      <c r="FG218" s="85"/>
      <c r="FH218" s="85"/>
      <c r="FI218" s="85"/>
      <c r="FJ218" s="85"/>
      <c r="FK218" s="85"/>
      <c r="FL218" s="85"/>
      <c r="FM218" s="85"/>
      <c r="FN218" s="85"/>
      <c r="FO218" s="85"/>
      <c r="FP218" s="85"/>
      <c r="FQ218" s="85"/>
      <c r="FR218" s="85"/>
      <c r="FS218" s="85"/>
      <c r="FT218" s="85"/>
      <c r="FU218" s="85"/>
      <c r="FV218" s="85"/>
      <c r="FW218" s="85"/>
      <c r="FX218" s="85"/>
      <c r="FY218" s="85"/>
      <c r="FZ218" s="85"/>
      <c r="GA218" s="85"/>
      <c r="GB218" s="85"/>
      <c r="GC218" s="85"/>
      <c r="GD218" s="85"/>
      <c r="GE218" s="85"/>
      <c r="GF218" s="85"/>
      <c r="GG218" s="85"/>
      <c r="GH218" s="85"/>
      <c r="GI218" s="85"/>
      <c r="GJ218" s="85"/>
      <c r="GK218" s="85"/>
      <c r="GL218" s="85"/>
      <c r="GM218" s="85"/>
      <c r="GN218" s="85"/>
      <c r="GO218" s="85"/>
      <c r="GP218" s="85"/>
      <c r="GQ218" s="85"/>
      <c r="GR218" s="85"/>
      <c r="GS218" s="85"/>
      <c r="GT218" s="85"/>
      <c r="GU218" s="85"/>
      <c r="GV218" s="85"/>
      <c r="GW218" s="85"/>
      <c r="GX218" s="85"/>
      <c r="GY218" s="85"/>
      <c r="GZ218" s="85"/>
      <c r="HA218" s="85"/>
      <c r="HB218" s="85"/>
      <c r="HC218" s="85"/>
      <c r="HD218" s="85"/>
      <c r="HE218" s="85"/>
      <c r="HF218" s="85"/>
      <c r="HG218" s="85"/>
      <c r="HH218" s="85"/>
      <c r="HI218" s="85"/>
      <c r="HJ218" s="85"/>
      <c r="HK218" s="85"/>
      <c r="HL218" s="85"/>
      <c r="HM218" s="85"/>
      <c r="HN218" s="85"/>
      <c r="HO218" s="85"/>
      <c r="HP218" s="85"/>
      <c r="HQ218" s="85"/>
      <c r="HR218" s="85"/>
      <c r="HS218" s="85"/>
      <c r="HT218" s="85"/>
      <c r="HU218" s="85"/>
      <c r="HV218" s="85"/>
      <c r="HW218" s="85"/>
      <c r="HX218" s="85"/>
      <c r="HY218" s="85"/>
      <c r="HZ218" s="85"/>
      <c r="IA218" s="85"/>
      <c r="IB218" s="85"/>
      <c r="IC218" s="85"/>
      <c r="ID218" s="85"/>
      <c r="IE218" s="85"/>
      <c r="IF218" s="85"/>
      <c r="IG218" s="85"/>
      <c r="IH218" s="85"/>
      <c r="II218" s="85"/>
      <c r="IJ218" s="85"/>
      <c r="IK218" s="85"/>
      <c r="IL218" s="85"/>
      <c r="IM218" s="85"/>
      <c r="IN218" s="85"/>
      <c r="IO218" s="85"/>
      <c r="IP218" s="85"/>
      <c r="IQ218" s="85"/>
      <c r="IR218" s="85"/>
      <c r="IS218" s="85"/>
      <c r="IT218" s="85"/>
      <c r="IU218" s="85"/>
      <c r="IV218" s="85"/>
    </row>
    <row r="219" spans="1:256" ht="12" customHeight="1">
      <c r="A219" s="107" t="s">
        <v>353</v>
      </c>
      <c r="B219" s="107"/>
      <c r="C219" s="77">
        <v>19492</v>
      </c>
      <c r="D219" s="77">
        <v>11262</v>
      </c>
      <c r="E219" s="77">
        <v>8230</v>
      </c>
      <c r="F219" s="77">
        <v>1400392.5</v>
      </c>
      <c r="G219" s="77">
        <v>1267410.1</v>
      </c>
      <c r="H219" s="77">
        <v>28643000</v>
      </c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  <c r="FS219" s="85"/>
      <c r="FT219" s="85"/>
      <c r="FU219" s="85"/>
      <c r="FV219" s="85"/>
      <c r="FW219" s="85"/>
      <c r="FX219" s="85"/>
      <c r="FY219" s="85"/>
      <c r="FZ219" s="85"/>
      <c r="GA219" s="85"/>
      <c r="GB219" s="85"/>
      <c r="GC219" s="85"/>
      <c r="GD219" s="85"/>
      <c r="GE219" s="85"/>
      <c r="GF219" s="85"/>
      <c r="GG219" s="85"/>
      <c r="GH219" s="85"/>
      <c r="GI219" s="85"/>
      <c r="GJ219" s="85"/>
      <c r="GK219" s="85"/>
      <c r="GL219" s="85"/>
      <c r="GM219" s="85"/>
      <c r="GN219" s="85"/>
      <c r="GO219" s="85"/>
      <c r="GP219" s="85"/>
      <c r="GQ219" s="85"/>
      <c r="GR219" s="85"/>
      <c r="GS219" s="85"/>
      <c r="GT219" s="85"/>
      <c r="GU219" s="85"/>
      <c r="GV219" s="85"/>
      <c r="GW219" s="85"/>
      <c r="GX219" s="85"/>
      <c r="GY219" s="85"/>
      <c r="GZ219" s="85"/>
      <c r="HA219" s="85"/>
      <c r="HB219" s="85"/>
      <c r="HC219" s="85"/>
      <c r="HD219" s="85"/>
      <c r="HE219" s="85"/>
      <c r="HF219" s="85"/>
      <c r="HG219" s="85"/>
      <c r="HH219" s="85"/>
      <c r="HI219" s="85"/>
      <c r="HJ219" s="85"/>
      <c r="HK219" s="85"/>
      <c r="HL219" s="85"/>
      <c r="HM219" s="85"/>
      <c r="HN219" s="85"/>
      <c r="HO219" s="85"/>
      <c r="HP219" s="85"/>
      <c r="HQ219" s="85"/>
      <c r="HR219" s="85"/>
      <c r="HS219" s="85"/>
      <c r="HT219" s="85"/>
      <c r="HU219" s="85"/>
      <c r="HV219" s="85"/>
      <c r="HW219" s="85"/>
      <c r="HX219" s="85"/>
      <c r="HY219" s="85"/>
      <c r="HZ219" s="85"/>
      <c r="IA219" s="85"/>
      <c r="IB219" s="85"/>
      <c r="IC219" s="85"/>
      <c r="ID219" s="85"/>
      <c r="IE219" s="85"/>
      <c r="IF219" s="85"/>
      <c r="IG219" s="85"/>
      <c r="IH219" s="85"/>
      <c r="II219" s="85"/>
      <c r="IJ219" s="85"/>
      <c r="IK219" s="85"/>
      <c r="IL219" s="85"/>
      <c r="IM219" s="85"/>
      <c r="IN219" s="85"/>
      <c r="IO219" s="85"/>
      <c r="IP219" s="85"/>
      <c r="IQ219" s="85"/>
      <c r="IR219" s="85"/>
      <c r="IS219" s="85"/>
      <c r="IT219" s="85"/>
      <c r="IU219" s="85"/>
      <c r="IV219" s="85"/>
    </row>
    <row r="220" spans="1:256" ht="12" customHeight="1">
      <c r="A220" s="107" t="s">
        <v>354</v>
      </c>
      <c r="B220" s="107"/>
      <c r="C220" s="77">
        <v>18311</v>
      </c>
      <c r="D220" s="77">
        <v>9870</v>
      </c>
      <c r="E220" s="77">
        <v>8441</v>
      </c>
      <c r="F220" s="77">
        <v>1335897.3</v>
      </c>
      <c r="G220" s="77">
        <v>1212683.4</v>
      </c>
      <c r="H220" s="77">
        <v>31373583</v>
      </c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  <c r="FS220" s="85"/>
      <c r="FT220" s="85"/>
      <c r="FU220" s="85"/>
      <c r="FV220" s="85"/>
      <c r="FW220" s="85"/>
      <c r="FX220" s="85"/>
      <c r="FY220" s="85"/>
      <c r="FZ220" s="85"/>
      <c r="GA220" s="85"/>
      <c r="GB220" s="85"/>
      <c r="GC220" s="85"/>
      <c r="GD220" s="85"/>
      <c r="GE220" s="85"/>
      <c r="GF220" s="85"/>
      <c r="GG220" s="85"/>
      <c r="GH220" s="85"/>
      <c r="GI220" s="85"/>
      <c r="GJ220" s="85"/>
      <c r="GK220" s="85"/>
      <c r="GL220" s="85"/>
      <c r="GM220" s="85"/>
      <c r="GN220" s="85"/>
      <c r="GO220" s="85"/>
      <c r="GP220" s="85"/>
      <c r="GQ220" s="85"/>
      <c r="GR220" s="85"/>
      <c r="GS220" s="85"/>
      <c r="GT220" s="85"/>
      <c r="GU220" s="85"/>
      <c r="GV220" s="85"/>
      <c r="GW220" s="85"/>
      <c r="GX220" s="85"/>
      <c r="GY220" s="85"/>
      <c r="GZ220" s="85"/>
      <c r="HA220" s="85"/>
      <c r="HB220" s="85"/>
      <c r="HC220" s="85"/>
      <c r="HD220" s="85"/>
      <c r="HE220" s="85"/>
      <c r="HF220" s="85"/>
      <c r="HG220" s="85"/>
      <c r="HH220" s="85"/>
      <c r="HI220" s="85"/>
      <c r="HJ220" s="85"/>
      <c r="HK220" s="85"/>
      <c r="HL220" s="85"/>
      <c r="HM220" s="85"/>
      <c r="HN220" s="85"/>
      <c r="HO220" s="85"/>
      <c r="HP220" s="85"/>
      <c r="HQ220" s="85"/>
      <c r="HR220" s="85"/>
      <c r="HS220" s="85"/>
      <c r="HT220" s="85"/>
      <c r="HU220" s="85"/>
      <c r="HV220" s="85"/>
      <c r="HW220" s="85"/>
      <c r="HX220" s="85"/>
      <c r="HY220" s="85"/>
      <c r="HZ220" s="85"/>
      <c r="IA220" s="85"/>
      <c r="IB220" s="85"/>
      <c r="IC220" s="85"/>
      <c r="ID220" s="85"/>
      <c r="IE220" s="85"/>
      <c r="IF220" s="85"/>
      <c r="IG220" s="85"/>
      <c r="IH220" s="85"/>
      <c r="II220" s="85"/>
      <c r="IJ220" s="85"/>
      <c r="IK220" s="85"/>
      <c r="IL220" s="85"/>
      <c r="IM220" s="85"/>
      <c r="IN220" s="85"/>
      <c r="IO220" s="85"/>
      <c r="IP220" s="85"/>
      <c r="IQ220" s="85"/>
      <c r="IR220" s="85"/>
      <c r="IS220" s="85"/>
      <c r="IT220" s="85"/>
      <c r="IU220" s="85"/>
      <c r="IV220" s="85"/>
    </row>
    <row r="221" spans="1:256" ht="12" customHeight="1">
      <c r="A221" s="107" t="s">
        <v>355</v>
      </c>
      <c r="B221" s="107"/>
      <c r="C221" s="78">
        <v>21317</v>
      </c>
      <c r="D221" s="78">
        <v>11159</v>
      </c>
      <c r="E221" s="78">
        <v>10158</v>
      </c>
      <c r="F221" s="78">
        <v>1520184.1</v>
      </c>
      <c r="G221" s="78">
        <v>1386991.9000000001</v>
      </c>
      <c r="H221" s="78">
        <v>38269249</v>
      </c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  <c r="FS221" s="85"/>
      <c r="FT221" s="85"/>
      <c r="FU221" s="85"/>
      <c r="FV221" s="85"/>
      <c r="FW221" s="85"/>
      <c r="FX221" s="85"/>
      <c r="FY221" s="85"/>
      <c r="FZ221" s="85"/>
      <c r="GA221" s="85"/>
      <c r="GB221" s="85"/>
      <c r="GC221" s="85"/>
      <c r="GD221" s="85"/>
      <c r="GE221" s="85"/>
      <c r="GF221" s="85"/>
      <c r="GG221" s="85"/>
      <c r="GH221" s="85"/>
      <c r="GI221" s="85"/>
      <c r="GJ221" s="85"/>
      <c r="GK221" s="85"/>
      <c r="GL221" s="85"/>
      <c r="GM221" s="85"/>
      <c r="GN221" s="85"/>
      <c r="GO221" s="85"/>
      <c r="GP221" s="85"/>
      <c r="GQ221" s="85"/>
      <c r="GR221" s="85"/>
      <c r="GS221" s="85"/>
      <c r="GT221" s="85"/>
      <c r="GU221" s="85"/>
      <c r="GV221" s="85"/>
      <c r="GW221" s="85"/>
      <c r="GX221" s="85"/>
      <c r="GY221" s="85"/>
      <c r="GZ221" s="85"/>
      <c r="HA221" s="85"/>
      <c r="HB221" s="85"/>
      <c r="HC221" s="85"/>
      <c r="HD221" s="85"/>
      <c r="HE221" s="85"/>
      <c r="HF221" s="85"/>
      <c r="HG221" s="85"/>
      <c r="HH221" s="85"/>
      <c r="HI221" s="85"/>
      <c r="HJ221" s="85"/>
      <c r="HK221" s="85"/>
      <c r="HL221" s="85"/>
      <c r="HM221" s="85"/>
      <c r="HN221" s="85"/>
      <c r="HO221" s="85"/>
      <c r="HP221" s="85"/>
      <c r="HQ221" s="85"/>
      <c r="HR221" s="85"/>
      <c r="HS221" s="85"/>
      <c r="HT221" s="85"/>
      <c r="HU221" s="85"/>
      <c r="HV221" s="85"/>
      <c r="HW221" s="85"/>
      <c r="HX221" s="85"/>
      <c r="HY221" s="85"/>
      <c r="HZ221" s="85"/>
      <c r="IA221" s="85"/>
      <c r="IB221" s="85"/>
      <c r="IC221" s="85"/>
      <c r="ID221" s="85"/>
      <c r="IE221" s="85"/>
      <c r="IF221" s="85"/>
      <c r="IG221" s="85"/>
      <c r="IH221" s="85"/>
      <c r="II221" s="85"/>
      <c r="IJ221" s="85"/>
      <c r="IK221" s="85"/>
      <c r="IL221" s="85"/>
      <c r="IM221" s="85"/>
      <c r="IN221" s="85"/>
      <c r="IO221" s="85"/>
      <c r="IP221" s="85"/>
      <c r="IQ221" s="85"/>
      <c r="IR221" s="85"/>
      <c r="IS221" s="85"/>
      <c r="IT221" s="85"/>
      <c r="IU221" s="85"/>
      <c r="IV221" s="85"/>
    </row>
    <row r="222" spans="1:256" ht="12" customHeight="1">
      <c r="A222" s="107" t="s">
        <v>356</v>
      </c>
      <c r="B222" s="107"/>
      <c r="C222" s="77">
        <v>51912</v>
      </c>
      <c r="D222" s="77">
        <v>29503</v>
      </c>
      <c r="E222" s="77">
        <v>22409</v>
      </c>
      <c r="F222" s="77">
        <v>4292957.300000001</v>
      </c>
      <c r="G222" s="77">
        <v>3934078.199999999</v>
      </c>
      <c r="H222" s="77">
        <v>137269631</v>
      </c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  <c r="EQ222" s="85"/>
      <c r="ER222" s="85"/>
      <c r="ES222" s="85"/>
      <c r="ET222" s="85"/>
      <c r="EU222" s="85"/>
      <c r="EV222" s="85"/>
      <c r="EW222" s="85"/>
      <c r="EX222" s="85"/>
      <c r="EY222" s="85"/>
      <c r="EZ222" s="85"/>
      <c r="FA222" s="85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  <c r="FS222" s="85"/>
      <c r="FT222" s="85"/>
      <c r="FU222" s="85"/>
      <c r="FV222" s="85"/>
      <c r="FW222" s="85"/>
      <c r="FX222" s="85"/>
      <c r="FY222" s="85"/>
      <c r="FZ222" s="85"/>
      <c r="GA222" s="85"/>
      <c r="GB222" s="85"/>
      <c r="GC222" s="85"/>
      <c r="GD222" s="85"/>
      <c r="GE222" s="85"/>
      <c r="GF222" s="85"/>
      <c r="GG222" s="85"/>
      <c r="GH222" s="85"/>
      <c r="GI222" s="85"/>
      <c r="GJ222" s="85"/>
      <c r="GK222" s="85"/>
      <c r="GL222" s="85"/>
      <c r="GM222" s="85"/>
      <c r="GN222" s="85"/>
      <c r="GO222" s="85"/>
      <c r="GP222" s="85"/>
      <c r="GQ222" s="85"/>
      <c r="GR222" s="85"/>
      <c r="GS222" s="85"/>
      <c r="GT222" s="85"/>
      <c r="GU222" s="85"/>
      <c r="GV222" s="85"/>
      <c r="GW222" s="85"/>
      <c r="GX222" s="85"/>
      <c r="GY222" s="85"/>
      <c r="GZ222" s="85"/>
      <c r="HA222" s="85"/>
      <c r="HB222" s="85"/>
      <c r="HC222" s="85"/>
      <c r="HD222" s="85"/>
      <c r="HE222" s="85"/>
      <c r="HF222" s="85"/>
      <c r="HG222" s="85"/>
      <c r="HH222" s="85"/>
      <c r="HI222" s="85"/>
      <c r="HJ222" s="85"/>
      <c r="HK222" s="85"/>
      <c r="HL222" s="85"/>
      <c r="HM222" s="85"/>
      <c r="HN222" s="85"/>
      <c r="HO222" s="85"/>
      <c r="HP222" s="85"/>
      <c r="HQ222" s="85"/>
      <c r="HR222" s="85"/>
      <c r="HS222" s="85"/>
      <c r="HT222" s="85"/>
      <c r="HU222" s="85"/>
      <c r="HV222" s="85"/>
      <c r="HW222" s="85"/>
      <c r="HX222" s="85"/>
      <c r="HY222" s="85"/>
      <c r="HZ222" s="85"/>
      <c r="IA222" s="85"/>
      <c r="IB222" s="85"/>
      <c r="IC222" s="85"/>
      <c r="ID222" s="85"/>
      <c r="IE222" s="85"/>
      <c r="IF222" s="85"/>
      <c r="IG222" s="85"/>
      <c r="IH222" s="85"/>
      <c r="II222" s="85"/>
      <c r="IJ222" s="85"/>
      <c r="IK222" s="85"/>
      <c r="IL222" s="85"/>
      <c r="IM222" s="85"/>
      <c r="IN222" s="85"/>
      <c r="IO222" s="85"/>
      <c r="IP222" s="85"/>
      <c r="IQ222" s="85"/>
      <c r="IR222" s="85"/>
      <c r="IS222" s="85"/>
      <c r="IT222" s="85"/>
      <c r="IU222" s="85"/>
      <c r="IV222" s="85"/>
    </row>
    <row r="223" spans="1:256" ht="12" customHeight="1">
      <c r="A223" s="83" t="s">
        <v>357</v>
      </c>
      <c r="B223" s="83"/>
      <c r="C223" s="26">
        <v>5311</v>
      </c>
      <c r="D223" s="26">
        <v>3072</v>
      </c>
      <c r="E223" s="26">
        <v>2239</v>
      </c>
      <c r="F223" s="26">
        <v>355766.80000000005</v>
      </c>
      <c r="G223" s="26">
        <v>319601.3</v>
      </c>
      <c r="H223" s="26">
        <v>5973960</v>
      </c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  <c r="EO223" s="85"/>
      <c r="EP223" s="85"/>
      <c r="EQ223" s="85"/>
      <c r="ER223" s="85"/>
      <c r="ES223" s="85"/>
      <c r="ET223" s="85"/>
      <c r="EU223" s="85"/>
      <c r="EV223" s="85"/>
      <c r="EW223" s="85"/>
      <c r="EX223" s="85"/>
      <c r="EY223" s="85"/>
      <c r="EZ223" s="85"/>
      <c r="FA223" s="85"/>
      <c r="FB223" s="85"/>
      <c r="FC223" s="85"/>
      <c r="FD223" s="85"/>
      <c r="FE223" s="85"/>
      <c r="FF223" s="85"/>
      <c r="FG223" s="85"/>
      <c r="FH223" s="85"/>
      <c r="FI223" s="85"/>
      <c r="FJ223" s="85"/>
      <c r="FK223" s="85"/>
      <c r="FL223" s="85"/>
      <c r="FM223" s="85"/>
      <c r="FN223" s="85"/>
      <c r="FO223" s="85"/>
      <c r="FP223" s="85"/>
      <c r="FQ223" s="85"/>
      <c r="FR223" s="85"/>
      <c r="FS223" s="85"/>
      <c r="FT223" s="85"/>
      <c r="FU223" s="85"/>
      <c r="FV223" s="85"/>
      <c r="FW223" s="85"/>
      <c r="FX223" s="85"/>
      <c r="FY223" s="85"/>
      <c r="FZ223" s="85"/>
      <c r="GA223" s="85"/>
      <c r="GB223" s="85"/>
      <c r="GC223" s="85"/>
      <c r="GD223" s="85"/>
      <c r="GE223" s="85"/>
      <c r="GF223" s="85"/>
      <c r="GG223" s="85"/>
      <c r="GH223" s="85"/>
      <c r="GI223" s="85"/>
      <c r="GJ223" s="85"/>
      <c r="GK223" s="85"/>
      <c r="GL223" s="85"/>
      <c r="GM223" s="85"/>
      <c r="GN223" s="85"/>
      <c r="GO223" s="85"/>
      <c r="GP223" s="85"/>
      <c r="GQ223" s="85"/>
      <c r="GR223" s="85"/>
      <c r="GS223" s="85"/>
      <c r="GT223" s="85"/>
      <c r="GU223" s="85"/>
      <c r="GV223" s="85"/>
      <c r="GW223" s="85"/>
      <c r="GX223" s="85"/>
      <c r="GY223" s="85"/>
      <c r="GZ223" s="85"/>
      <c r="HA223" s="85"/>
      <c r="HB223" s="85"/>
      <c r="HC223" s="85"/>
      <c r="HD223" s="85"/>
      <c r="HE223" s="85"/>
      <c r="HF223" s="85"/>
      <c r="HG223" s="85"/>
      <c r="HH223" s="85"/>
      <c r="HI223" s="85"/>
      <c r="HJ223" s="85"/>
      <c r="HK223" s="85"/>
      <c r="HL223" s="85"/>
      <c r="HM223" s="85"/>
      <c r="HN223" s="85"/>
      <c r="HO223" s="85"/>
      <c r="HP223" s="85"/>
      <c r="HQ223" s="85"/>
      <c r="HR223" s="85"/>
      <c r="HS223" s="85"/>
      <c r="HT223" s="85"/>
      <c r="HU223" s="85"/>
      <c r="HV223" s="85"/>
      <c r="HW223" s="85"/>
      <c r="HX223" s="85"/>
      <c r="HY223" s="85"/>
      <c r="HZ223" s="85"/>
      <c r="IA223" s="85"/>
      <c r="IB223" s="85"/>
      <c r="IC223" s="85"/>
      <c r="ID223" s="85"/>
      <c r="IE223" s="85"/>
      <c r="IF223" s="85"/>
      <c r="IG223" s="85"/>
      <c r="IH223" s="85"/>
      <c r="II223" s="85"/>
      <c r="IJ223" s="85"/>
      <c r="IK223" s="85"/>
      <c r="IL223" s="85"/>
      <c r="IM223" s="85"/>
      <c r="IN223" s="85"/>
      <c r="IO223" s="85"/>
      <c r="IP223" s="85"/>
      <c r="IQ223" s="85"/>
      <c r="IR223" s="85"/>
      <c r="IS223" s="85"/>
      <c r="IT223" s="85"/>
      <c r="IU223" s="85"/>
      <c r="IV223" s="85"/>
    </row>
    <row r="224" spans="1:256" ht="12" customHeight="1">
      <c r="A224" s="108"/>
      <c r="B224" s="108"/>
      <c r="C224" s="19"/>
      <c r="D224" s="19"/>
      <c r="E224" s="19"/>
      <c r="F224" s="19"/>
      <c r="G224" s="19"/>
      <c r="H224" s="19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  <c r="EK224" s="85"/>
      <c r="EL224" s="85"/>
      <c r="EM224" s="85"/>
      <c r="EN224" s="85"/>
      <c r="EO224" s="85"/>
      <c r="EP224" s="85"/>
      <c r="EQ224" s="85"/>
      <c r="ER224" s="85"/>
      <c r="ES224" s="85"/>
      <c r="ET224" s="85"/>
      <c r="EU224" s="85"/>
      <c r="EV224" s="85"/>
      <c r="EW224" s="85"/>
      <c r="EX224" s="85"/>
      <c r="EY224" s="85"/>
      <c r="EZ224" s="85"/>
      <c r="FA224" s="85"/>
      <c r="FB224" s="85"/>
      <c r="FC224" s="85"/>
      <c r="FD224" s="85"/>
      <c r="FE224" s="85"/>
      <c r="FF224" s="85"/>
      <c r="FG224" s="85"/>
      <c r="FH224" s="85"/>
      <c r="FI224" s="85"/>
      <c r="FJ224" s="85"/>
      <c r="FK224" s="85"/>
      <c r="FL224" s="85"/>
      <c r="FM224" s="85"/>
      <c r="FN224" s="85"/>
      <c r="FO224" s="85"/>
      <c r="FP224" s="85"/>
      <c r="FQ224" s="85"/>
      <c r="FR224" s="85"/>
      <c r="FS224" s="85"/>
      <c r="FT224" s="85"/>
      <c r="FU224" s="85"/>
      <c r="FV224" s="85"/>
      <c r="FW224" s="85"/>
      <c r="FX224" s="85"/>
      <c r="FY224" s="85"/>
      <c r="FZ224" s="85"/>
      <c r="GA224" s="85"/>
      <c r="GB224" s="85"/>
      <c r="GC224" s="85"/>
      <c r="GD224" s="85"/>
      <c r="GE224" s="85"/>
      <c r="GF224" s="85"/>
      <c r="GG224" s="85"/>
      <c r="GH224" s="85"/>
      <c r="GI224" s="85"/>
      <c r="GJ224" s="85"/>
      <c r="GK224" s="85"/>
      <c r="GL224" s="85"/>
      <c r="GM224" s="85"/>
      <c r="GN224" s="85"/>
      <c r="GO224" s="85"/>
      <c r="GP224" s="85"/>
      <c r="GQ224" s="85"/>
      <c r="GR224" s="85"/>
      <c r="GS224" s="85"/>
      <c r="GT224" s="85"/>
      <c r="GU224" s="85"/>
      <c r="GV224" s="85"/>
      <c r="GW224" s="85"/>
      <c r="GX224" s="85"/>
      <c r="GY224" s="85"/>
      <c r="GZ224" s="85"/>
      <c r="HA224" s="85"/>
      <c r="HB224" s="85"/>
      <c r="HC224" s="85"/>
      <c r="HD224" s="85"/>
      <c r="HE224" s="85"/>
      <c r="HF224" s="85"/>
      <c r="HG224" s="85"/>
      <c r="HH224" s="85"/>
      <c r="HI224" s="85"/>
      <c r="HJ224" s="85"/>
      <c r="HK224" s="85"/>
      <c r="HL224" s="85"/>
      <c r="HM224" s="85"/>
      <c r="HN224" s="85"/>
      <c r="HO224" s="85"/>
      <c r="HP224" s="85"/>
      <c r="HQ224" s="85"/>
      <c r="HR224" s="85"/>
      <c r="HS224" s="85"/>
      <c r="HT224" s="85"/>
      <c r="HU224" s="85"/>
      <c r="HV224" s="85"/>
      <c r="HW224" s="85"/>
      <c r="HX224" s="85"/>
      <c r="HY224" s="85"/>
      <c r="HZ224" s="85"/>
      <c r="IA224" s="85"/>
      <c r="IB224" s="85"/>
      <c r="IC224" s="85"/>
      <c r="ID224" s="85"/>
      <c r="IE224" s="85"/>
      <c r="IF224" s="85"/>
      <c r="IG224" s="85"/>
      <c r="IH224" s="85"/>
      <c r="II224" s="85"/>
      <c r="IJ224" s="85"/>
      <c r="IK224" s="85"/>
      <c r="IL224" s="85"/>
      <c r="IM224" s="85"/>
      <c r="IN224" s="85"/>
      <c r="IO224" s="85"/>
      <c r="IP224" s="85"/>
      <c r="IQ224" s="85"/>
      <c r="IR224" s="85"/>
      <c r="IS224" s="85"/>
      <c r="IT224" s="85"/>
      <c r="IU224" s="85"/>
      <c r="IV224" s="85"/>
    </row>
    <row r="225" spans="1:256" ht="12" customHeight="1">
      <c r="A225" s="86" t="s">
        <v>361</v>
      </c>
      <c r="B225" s="86"/>
      <c r="C225" s="40">
        <v>10707</v>
      </c>
      <c r="D225" s="40">
        <v>5374</v>
      </c>
      <c r="E225" s="40">
        <v>5333</v>
      </c>
      <c r="F225" s="40">
        <v>677285.7999999989</v>
      </c>
      <c r="G225" s="40">
        <v>608851.1000000006</v>
      </c>
      <c r="H225" s="40">
        <v>10575683</v>
      </c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  <c r="EO225" s="85"/>
      <c r="EP225" s="85"/>
      <c r="EQ225" s="85"/>
      <c r="ER225" s="85"/>
      <c r="ES225" s="85"/>
      <c r="ET225" s="85"/>
      <c r="EU225" s="85"/>
      <c r="EV225" s="85"/>
      <c r="EW225" s="85"/>
      <c r="EX225" s="85"/>
      <c r="EY225" s="85"/>
      <c r="EZ225" s="85"/>
      <c r="FA225" s="85"/>
      <c r="FB225" s="85"/>
      <c r="FC225" s="85"/>
      <c r="FD225" s="85"/>
      <c r="FE225" s="85"/>
      <c r="FF225" s="85"/>
      <c r="FG225" s="85"/>
      <c r="FH225" s="85"/>
      <c r="FI225" s="85"/>
      <c r="FJ225" s="85"/>
      <c r="FK225" s="85"/>
      <c r="FL225" s="85"/>
      <c r="FM225" s="85"/>
      <c r="FN225" s="85"/>
      <c r="FO225" s="85"/>
      <c r="FP225" s="85"/>
      <c r="FQ225" s="85"/>
      <c r="FR225" s="85"/>
      <c r="FS225" s="85"/>
      <c r="FT225" s="85"/>
      <c r="FU225" s="85"/>
      <c r="FV225" s="85"/>
      <c r="FW225" s="85"/>
      <c r="FX225" s="85"/>
      <c r="FY225" s="85"/>
      <c r="FZ225" s="85"/>
      <c r="GA225" s="85"/>
      <c r="GB225" s="85"/>
      <c r="GC225" s="85"/>
      <c r="GD225" s="85"/>
      <c r="GE225" s="85"/>
      <c r="GF225" s="85"/>
      <c r="GG225" s="85"/>
      <c r="GH225" s="85"/>
      <c r="GI225" s="85"/>
      <c r="GJ225" s="85"/>
      <c r="GK225" s="85"/>
      <c r="GL225" s="85"/>
      <c r="GM225" s="85"/>
      <c r="GN225" s="85"/>
      <c r="GO225" s="85"/>
      <c r="GP225" s="85"/>
      <c r="GQ225" s="85"/>
      <c r="GR225" s="85"/>
      <c r="GS225" s="85"/>
      <c r="GT225" s="85"/>
      <c r="GU225" s="85"/>
      <c r="GV225" s="85"/>
      <c r="GW225" s="85"/>
      <c r="GX225" s="85"/>
      <c r="GY225" s="85"/>
      <c r="GZ225" s="85"/>
      <c r="HA225" s="85"/>
      <c r="HB225" s="85"/>
      <c r="HC225" s="85"/>
      <c r="HD225" s="85"/>
      <c r="HE225" s="85"/>
      <c r="HF225" s="85"/>
      <c r="HG225" s="85"/>
      <c r="HH225" s="85"/>
      <c r="HI225" s="85"/>
      <c r="HJ225" s="85"/>
      <c r="HK225" s="85"/>
      <c r="HL225" s="85"/>
      <c r="HM225" s="85"/>
      <c r="HN225" s="85"/>
      <c r="HO225" s="85"/>
      <c r="HP225" s="85"/>
      <c r="HQ225" s="85"/>
      <c r="HR225" s="85"/>
      <c r="HS225" s="85"/>
      <c r="HT225" s="85"/>
      <c r="HU225" s="85"/>
      <c r="HV225" s="85"/>
      <c r="HW225" s="85"/>
      <c r="HX225" s="85"/>
      <c r="HY225" s="85"/>
      <c r="HZ225" s="85"/>
      <c r="IA225" s="85"/>
      <c r="IB225" s="85"/>
      <c r="IC225" s="85"/>
      <c r="ID225" s="85"/>
      <c r="IE225" s="85"/>
      <c r="IF225" s="85"/>
      <c r="IG225" s="85"/>
      <c r="IH225" s="85"/>
      <c r="II225" s="85"/>
      <c r="IJ225" s="85"/>
      <c r="IK225" s="85"/>
      <c r="IL225" s="85"/>
      <c r="IM225" s="85"/>
      <c r="IN225" s="85"/>
      <c r="IO225" s="85"/>
      <c r="IP225" s="85"/>
      <c r="IQ225" s="85"/>
      <c r="IR225" s="85"/>
      <c r="IS225" s="85"/>
      <c r="IT225" s="85"/>
      <c r="IU225" s="85"/>
      <c r="IV225" s="85"/>
    </row>
    <row r="226" spans="1:256" ht="5.25" customHeight="1">
      <c r="A226" s="147"/>
      <c r="B226" s="147"/>
      <c r="C226" s="147"/>
      <c r="D226" s="147"/>
      <c r="E226" s="147"/>
      <c r="F226" s="147"/>
      <c r="G226" s="147"/>
      <c r="H226" s="147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  <c r="EQ226" s="85"/>
      <c r="ER226" s="85"/>
      <c r="ES226" s="85"/>
      <c r="ET226" s="85"/>
      <c r="EU226" s="85"/>
      <c r="EV226" s="85"/>
      <c r="EW226" s="85"/>
      <c r="EX226" s="85"/>
      <c r="EY226" s="85"/>
      <c r="EZ226" s="85"/>
      <c r="FA226" s="85"/>
      <c r="FB226" s="85"/>
      <c r="FC226" s="85"/>
      <c r="FD226" s="85"/>
      <c r="FE226" s="85"/>
      <c r="FF226" s="85"/>
      <c r="FG226" s="85"/>
      <c r="FH226" s="85"/>
      <c r="FI226" s="85"/>
      <c r="FJ226" s="85"/>
      <c r="FK226" s="85"/>
      <c r="FL226" s="85"/>
      <c r="FM226" s="85"/>
      <c r="FN226" s="85"/>
      <c r="FO226" s="85"/>
      <c r="FP226" s="85"/>
      <c r="FQ226" s="85"/>
      <c r="FR226" s="85"/>
      <c r="FS226" s="85"/>
      <c r="FT226" s="85"/>
      <c r="FU226" s="85"/>
      <c r="FV226" s="85"/>
      <c r="FW226" s="85"/>
      <c r="FX226" s="85"/>
      <c r="FY226" s="85"/>
      <c r="FZ226" s="85"/>
      <c r="GA226" s="85"/>
      <c r="GB226" s="85"/>
      <c r="GC226" s="85"/>
      <c r="GD226" s="85"/>
      <c r="GE226" s="85"/>
      <c r="GF226" s="85"/>
      <c r="GG226" s="85"/>
      <c r="GH226" s="85"/>
      <c r="GI226" s="85"/>
      <c r="GJ226" s="85"/>
      <c r="GK226" s="85"/>
      <c r="GL226" s="85"/>
      <c r="GM226" s="85"/>
      <c r="GN226" s="85"/>
      <c r="GO226" s="85"/>
      <c r="GP226" s="85"/>
      <c r="GQ226" s="85"/>
      <c r="GR226" s="85"/>
      <c r="GS226" s="85"/>
      <c r="GT226" s="85"/>
      <c r="GU226" s="85"/>
      <c r="GV226" s="85"/>
      <c r="GW226" s="85"/>
      <c r="GX226" s="85"/>
      <c r="GY226" s="85"/>
      <c r="GZ226" s="85"/>
      <c r="HA226" s="85"/>
      <c r="HB226" s="85"/>
      <c r="HC226" s="85"/>
      <c r="HD226" s="85"/>
      <c r="HE226" s="85"/>
      <c r="HF226" s="85"/>
      <c r="HG226" s="85"/>
      <c r="HH226" s="85"/>
      <c r="HI226" s="85"/>
      <c r="HJ226" s="85"/>
      <c r="HK226" s="85"/>
      <c r="HL226" s="85"/>
      <c r="HM226" s="85"/>
      <c r="HN226" s="85"/>
      <c r="HO226" s="85"/>
      <c r="HP226" s="85"/>
      <c r="HQ226" s="85"/>
      <c r="HR226" s="85"/>
      <c r="HS226" s="85"/>
      <c r="HT226" s="85"/>
      <c r="HU226" s="85"/>
      <c r="HV226" s="85"/>
      <c r="HW226" s="85"/>
      <c r="HX226" s="85"/>
      <c r="HY226" s="85"/>
      <c r="HZ226" s="85"/>
      <c r="IA226" s="85"/>
      <c r="IB226" s="85"/>
      <c r="IC226" s="85"/>
      <c r="ID226" s="85"/>
      <c r="IE226" s="85"/>
      <c r="IF226" s="85"/>
      <c r="IG226" s="85"/>
      <c r="IH226" s="85"/>
      <c r="II226" s="85"/>
      <c r="IJ226" s="85"/>
      <c r="IK226" s="85"/>
      <c r="IL226" s="85"/>
      <c r="IM226" s="85"/>
      <c r="IN226" s="85"/>
      <c r="IO226" s="85"/>
      <c r="IP226" s="85"/>
      <c r="IQ226" s="85"/>
      <c r="IR226" s="85"/>
      <c r="IS226" s="85"/>
      <c r="IT226" s="85"/>
      <c r="IU226" s="85"/>
      <c r="IV226" s="85"/>
    </row>
    <row r="227" spans="1:8" s="29" customFormat="1" ht="11.25">
      <c r="A227" s="146" t="s">
        <v>358</v>
      </c>
      <c r="B227" s="146"/>
      <c r="C227" s="146"/>
      <c r="D227" s="146"/>
      <c r="E227" s="146"/>
      <c r="F227" s="146"/>
      <c r="G227" s="146"/>
      <c r="H227" s="146"/>
    </row>
    <row r="228" spans="1:8" s="14" customFormat="1" ht="11.25" customHeight="1">
      <c r="A228" s="103" t="s">
        <v>337</v>
      </c>
      <c r="B228" s="103"/>
      <c r="C228" s="103"/>
      <c r="D228" s="103"/>
      <c r="E228" s="103"/>
      <c r="F228" s="103"/>
      <c r="G228" s="103"/>
      <c r="H228" s="103"/>
    </row>
    <row r="229" spans="1:256" ht="12.75" customHeight="1">
      <c r="A229" s="142" t="s">
        <v>362</v>
      </c>
      <c r="B229" s="142"/>
      <c r="C229" s="142"/>
      <c r="D229" s="142"/>
      <c r="E229" s="142"/>
      <c r="F229" s="142"/>
      <c r="G229" s="142"/>
      <c r="H229" s="142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8" s="32" customFormat="1" ht="5.25" customHeight="1">
      <c r="A230" s="143"/>
      <c r="B230" s="143"/>
      <c r="C230" s="143"/>
      <c r="D230" s="143"/>
      <c r="E230" s="143"/>
      <c r="F230" s="143"/>
      <c r="G230" s="143"/>
      <c r="H230" s="143"/>
    </row>
    <row r="231" spans="1:8" s="14" customFormat="1" ht="11.25">
      <c r="A231" s="144" t="s">
        <v>270</v>
      </c>
      <c r="B231" s="144"/>
      <c r="C231" s="144"/>
      <c r="D231" s="144"/>
      <c r="E231" s="144"/>
      <c r="F231" s="144"/>
      <c r="G231" s="144"/>
      <c r="H231" s="144"/>
    </row>
    <row r="232" spans="1:8" s="32" customFormat="1" ht="5.25" customHeight="1">
      <c r="A232" s="145"/>
      <c r="B232" s="145"/>
      <c r="C232" s="145"/>
      <c r="D232" s="145"/>
      <c r="E232" s="145"/>
      <c r="F232" s="145"/>
      <c r="G232" s="145"/>
      <c r="H232" s="145"/>
    </row>
    <row r="233" spans="1:8" s="14" customFormat="1" ht="11.25" customHeight="1">
      <c r="A233" s="104" t="s">
        <v>371</v>
      </c>
      <c r="B233" s="104"/>
      <c r="C233" s="104"/>
      <c r="D233" s="104"/>
      <c r="E233" s="104"/>
      <c r="F233" s="104"/>
      <c r="G233" s="104"/>
      <c r="H233" s="104"/>
    </row>
    <row r="234" spans="1:8" s="14" customFormat="1" ht="11.25" customHeight="1">
      <c r="A234" s="146" t="s">
        <v>326</v>
      </c>
      <c r="B234" s="146"/>
      <c r="C234" s="146"/>
      <c r="D234" s="146"/>
      <c r="E234" s="146"/>
      <c r="F234" s="146"/>
      <c r="G234" s="146"/>
      <c r="H234" s="146"/>
    </row>
    <row r="235" spans="9:256" ht="12" customHeight="1"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  <c r="EK235" s="85"/>
      <c r="EL235" s="85"/>
      <c r="EM235" s="85"/>
      <c r="EN235" s="85"/>
      <c r="EO235" s="85"/>
      <c r="EP235" s="85"/>
      <c r="EQ235" s="85"/>
      <c r="ER235" s="85"/>
      <c r="ES235" s="85"/>
      <c r="ET235" s="85"/>
      <c r="EU235" s="85"/>
      <c r="EV235" s="85"/>
      <c r="EW235" s="85"/>
      <c r="EX235" s="85"/>
      <c r="EY235" s="85"/>
      <c r="EZ235" s="85"/>
      <c r="FA235" s="85"/>
      <c r="FB235" s="85"/>
      <c r="FC235" s="85"/>
      <c r="FD235" s="85"/>
      <c r="FE235" s="85"/>
      <c r="FF235" s="85"/>
      <c r="FG235" s="85"/>
      <c r="FH235" s="85"/>
      <c r="FI235" s="85"/>
      <c r="FJ235" s="85"/>
      <c r="FK235" s="85"/>
      <c r="FL235" s="85"/>
      <c r="FM235" s="85"/>
      <c r="FN235" s="85"/>
      <c r="FO235" s="85"/>
      <c r="FP235" s="85"/>
      <c r="FQ235" s="85"/>
      <c r="FR235" s="85"/>
      <c r="FS235" s="85"/>
      <c r="FT235" s="85"/>
      <c r="FU235" s="85"/>
      <c r="FV235" s="85"/>
      <c r="FW235" s="85"/>
      <c r="FX235" s="85"/>
      <c r="FY235" s="85"/>
      <c r="FZ235" s="85"/>
      <c r="GA235" s="85"/>
      <c r="GB235" s="85"/>
      <c r="GC235" s="85"/>
      <c r="GD235" s="85"/>
      <c r="GE235" s="85"/>
      <c r="GF235" s="85"/>
      <c r="GG235" s="85"/>
      <c r="GH235" s="85"/>
      <c r="GI235" s="85"/>
      <c r="GJ235" s="85"/>
      <c r="GK235" s="85"/>
      <c r="GL235" s="85"/>
      <c r="GM235" s="85"/>
      <c r="GN235" s="85"/>
      <c r="GO235" s="85"/>
      <c r="GP235" s="85"/>
      <c r="GQ235" s="85"/>
      <c r="GR235" s="85"/>
      <c r="GS235" s="85"/>
      <c r="GT235" s="85"/>
      <c r="GU235" s="85"/>
      <c r="GV235" s="85"/>
      <c r="GW235" s="85"/>
      <c r="GX235" s="85"/>
      <c r="GY235" s="85"/>
      <c r="GZ235" s="85"/>
      <c r="HA235" s="85"/>
      <c r="HB235" s="85"/>
      <c r="HC235" s="85"/>
      <c r="HD235" s="85"/>
      <c r="HE235" s="85"/>
      <c r="HF235" s="85"/>
      <c r="HG235" s="85"/>
      <c r="HH235" s="85"/>
      <c r="HI235" s="85"/>
      <c r="HJ235" s="85"/>
      <c r="HK235" s="85"/>
      <c r="HL235" s="85"/>
      <c r="HM235" s="85"/>
      <c r="HN235" s="85"/>
      <c r="HO235" s="85"/>
      <c r="HP235" s="85"/>
      <c r="HQ235" s="85"/>
      <c r="HR235" s="85"/>
      <c r="HS235" s="85"/>
      <c r="HT235" s="85"/>
      <c r="HU235" s="85"/>
      <c r="HV235" s="85"/>
      <c r="HW235" s="85"/>
      <c r="HX235" s="85"/>
      <c r="HY235" s="85"/>
      <c r="HZ235" s="85"/>
      <c r="IA235" s="85"/>
      <c r="IB235" s="85"/>
      <c r="IC235" s="85"/>
      <c r="ID235" s="85"/>
      <c r="IE235" s="85"/>
      <c r="IF235" s="85"/>
      <c r="IG235" s="85"/>
      <c r="IH235" s="85"/>
      <c r="II235" s="85"/>
      <c r="IJ235" s="85"/>
      <c r="IK235" s="85"/>
      <c r="IL235" s="85"/>
      <c r="IM235" s="85"/>
      <c r="IN235" s="85"/>
      <c r="IO235" s="85"/>
      <c r="IP235" s="85"/>
      <c r="IQ235" s="85"/>
      <c r="IR235" s="85"/>
      <c r="IS235" s="85"/>
      <c r="IT235" s="85"/>
      <c r="IU235" s="85"/>
      <c r="IV235" s="85"/>
    </row>
    <row r="236" spans="9:256" ht="12" customHeight="1"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  <c r="EQ236" s="85"/>
      <c r="ER236" s="85"/>
      <c r="ES236" s="85"/>
      <c r="ET236" s="85"/>
      <c r="EU236" s="85"/>
      <c r="EV236" s="85"/>
      <c r="EW236" s="85"/>
      <c r="EX236" s="85"/>
      <c r="EY236" s="85"/>
      <c r="EZ236" s="85"/>
      <c r="FA236" s="85"/>
      <c r="FB236" s="85"/>
      <c r="FC236" s="85"/>
      <c r="FD236" s="85"/>
      <c r="FE236" s="85"/>
      <c r="FF236" s="85"/>
      <c r="FG236" s="85"/>
      <c r="FH236" s="85"/>
      <c r="FI236" s="85"/>
      <c r="FJ236" s="85"/>
      <c r="FK236" s="85"/>
      <c r="FL236" s="85"/>
      <c r="FM236" s="85"/>
      <c r="FN236" s="85"/>
      <c r="FO236" s="85"/>
      <c r="FP236" s="85"/>
      <c r="FQ236" s="85"/>
      <c r="FR236" s="85"/>
      <c r="FS236" s="85"/>
      <c r="FT236" s="85"/>
      <c r="FU236" s="85"/>
      <c r="FV236" s="85"/>
      <c r="FW236" s="85"/>
      <c r="FX236" s="85"/>
      <c r="FY236" s="85"/>
      <c r="FZ236" s="85"/>
      <c r="GA236" s="85"/>
      <c r="GB236" s="85"/>
      <c r="GC236" s="85"/>
      <c r="GD236" s="85"/>
      <c r="GE236" s="85"/>
      <c r="GF236" s="85"/>
      <c r="GG236" s="85"/>
      <c r="GH236" s="85"/>
      <c r="GI236" s="85"/>
      <c r="GJ236" s="85"/>
      <c r="GK236" s="85"/>
      <c r="GL236" s="85"/>
      <c r="GM236" s="85"/>
      <c r="GN236" s="85"/>
      <c r="GO236" s="85"/>
      <c r="GP236" s="85"/>
      <c r="GQ236" s="85"/>
      <c r="GR236" s="85"/>
      <c r="GS236" s="85"/>
      <c r="GT236" s="85"/>
      <c r="GU236" s="85"/>
      <c r="GV236" s="85"/>
      <c r="GW236" s="85"/>
      <c r="GX236" s="85"/>
      <c r="GY236" s="85"/>
      <c r="GZ236" s="85"/>
      <c r="HA236" s="85"/>
      <c r="HB236" s="85"/>
      <c r="HC236" s="85"/>
      <c r="HD236" s="85"/>
      <c r="HE236" s="85"/>
      <c r="HF236" s="85"/>
      <c r="HG236" s="85"/>
      <c r="HH236" s="85"/>
      <c r="HI236" s="85"/>
      <c r="HJ236" s="85"/>
      <c r="HK236" s="85"/>
      <c r="HL236" s="85"/>
      <c r="HM236" s="85"/>
      <c r="HN236" s="85"/>
      <c r="HO236" s="85"/>
      <c r="HP236" s="85"/>
      <c r="HQ236" s="85"/>
      <c r="HR236" s="85"/>
      <c r="HS236" s="85"/>
      <c r="HT236" s="85"/>
      <c r="HU236" s="85"/>
      <c r="HV236" s="85"/>
      <c r="HW236" s="85"/>
      <c r="HX236" s="85"/>
      <c r="HY236" s="85"/>
      <c r="HZ236" s="85"/>
      <c r="IA236" s="85"/>
      <c r="IB236" s="85"/>
      <c r="IC236" s="85"/>
      <c r="ID236" s="85"/>
      <c r="IE236" s="85"/>
      <c r="IF236" s="85"/>
      <c r="IG236" s="85"/>
      <c r="IH236" s="85"/>
      <c r="II236" s="85"/>
      <c r="IJ236" s="85"/>
      <c r="IK236" s="85"/>
      <c r="IL236" s="85"/>
      <c r="IM236" s="85"/>
      <c r="IN236" s="85"/>
      <c r="IO236" s="85"/>
      <c r="IP236" s="85"/>
      <c r="IQ236" s="85"/>
      <c r="IR236" s="85"/>
      <c r="IS236" s="85"/>
      <c r="IT236" s="85"/>
      <c r="IU236" s="85"/>
      <c r="IV236" s="85"/>
    </row>
    <row r="237" spans="9:256" ht="12" customHeight="1"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  <c r="EO237" s="85"/>
      <c r="EP237" s="85"/>
      <c r="EQ237" s="85"/>
      <c r="ER237" s="85"/>
      <c r="ES237" s="85"/>
      <c r="ET237" s="85"/>
      <c r="EU237" s="85"/>
      <c r="EV237" s="85"/>
      <c r="EW237" s="85"/>
      <c r="EX237" s="85"/>
      <c r="EY237" s="85"/>
      <c r="EZ237" s="85"/>
      <c r="FA237" s="85"/>
      <c r="FB237" s="85"/>
      <c r="FC237" s="85"/>
      <c r="FD237" s="85"/>
      <c r="FE237" s="85"/>
      <c r="FF237" s="85"/>
      <c r="FG237" s="85"/>
      <c r="FH237" s="85"/>
      <c r="FI237" s="85"/>
      <c r="FJ237" s="85"/>
      <c r="FK237" s="85"/>
      <c r="FL237" s="85"/>
      <c r="FM237" s="85"/>
      <c r="FN237" s="85"/>
      <c r="FO237" s="85"/>
      <c r="FP237" s="85"/>
      <c r="FQ237" s="85"/>
      <c r="FR237" s="85"/>
      <c r="FS237" s="85"/>
      <c r="FT237" s="85"/>
      <c r="FU237" s="85"/>
      <c r="FV237" s="85"/>
      <c r="FW237" s="85"/>
      <c r="FX237" s="85"/>
      <c r="FY237" s="85"/>
      <c r="FZ237" s="85"/>
      <c r="GA237" s="85"/>
      <c r="GB237" s="85"/>
      <c r="GC237" s="85"/>
      <c r="GD237" s="85"/>
      <c r="GE237" s="85"/>
      <c r="GF237" s="85"/>
      <c r="GG237" s="85"/>
      <c r="GH237" s="85"/>
      <c r="GI237" s="85"/>
      <c r="GJ237" s="85"/>
      <c r="GK237" s="85"/>
      <c r="GL237" s="85"/>
      <c r="GM237" s="85"/>
      <c r="GN237" s="85"/>
      <c r="GO237" s="85"/>
      <c r="GP237" s="85"/>
      <c r="GQ237" s="85"/>
      <c r="GR237" s="85"/>
      <c r="GS237" s="85"/>
      <c r="GT237" s="85"/>
      <c r="GU237" s="85"/>
      <c r="GV237" s="85"/>
      <c r="GW237" s="85"/>
      <c r="GX237" s="85"/>
      <c r="GY237" s="85"/>
      <c r="GZ237" s="85"/>
      <c r="HA237" s="85"/>
      <c r="HB237" s="85"/>
      <c r="HC237" s="85"/>
      <c r="HD237" s="85"/>
      <c r="HE237" s="85"/>
      <c r="HF237" s="85"/>
      <c r="HG237" s="85"/>
      <c r="HH237" s="85"/>
      <c r="HI237" s="85"/>
      <c r="HJ237" s="85"/>
      <c r="HK237" s="85"/>
      <c r="HL237" s="85"/>
      <c r="HM237" s="85"/>
      <c r="HN237" s="85"/>
      <c r="HO237" s="85"/>
      <c r="HP237" s="85"/>
      <c r="HQ237" s="85"/>
      <c r="HR237" s="85"/>
      <c r="HS237" s="85"/>
      <c r="HT237" s="85"/>
      <c r="HU237" s="85"/>
      <c r="HV237" s="85"/>
      <c r="HW237" s="85"/>
      <c r="HX237" s="85"/>
      <c r="HY237" s="85"/>
      <c r="HZ237" s="85"/>
      <c r="IA237" s="85"/>
      <c r="IB237" s="85"/>
      <c r="IC237" s="85"/>
      <c r="ID237" s="85"/>
      <c r="IE237" s="85"/>
      <c r="IF237" s="85"/>
      <c r="IG237" s="85"/>
      <c r="IH237" s="85"/>
      <c r="II237" s="85"/>
      <c r="IJ237" s="85"/>
      <c r="IK237" s="85"/>
      <c r="IL237" s="85"/>
      <c r="IM237" s="85"/>
      <c r="IN237" s="85"/>
      <c r="IO237" s="85"/>
      <c r="IP237" s="85"/>
      <c r="IQ237" s="85"/>
      <c r="IR237" s="85"/>
      <c r="IS237" s="85"/>
      <c r="IT237" s="85"/>
      <c r="IU237" s="85"/>
      <c r="IV237" s="85"/>
    </row>
  </sheetData>
  <sheetProtection/>
  <mergeCells count="220">
    <mergeCell ref="A37:B37"/>
    <mergeCell ref="A22:B22"/>
    <mergeCell ref="A11:B11"/>
    <mergeCell ref="A224:B224"/>
    <mergeCell ref="A217:B217"/>
    <mergeCell ref="A207:B207"/>
    <mergeCell ref="A194:B194"/>
    <mergeCell ref="A181:B181"/>
    <mergeCell ref="A189:B189"/>
    <mergeCell ref="A219:B219"/>
    <mergeCell ref="A230:H230"/>
    <mergeCell ref="A231:H231"/>
    <mergeCell ref="A232:H232"/>
    <mergeCell ref="A233:H233"/>
    <mergeCell ref="A234:H234"/>
    <mergeCell ref="A226:H226"/>
    <mergeCell ref="A228:H228"/>
    <mergeCell ref="A229:H229"/>
    <mergeCell ref="A227:H227"/>
    <mergeCell ref="A220:B220"/>
    <mergeCell ref="F5:G5"/>
    <mergeCell ref="A6:B6"/>
    <mergeCell ref="F7:G7"/>
    <mergeCell ref="A8:B8"/>
    <mergeCell ref="A9:B9"/>
    <mergeCell ref="A203:B203"/>
    <mergeCell ref="A204:B204"/>
    <mergeCell ref="A205:B205"/>
    <mergeCell ref="A206:B206"/>
    <mergeCell ref="A221:B221"/>
    <mergeCell ref="A222:B222"/>
    <mergeCell ref="A210:B210"/>
    <mergeCell ref="A211:B211"/>
    <mergeCell ref="A212:B212"/>
    <mergeCell ref="A213:B213"/>
    <mergeCell ref="A214:B214"/>
    <mergeCell ref="A215:B215"/>
    <mergeCell ref="A216:B216"/>
    <mergeCell ref="A218:B218"/>
    <mergeCell ref="A208:B208"/>
    <mergeCell ref="A209:B209"/>
    <mergeCell ref="A197:B197"/>
    <mergeCell ref="A198:B198"/>
    <mergeCell ref="A199:B199"/>
    <mergeCell ref="A200:B200"/>
    <mergeCell ref="A201:B201"/>
    <mergeCell ref="A202:B202"/>
    <mergeCell ref="A190:B190"/>
    <mergeCell ref="A191:B191"/>
    <mergeCell ref="A192:B192"/>
    <mergeCell ref="A193:B193"/>
    <mergeCell ref="A195:B195"/>
    <mergeCell ref="A196:B196"/>
    <mergeCell ref="A183:B183"/>
    <mergeCell ref="A184:B184"/>
    <mergeCell ref="A185:B185"/>
    <mergeCell ref="A186:B186"/>
    <mergeCell ref="A187:B187"/>
    <mergeCell ref="A188:B188"/>
    <mergeCell ref="A176:B176"/>
    <mergeCell ref="A177:B177"/>
    <mergeCell ref="A178:B178"/>
    <mergeCell ref="A179:B179"/>
    <mergeCell ref="A180:B180"/>
    <mergeCell ref="A182:B182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7:B157"/>
    <mergeCell ref="A158:B158"/>
    <mergeCell ref="A159:B159"/>
    <mergeCell ref="A160:B160"/>
    <mergeCell ref="A161:B161"/>
    <mergeCell ref="A163:B163"/>
    <mergeCell ref="A162:B162"/>
    <mergeCell ref="A150:B150"/>
    <mergeCell ref="A151:B151"/>
    <mergeCell ref="A153:B153"/>
    <mergeCell ref="A154:B154"/>
    <mergeCell ref="A155:B155"/>
    <mergeCell ref="A156:B156"/>
    <mergeCell ref="A152:B152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19:B119"/>
    <mergeCell ref="A120:B120"/>
    <mergeCell ref="A121:B121"/>
    <mergeCell ref="A122:B122"/>
    <mergeCell ref="A124:B124"/>
    <mergeCell ref="A125:B125"/>
    <mergeCell ref="A123:B123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4:B64"/>
    <mergeCell ref="A65:B65"/>
    <mergeCell ref="A66:B66"/>
    <mergeCell ref="A67:B67"/>
    <mergeCell ref="A68:B68"/>
    <mergeCell ref="A70:B70"/>
    <mergeCell ref="A69:B69"/>
    <mergeCell ref="A58:B58"/>
    <mergeCell ref="A59:B59"/>
    <mergeCell ref="A60:B60"/>
    <mergeCell ref="A61:B61"/>
    <mergeCell ref="A62:B62"/>
    <mergeCell ref="A63:B63"/>
    <mergeCell ref="A47:B47"/>
    <mergeCell ref="A52:B52"/>
    <mergeCell ref="A53:B53"/>
    <mergeCell ref="A54:B54"/>
    <mergeCell ref="A55:B55"/>
    <mergeCell ref="A57:B57"/>
    <mergeCell ref="A56:B56"/>
    <mergeCell ref="A51:B51"/>
    <mergeCell ref="A38:B38"/>
    <mergeCell ref="A39:B39"/>
    <mergeCell ref="A40:B40"/>
    <mergeCell ref="A42:B42"/>
    <mergeCell ref="A43:B43"/>
    <mergeCell ref="A44:B44"/>
    <mergeCell ref="A41:B41"/>
    <mergeCell ref="A24:B24"/>
    <mergeCell ref="A25:B25"/>
    <mergeCell ref="A26:B26"/>
    <mergeCell ref="A29:B29"/>
    <mergeCell ref="A32:B32"/>
    <mergeCell ref="A33:B33"/>
    <mergeCell ref="A10:B10"/>
    <mergeCell ref="A12:B12"/>
    <mergeCell ref="A13:B13"/>
    <mergeCell ref="A17:B17"/>
    <mergeCell ref="A21:B21"/>
    <mergeCell ref="A23:B23"/>
    <mergeCell ref="A1:H1"/>
    <mergeCell ref="A3:H3"/>
    <mergeCell ref="C6:E6"/>
    <mergeCell ref="F6:G6"/>
    <mergeCell ref="A7:B7"/>
    <mergeCell ref="C7:E7"/>
    <mergeCell ref="A2:H2"/>
    <mergeCell ref="A4:H4"/>
    <mergeCell ref="A5:B5"/>
    <mergeCell ref="C5:E5"/>
  </mergeCells>
  <conditionalFormatting sqref="C10:E206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4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8" width="12.7109375" style="0" customWidth="1"/>
  </cols>
  <sheetData>
    <row r="1" spans="1:8" ht="12.75" customHeight="1">
      <c r="A1" s="213"/>
      <c r="B1" s="213"/>
      <c r="C1" s="213"/>
      <c r="D1" s="214"/>
      <c r="E1" s="214"/>
      <c r="F1" s="214"/>
      <c r="G1" s="214"/>
      <c r="H1" s="214"/>
    </row>
    <row r="2" spans="1:8" s="79" customFormat="1" ht="30" customHeight="1">
      <c r="A2" s="211" t="s">
        <v>359</v>
      </c>
      <c r="B2" s="211"/>
      <c r="C2" s="211"/>
      <c r="D2" s="212"/>
      <c r="E2" s="212"/>
      <c r="F2" s="212"/>
      <c r="G2" s="212"/>
      <c r="H2" s="212"/>
    </row>
    <row r="3" spans="1:8" ht="12.75" customHeight="1">
      <c r="A3" s="138"/>
      <c r="B3" s="137"/>
      <c r="C3" s="137"/>
      <c r="D3" s="137"/>
      <c r="E3" s="137"/>
      <c r="F3" s="137"/>
      <c r="G3" s="137"/>
      <c r="H3" s="137"/>
    </row>
    <row r="4" spans="1:8" ht="12.75" customHeight="1">
      <c r="A4" s="125"/>
      <c r="B4" s="125"/>
      <c r="C4" s="125"/>
      <c r="D4" s="139"/>
      <c r="E4" s="139"/>
      <c r="F4" s="139"/>
      <c r="G4" s="139"/>
      <c r="H4" s="139"/>
    </row>
    <row r="5" spans="1:8" ht="12" customHeight="1">
      <c r="A5" s="129"/>
      <c r="B5" s="130"/>
      <c r="C5" s="128" t="s">
        <v>1</v>
      </c>
      <c r="D5" s="129"/>
      <c r="E5" s="129"/>
      <c r="F5" s="128" t="s">
        <v>2</v>
      </c>
      <c r="G5" s="130"/>
      <c r="H5" s="74" t="s">
        <v>3</v>
      </c>
    </row>
    <row r="6" spans="1:8" ht="12" customHeight="1">
      <c r="A6" s="140"/>
      <c r="B6" s="121"/>
      <c r="C6" s="119"/>
      <c r="D6" s="120"/>
      <c r="E6" s="120"/>
      <c r="F6" s="119"/>
      <c r="G6" s="121"/>
      <c r="H6" s="6" t="s">
        <v>4</v>
      </c>
    </row>
    <row r="7" spans="1:8" ht="12" customHeight="1">
      <c r="A7" s="140"/>
      <c r="B7" s="140"/>
      <c r="C7" s="120"/>
      <c r="D7" s="120"/>
      <c r="E7" s="120"/>
      <c r="F7" s="120"/>
      <c r="G7" s="120"/>
      <c r="H7" s="75"/>
    </row>
    <row r="8" spans="1:8" ht="12" customHeight="1">
      <c r="A8" s="140"/>
      <c r="B8" s="140"/>
      <c r="C8" s="80"/>
      <c r="D8" s="80" t="s">
        <v>5</v>
      </c>
      <c r="E8" s="80" t="s">
        <v>6</v>
      </c>
      <c r="F8" s="80"/>
      <c r="G8" s="80"/>
      <c r="H8" s="75"/>
    </row>
    <row r="9" spans="1:8" ht="12" customHeight="1">
      <c r="A9" s="141"/>
      <c r="B9" s="141"/>
      <c r="C9" s="81" t="s">
        <v>7</v>
      </c>
      <c r="D9" s="81" t="s">
        <v>8</v>
      </c>
      <c r="E9" s="81" t="s">
        <v>9</v>
      </c>
      <c r="F9" s="81" t="s">
        <v>10</v>
      </c>
      <c r="G9" s="81" t="s">
        <v>11</v>
      </c>
      <c r="H9" s="76"/>
    </row>
    <row r="10" spans="1:8" ht="12" customHeight="1">
      <c r="A10" s="115" t="s">
        <v>12</v>
      </c>
      <c r="B10" s="115"/>
      <c r="C10" s="40">
        <v>126983</v>
      </c>
      <c r="D10" s="40">
        <v>70499</v>
      </c>
      <c r="E10" s="40">
        <v>56484</v>
      </c>
      <c r="F10" s="40">
        <v>9454637.7</v>
      </c>
      <c r="G10" s="40">
        <v>8595845.700000001</v>
      </c>
      <c r="H10" s="40">
        <v>237458850</v>
      </c>
    </row>
    <row r="11" spans="1:8" ht="12" customHeight="1">
      <c r="A11" s="150"/>
      <c r="B11" s="150"/>
      <c r="C11" s="22"/>
      <c r="D11" s="22"/>
      <c r="E11" s="22"/>
      <c r="F11" s="22"/>
      <c r="G11" s="22"/>
      <c r="H11" s="22"/>
    </row>
    <row r="12" spans="1:8" ht="12" customHeight="1">
      <c r="A12" s="111" t="s">
        <v>13</v>
      </c>
      <c r="B12" s="111"/>
      <c r="C12" s="13">
        <v>11075</v>
      </c>
      <c r="D12" s="13">
        <v>5866</v>
      </c>
      <c r="E12" s="13">
        <v>5209</v>
      </c>
      <c r="F12" s="13">
        <v>715554.3</v>
      </c>
      <c r="G12" s="13">
        <v>641111.7</v>
      </c>
      <c r="H12" s="13">
        <v>10898404</v>
      </c>
    </row>
    <row r="13" spans="1:8" ht="12" customHeight="1">
      <c r="A13" s="107" t="s">
        <v>14</v>
      </c>
      <c r="B13" s="107"/>
      <c r="C13" s="16">
        <v>3671</v>
      </c>
      <c r="D13" s="16">
        <v>1886</v>
      </c>
      <c r="E13" s="16">
        <v>1785</v>
      </c>
      <c r="F13" s="16">
        <v>234835.90000000002</v>
      </c>
      <c r="G13" s="16">
        <v>211676.29999999996</v>
      </c>
      <c r="H13" s="16">
        <v>3901445</v>
      </c>
    </row>
    <row r="14" spans="1:8" ht="12" customHeight="1">
      <c r="A14" s="52"/>
      <c r="B14" s="53" t="s">
        <v>15</v>
      </c>
      <c r="C14" s="16">
        <v>1335</v>
      </c>
      <c r="D14" s="16">
        <v>695</v>
      </c>
      <c r="E14" s="16">
        <v>640</v>
      </c>
      <c r="F14" s="16">
        <v>92005.3</v>
      </c>
      <c r="G14" s="16">
        <v>84050.9</v>
      </c>
      <c r="H14" s="16">
        <v>2083702</v>
      </c>
    </row>
    <row r="15" spans="1:8" ht="12" customHeight="1">
      <c r="A15" s="52"/>
      <c r="B15" s="53" t="s">
        <v>16</v>
      </c>
      <c r="C15" s="16">
        <v>1227</v>
      </c>
      <c r="D15" s="16">
        <v>648</v>
      </c>
      <c r="E15" s="16">
        <v>579</v>
      </c>
      <c r="F15" s="16">
        <v>76109.4</v>
      </c>
      <c r="G15" s="16">
        <v>68280.99999999999</v>
      </c>
      <c r="H15" s="16">
        <v>1049775</v>
      </c>
    </row>
    <row r="16" spans="1:8" ht="12" customHeight="1">
      <c r="A16" s="52"/>
      <c r="B16" s="54" t="s">
        <v>17</v>
      </c>
      <c r="C16" s="16">
        <v>1109</v>
      </c>
      <c r="D16" s="16">
        <v>543</v>
      </c>
      <c r="E16" s="16">
        <v>566</v>
      </c>
      <c r="F16" s="16">
        <v>66721.20000000001</v>
      </c>
      <c r="G16" s="16">
        <v>59344.4</v>
      </c>
      <c r="H16" s="16">
        <v>767968</v>
      </c>
    </row>
    <row r="17" spans="1:8" ht="12" customHeight="1">
      <c r="A17" s="107" t="s">
        <v>18</v>
      </c>
      <c r="B17" s="107"/>
      <c r="C17" s="16">
        <v>2312</v>
      </c>
      <c r="D17" s="16">
        <v>1154</v>
      </c>
      <c r="E17" s="16">
        <v>1158</v>
      </c>
      <c r="F17" s="16">
        <v>138480.59999999998</v>
      </c>
      <c r="G17" s="16">
        <v>124025.3</v>
      </c>
      <c r="H17" s="16">
        <v>1727063</v>
      </c>
    </row>
    <row r="18" spans="1:8" ht="12" customHeight="1">
      <c r="A18" s="52"/>
      <c r="B18" s="53" t="s">
        <v>19</v>
      </c>
      <c r="C18" s="16">
        <v>746</v>
      </c>
      <c r="D18" s="16">
        <v>339</v>
      </c>
      <c r="E18" s="16">
        <v>407</v>
      </c>
      <c r="F18" s="16">
        <v>43043.899999999994</v>
      </c>
      <c r="G18" s="16">
        <v>38667</v>
      </c>
      <c r="H18" s="16">
        <v>486664</v>
      </c>
    </row>
    <row r="19" spans="1:8" ht="12" customHeight="1">
      <c r="A19" s="52"/>
      <c r="B19" s="53" t="s">
        <v>20</v>
      </c>
      <c r="C19" s="16">
        <v>726</v>
      </c>
      <c r="D19" s="16">
        <v>367</v>
      </c>
      <c r="E19" s="16">
        <v>359</v>
      </c>
      <c r="F19" s="16">
        <v>42562.5</v>
      </c>
      <c r="G19" s="16">
        <v>38259.1</v>
      </c>
      <c r="H19" s="16">
        <v>523638</v>
      </c>
    </row>
    <row r="20" spans="1:8" ht="12" customHeight="1">
      <c r="A20" s="55"/>
      <c r="B20" s="53" t="s">
        <v>21</v>
      </c>
      <c r="C20" s="16">
        <v>840</v>
      </c>
      <c r="D20" s="16">
        <v>448</v>
      </c>
      <c r="E20" s="16">
        <v>392</v>
      </c>
      <c r="F20" s="16">
        <v>52874.2</v>
      </c>
      <c r="G20" s="16">
        <v>47099.2</v>
      </c>
      <c r="H20" s="16">
        <v>716761</v>
      </c>
    </row>
    <row r="21" spans="1:8" ht="12" customHeight="1">
      <c r="A21" s="110" t="s">
        <v>22</v>
      </c>
      <c r="B21" s="110"/>
      <c r="C21" s="21">
        <v>5092</v>
      </c>
      <c r="D21" s="21">
        <v>2826</v>
      </c>
      <c r="E21" s="21">
        <v>2266</v>
      </c>
      <c r="F21" s="21">
        <v>342237.80000000005</v>
      </c>
      <c r="G21" s="21">
        <v>305410.10000000003</v>
      </c>
      <c r="H21" s="21">
        <v>5269896</v>
      </c>
    </row>
    <row r="22" spans="1:8" ht="12" customHeight="1">
      <c r="A22" s="135"/>
      <c r="B22" s="135"/>
      <c r="C22" s="55"/>
      <c r="D22" s="55"/>
      <c r="E22" s="55"/>
      <c r="F22" s="55"/>
      <c r="G22" s="55"/>
      <c r="H22" s="55"/>
    </row>
    <row r="23" spans="1:8" ht="12" customHeight="1">
      <c r="A23" s="111" t="s">
        <v>331</v>
      </c>
      <c r="B23" s="111"/>
      <c r="C23" s="13">
        <v>26805</v>
      </c>
      <c r="D23" s="13">
        <v>14196</v>
      </c>
      <c r="E23" s="13">
        <v>12609</v>
      </c>
      <c r="F23" s="13">
        <v>1869791.1</v>
      </c>
      <c r="G23" s="13">
        <v>1700032.0999999999</v>
      </c>
      <c r="H23" s="13">
        <v>42971467</v>
      </c>
    </row>
    <row r="24" spans="1:8" ht="12" customHeight="1">
      <c r="A24" s="107" t="s">
        <v>24</v>
      </c>
      <c r="B24" s="107"/>
      <c r="C24" s="16">
        <v>16137</v>
      </c>
      <c r="D24" s="16">
        <v>8249</v>
      </c>
      <c r="E24" s="16">
        <v>7888</v>
      </c>
      <c r="F24" s="16">
        <v>1159689.3000000003</v>
      </c>
      <c r="G24" s="16">
        <v>1062646.7</v>
      </c>
      <c r="H24" s="16">
        <v>30658571</v>
      </c>
    </row>
    <row r="25" spans="1:8" ht="12" customHeight="1">
      <c r="A25" s="107" t="s">
        <v>25</v>
      </c>
      <c r="B25" s="107"/>
      <c r="C25" s="16">
        <v>1971</v>
      </c>
      <c r="D25" s="16">
        <v>1076</v>
      </c>
      <c r="E25" s="16">
        <v>895</v>
      </c>
      <c r="F25" s="16">
        <v>132758.9</v>
      </c>
      <c r="G25" s="16">
        <v>119529.9</v>
      </c>
      <c r="H25" s="16">
        <v>2365767</v>
      </c>
    </row>
    <row r="26" spans="1:8" ht="12" customHeight="1">
      <c r="A26" s="107" t="s">
        <v>26</v>
      </c>
      <c r="B26" s="107"/>
      <c r="C26" s="16">
        <v>4641</v>
      </c>
      <c r="D26" s="16">
        <v>2650</v>
      </c>
      <c r="E26" s="16">
        <v>1991</v>
      </c>
      <c r="F26" s="16">
        <v>318903.89999999997</v>
      </c>
      <c r="G26" s="16">
        <v>285835</v>
      </c>
      <c r="H26" s="16">
        <v>5844748</v>
      </c>
    </row>
    <row r="27" spans="1:8" ht="12" customHeight="1">
      <c r="A27" s="56"/>
      <c r="B27" s="53" t="s">
        <v>27</v>
      </c>
      <c r="C27" s="16">
        <v>368</v>
      </c>
      <c r="D27" s="16">
        <v>187</v>
      </c>
      <c r="E27" s="16">
        <v>181</v>
      </c>
      <c r="F27" s="16">
        <v>19879.7</v>
      </c>
      <c r="G27" s="16">
        <v>17757.4</v>
      </c>
      <c r="H27" s="16">
        <v>204848</v>
      </c>
    </row>
    <row r="28" spans="1:8" ht="12" customHeight="1">
      <c r="A28" s="55"/>
      <c r="B28" s="53" t="s">
        <v>28</v>
      </c>
      <c r="C28" s="16">
        <v>4273</v>
      </c>
      <c r="D28" s="16">
        <v>2463</v>
      </c>
      <c r="E28" s="16">
        <v>1810</v>
      </c>
      <c r="F28" s="16">
        <v>299024.19999999995</v>
      </c>
      <c r="G28" s="16">
        <v>268077.6</v>
      </c>
      <c r="H28" s="16">
        <v>5639900</v>
      </c>
    </row>
    <row r="29" spans="1:8" ht="12" customHeight="1">
      <c r="A29" s="107" t="s">
        <v>29</v>
      </c>
      <c r="B29" s="107"/>
      <c r="C29" s="16">
        <v>1445</v>
      </c>
      <c r="D29" s="16">
        <v>779</v>
      </c>
      <c r="E29" s="16">
        <v>666</v>
      </c>
      <c r="F29" s="16">
        <v>104363.4</v>
      </c>
      <c r="G29" s="16">
        <v>94007.50000000001</v>
      </c>
      <c r="H29" s="16">
        <v>2174788</v>
      </c>
    </row>
    <row r="30" spans="1:8" ht="12" customHeight="1">
      <c r="A30" s="56"/>
      <c r="B30" s="53" t="s">
        <v>30</v>
      </c>
      <c r="C30" s="16">
        <v>500</v>
      </c>
      <c r="D30" s="16">
        <v>257</v>
      </c>
      <c r="E30" s="16">
        <v>243</v>
      </c>
      <c r="F30" s="16">
        <v>29677.5</v>
      </c>
      <c r="G30" s="16">
        <v>26912.8</v>
      </c>
      <c r="H30" s="16">
        <v>498885</v>
      </c>
    </row>
    <row r="31" spans="1:8" ht="12" customHeight="1">
      <c r="A31" s="55"/>
      <c r="B31" s="53" t="s">
        <v>31</v>
      </c>
      <c r="C31" s="16">
        <v>945</v>
      </c>
      <c r="D31" s="16">
        <v>522</v>
      </c>
      <c r="E31" s="16">
        <v>423</v>
      </c>
      <c r="F31" s="16">
        <v>74685.9</v>
      </c>
      <c r="G31" s="16">
        <v>67094.70000000001</v>
      </c>
      <c r="H31" s="16">
        <v>1675903</v>
      </c>
    </row>
    <row r="32" spans="1:8" ht="12" customHeight="1">
      <c r="A32" s="107" t="s">
        <v>32</v>
      </c>
      <c r="B32" s="107"/>
      <c r="C32" s="16">
        <v>309</v>
      </c>
      <c r="D32" s="16">
        <v>135</v>
      </c>
      <c r="E32" s="16">
        <v>174</v>
      </c>
      <c r="F32" s="16">
        <v>15507.7</v>
      </c>
      <c r="G32" s="16">
        <v>14055.600000000002</v>
      </c>
      <c r="H32" s="16">
        <v>143070</v>
      </c>
    </row>
    <row r="33" spans="1:8" ht="12" customHeight="1">
      <c r="A33" s="107" t="s">
        <v>332</v>
      </c>
      <c r="B33" s="107"/>
      <c r="C33" s="16">
        <v>2302</v>
      </c>
      <c r="D33" s="16">
        <v>1307</v>
      </c>
      <c r="E33" s="16">
        <v>995</v>
      </c>
      <c r="F33" s="16">
        <v>138567.90000000002</v>
      </c>
      <c r="G33" s="16">
        <v>123957.4</v>
      </c>
      <c r="H33" s="16">
        <v>1784523</v>
      </c>
    </row>
    <row r="34" spans="1:8" ht="12" customHeight="1">
      <c r="A34" s="56"/>
      <c r="B34" s="53" t="s">
        <v>34</v>
      </c>
      <c r="C34" s="16">
        <v>238</v>
      </c>
      <c r="D34" s="16">
        <v>121</v>
      </c>
      <c r="E34" s="16">
        <v>117</v>
      </c>
      <c r="F34" s="16">
        <v>13587.800000000001</v>
      </c>
      <c r="G34" s="16">
        <v>12331.2</v>
      </c>
      <c r="H34" s="16">
        <v>205843</v>
      </c>
    </row>
    <row r="35" spans="1:8" ht="12" customHeight="1">
      <c r="A35" s="52"/>
      <c r="B35" s="53" t="s">
        <v>35</v>
      </c>
      <c r="C35" s="16">
        <v>97</v>
      </c>
      <c r="D35" s="16">
        <v>62</v>
      </c>
      <c r="E35" s="16">
        <v>35</v>
      </c>
      <c r="F35" s="16">
        <v>5526.4</v>
      </c>
      <c r="G35" s="16">
        <v>5059.8</v>
      </c>
      <c r="H35" s="16">
        <v>81647</v>
      </c>
    </row>
    <row r="36" spans="1:8" ht="12" customHeight="1">
      <c r="A36" s="52"/>
      <c r="B36" s="57" t="s">
        <v>333</v>
      </c>
      <c r="C36" s="21">
        <v>1967</v>
      </c>
      <c r="D36" s="21">
        <v>1124</v>
      </c>
      <c r="E36" s="21">
        <v>843</v>
      </c>
      <c r="F36" s="21">
        <v>119453.70000000001</v>
      </c>
      <c r="G36" s="21">
        <v>106566.4</v>
      </c>
      <c r="H36" s="21">
        <v>1497033</v>
      </c>
    </row>
    <row r="37" spans="1:8" ht="12" customHeight="1">
      <c r="A37" s="135"/>
      <c r="B37" s="135"/>
      <c r="C37" s="55"/>
      <c r="D37" s="55"/>
      <c r="E37" s="55"/>
      <c r="F37" s="55"/>
      <c r="G37" s="55"/>
      <c r="H37" s="55"/>
    </row>
    <row r="38" spans="1:8" ht="12" customHeight="1">
      <c r="A38" s="111" t="s">
        <v>37</v>
      </c>
      <c r="B38" s="111"/>
      <c r="C38" s="13">
        <v>18752</v>
      </c>
      <c r="D38" s="13">
        <v>10860</v>
      </c>
      <c r="E38" s="13">
        <v>7892</v>
      </c>
      <c r="F38" s="13">
        <v>1333286.0999999999</v>
      </c>
      <c r="G38" s="13">
        <v>1205936.4999999998</v>
      </c>
      <c r="H38" s="13">
        <v>26731163</v>
      </c>
    </row>
    <row r="39" spans="1:8" ht="12" customHeight="1">
      <c r="A39" s="107" t="s">
        <v>38</v>
      </c>
      <c r="B39" s="107"/>
      <c r="C39" s="16">
        <v>16667</v>
      </c>
      <c r="D39" s="16">
        <v>9556</v>
      </c>
      <c r="E39" s="16">
        <v>7111</v>
      </c>
      <c r="F39" s="16">
        <v>1192444.5999999999</v>
      </c>
      <c r="G39" s="16">
        <v>1079687.9999999998</v>
      </c>
      <c r="H39" s="16">
        <v>24343202</v>
      </c>
    </row>
    <row r="40" spans="1:8" ht="12" customHeight="1">
      <c r="A40" s="110" t="s">
        <v>39</v>
      </c>
      <c r="B40" s="110"/>
      <c r="C40" s="21">
        <v>2085</v>
      </c>
      <c r="D40" s="21">
        <v>1304</v>
      </c>
      <c r="E40" s="21">
        <v>781</v>
      </c>
      <c r="F40" s="21">
        <v>140841.5</v>
      </c>
      <c r="G40" s="21">
        <v>126248.49999999999</v>
      </c>
      <c r="H40" s="21">
        <v>2387961</v>
      </c>
    </row>
    <row r="41" spans="1:8" ht="12" customHeight="1">
      <c r="A41" s="135"/>
      <c r="B41" s="135"/>
      <c r="C41" s="55"/>
      <c r="D41" s="55"/>
      <c r="E41" s="55"/>
      <c r="F41" s="55"/>
      <c r="G41" s="55"/>
      <c r="H41" s="55"/>
    </row>
    <row r="42" spans="1:8" ht="12" customHeight="1">
      <c r="A42" s="111" t="s">
        <v>40</v>
      </c>
      <c r="B42" s="111"/>
      <c r="C42" s="13">
        <v>50315</v>
      </c>
      <c r="D42" s="13">
        <v>28641</v>
      </c>
      <c r="E42" s="13">
        <v>21674</v>
      </c>
      <c r="F42" s="13">
        <v>4068889.5</v>
      </c>
      <c r="G42" s="13">
        <v>3718778.8000000007</v>
      </c>
      <c r="H42" s="13">
        <v>122404558</v>
      </c>
    </row>
    <row r="43" spans="1:8" ht="12" customHeight="1">
      <c r="A43" s="107" t="s">
        <v>41</v>
      </c>
      <c r="B43" s="107"/>
      <c r="C43" s="16">
        <v>33208</v>
      </c>
      <c r="D43" s="16">
        <v>18631</v>
      </c>
      <c r="E43" s="16">
        <v>14577</v>
      </c>
      <c r="F43" s="16">
        <v>2765348.5999999996</v>
      </c>
      <c r="G43" s="16">
        <v>2544598.0000000005</v>
      </c>
      <c r="H43" s="16">
        <v>92180012</v>
      </c>
    </row>
    <row r="44" spans="1:8" ht="12" customHeight="1">
      <c r="A44" s="107" t="s">
        <v>42</v>
      </c>
      <c r="B44" s="107"/>
      <c r="C44" s="16">
        <v>8553</v>
      </c>
      <c r="D44" s="16">
        <v>5297</v>
      </c>
      <c r="E44" s="16">
        <v>3256</v>
      </c>
      <c r="F44" s="16">
        <v>670002.1</v>
      </c>
      <c r="G44" s="16">
        <v>600914.5</v>
      </c>
      <c r="H44" s="16">
        <v>15183672</v>
      </c>
    </row>
    <row r="45" spans="1:8" ht="12" customHeight="1">
      <c r="A45" s="57"/>
      <c r="B45" s="53" t="s">
        <v>43</v>
      </c>
      <c r="C45" s="16">
        <v>4982</v>
      </c>
      <c r="D45" s="16">
        <v>3138</v>
      </c>
      <c r="E45" s="16">
        <v>1844</v>
      </c>
      <c r="F45" s="16">
        <v>372208.5</v>
      </c>
      <c r="G45" s="16">
        <v>332923.19999999995</v>
      </c>
      <c r="H45" s="16">
        <v>7271372</v>
      </c>
    </row>
    <row r="46" spans="1:8" ht="12" customHeight="1">
      <c r="A46" s="57"/>
      <c r="B46" s="53" t="s">
        <v>44</v>
      </c>
      <c r="C46" s="16">
        <v>3571</v>
      </c>
      <c r="D46" s="16">
        <v>2159</v>
      </c>
      <c r="E46" s="16">
        <v>1412</v>
      </c>
      <c r="F46" s="16">
        <v>297793.6</v>
      </c>
      <c r="G46" s="16">
        <v>267991.30000000005</v>
      </c>
      <c r="H46" s="16">
        <v>7912300</v>
      </c>
    </row>
    <row r="47" spans="1:8" ht="12" customHeight="1">
      <c r="A47" s="107" t="s">
        <v>46</v>
      </c>
      <c r="B47" s="107"/>
      <c r="C47" s="16">
        <v>8554</v>
      </c>
      <c r="D47" s="16">
        <v>4713</v>
      </c>
      <c r="E47" s="16">
        <v>3841</v>
      </c>
      <c r="F47" s="16">
        <v>633538.8</v>
      </c>
      <c r="G47" s="16">
        <v>573266.3</v>
      </c>
      <c r="H47" s="16">
        <v>15040874</v>
      </c>
    </row>
    <row r="48" spans="1:8" ht="12" customHeight="1">
      <c r="A48" s="57"/>
      <c r="B48" s="53" t="s">
        <v>47</v>
      </c>
      <c r="C48" s="16">
        <v>1053</v>
      </c>
      <c r="D48" s="16">
        <v>576</v>
      </c>
      <c r="E48" s="16">
        <v>477</v>
      </c>
      <c r="F48" s="16">
        <v>76227.59999999999</v>
      </c>
      <c r="G48" s="16">
        <v>68808.3</v>
      </c>
      <c r="H48" s="16">
        <v>1694606</v>
      </c>
    </row>
    <row r="49" spans="1:8" ht="12" customHeight="1">
      <c r="A49" s="57"/>
      <c r="B49" s="53" t="s">
        <v>48</v>
      </c>
      <c r="C49" s="16">
        <v>2265</v>
      </c>
      <c r="D49" s="16">
        <v>1222</v>
      </c>
      <c r="E49" s="16">
        <v>1043</v>
      </c>
      <c r="F49" s="16">
        <v>159542.39999999997</v>
      </c>
      <c r="G49" s="16">
        <v>143400.40000000002</v>
      </c>
      <c r="H49" s="16">
        <v>3208353</v>
      </c>
    </row>
    <row r="50" spans="1:8" ht="12" customHeight="1">
      <c r="A50" s="57"/>
      <c r="B50" s="57" t="s">
        <v>49</v>
      </c>
      <c r="C50" s="21">
        <v>5236</v>
      </c>
      <c r="D50" s="21">
        <v>2915</v>
      </c>
      <c r="E50" s="21">
        <v>2321</v>
      </c>
      <c r="F50" s="21">
        <v>397768.80000000005</v>
      </c>
      <c r="G50" s="21">
        <v>361057.6</v>
      </c>
      <c r="H50" s="21">
        <v>10137915</v>
      </c>
    </row>
    <row r="51" spans="1:8" ht="12" customHeight="1">
      <c r="A51" s="134"/>
      <c r="B51" s="134"/>
      <c r="C51" s="54"/>
      <c r="D51" s="54"/>
      <c r="E51" s="54"/>
      <c r="F51" s="54"/>
      <c r="G51" s="54"/>
      <c r="H51" s="54"/>
    </row>
    <row r="52" spans="1:8" ht="12" customHeight="1">
      <c r="A52" s="111" t="s">
        <v>50</v>
      </c>
      <c r="B52" s="111"/>
      <c r="C52" s="13">
        <v>20036</v>
      </c>
      <c r="D52" s="13">
        <v>10936</v>
      </c>
      <c r="E52" s="13">
        <v>9100</v>
      </c>
      <c r="F52" s="13">
        <v>1467116.7000000002</v>
      </c>
      <c r="G52" s="13">
        <v>1329986.6</v>
      </c>
      <c r="H52" s="13">
        <v>34453258</v>
      </c>
    </row>
    <row r="53" spans="1:8" ht="12" customHeight="1">
      <c r="A53" s="107" t="s">
        <v>51</v>
      </c>
      <c r="B53" s="107"/>
      <c r="C53" s="16">
        <v>6755</v>
      </c>
      <c r="D53" s="16">
        <v>3503</v>
      </c>
      <c r="E53" s="16">
        <v>3252</v>
      </c>
      <c r="F53" s="16">
        <v>458558.30000000005</v>
      </c>
      <c r="G53" s="16">
        <v>416975.30000000005</v>
      </c>
      <c r="H53" s="16">
        <v>9899959</v>
      </c>
    </row>
    <row r="54" spans="1:8" ht="12" customHeight="1">
      <c r="A54" s="107" t="s">
        <v>52</v>
      </c>
      <c r="B54" s="107"/>
      <c r="C54" s="16">
        <v>11710</v>
      </c>
      <c r="D54" s="16">
        <v>6543</v>
      </c>
      <c r="E54" s="16">
        <v>5167</v>
      </c>
      <c r="F54" s="16">
        <v>883688.9000000001</v>
      </c>
      <c r="G54" s="16">
        <v>800215.3</v>
      </c>
      <c r="H54" s="16">
        <v>21399211</v>
      </c>
    </row>
    <row r="55" spans="1:8" ht="12" customHeight="1">
      <c r="A55" s="110" t="s">
        <v>53</v>
      </c>
      <c r="B55" s="110"/>
      <c r="C55" s="21">
        <v>1571</v>
      </c>
      <c r="D55" s="21">
        <v>890</v>
      </c>
      <c r="E55" s="21">
        <v>681</v>
      </c>
      <c r="F55" s="21">
        <v>124869.5</v>
      </c>
      <c r="G55" s="21">
        <v>112796</v>
      </c>
      <c r="H55" s="21">
        <v>3154088</v>
      </c>
    </row>
    <row r="56" spans="1:8" ht="12" customHeight="1">
      <c r="A56" s="134"/>
      <c r="B56" s="134"/>
      <c r="C56" s="19"/>
      <c r="D56" s="19"/>
      <c r="E56" s="19"/>
      <c r="F56" s="19"/>
      <c r="G56" s="19"/>
      <c r="H56" s="19"/>
    </row>
    <row r="57" spans="1:8" ht="12" customHeight="1">
      <c r="A57" s="111" t="s">
        <v>54</v>
      </c>
      <c r="B57" s="111"/>
      <c r="C57" s="22">
        <v>18227</v>
      </c>
      <c r="D57" s="22">
        <v>9930</v>
      </c>
      <c r="E57" s="22">
        <v>8297</v>
      </c>
      <c r="F57" s="22">
        <v>1330632.8999999997</v>
      </c>
      <c r="G57" s="22">
        <v>1205967.8</v>
      </c>
      <c r="H57" s="22">
        <v>31095867</v>
      </c>
    </row>
    <row r="58" spans="1:8" ht="12" customHeight="1">
      <c r="A58" s="107" t="s">
        <v>56</v>
      </c>
      <c r="B58" s="107"/>
      <c r="C58" s="16">
        <v>1268</v>
      </c>
      <c r="D58" s="16">
        <v>639</v>
      </c>
      <c r="E58" s="16">
        <v>629</v>
      </c>
      <c r="F58" s="16">
        <v>86367.1</v>
      </c>
      <c r="G58" s="16">
        <v>78581</v>
      </c>
      <c r="H58" s="16">
        <v>1900205</v>
      </c>
    </row>
    <row r="59" spans="1:8" ht="12" customHeight="1">
      <c r="A59" s="107" t="s">
        <v>339</v>
      </c>
      <c r="B59" s="107"/>
      <c r="C59" s="16">
        <v>778</v>
      </c>
      <c r="D59" s="16">
        <v>443</v>
      </c>
      <c r="E59" s="16">
        <v>335</v>
      </c>
      <c r="F59" s="16">
        <v>57675.600000000006</v>
      </c>
      <c r="G59" s="16">
        <v>51713.6</v>
      </c>
      <c r="H59" s="16">
        <v>1127641</v>
      </c>
    </row>
    <row r="60" spans="1:8" ht="12" customHeight="1">
      <c r="A60" s="107" t="s">
        <v>62</v>
      </c>
      <c r="B60" s="107"/>
      <c r="C60" s="16">
        <v>793</v>
      </c>
      <c r="D60" s="16">
        <v>447</v>
      </c>
      <c r="E60" s="16">
        <v>346</v>
      </c>
      <c r="F60" s="16">
        <v>67193.9</v>
      </c>
      <c r="G60" s="16">
        <v>61082.399999999994</v>
      </c>
      <c r="H60" s="16">
        <v>2026447</v>
      </c>
    </row>
    <row r="61" spans="1:8" ht="12" customHeight="1">
      <c r="A61" s="107" t="s">
        <v>63</v>
      </c>
      <c r="B61" s="107"/>
      <c r="C61" s="16">
        <v>2754</v>
      </c>
      <c r="D61" s="16">
        <v>1321</v>
      </c>
      <c r="E61" s="16">
        <v>1433</v>
      </c>
      <c r="F61" s="16">
        <v>161368.7</v>
      </c>
      <c r="G61" s="16">
        <v>147412.2</v>
      </c>
      <c r="H61" s="16">
        <v>2506618</v>
      </c>
    </row>
    <row r="62" spans="1:8" ht="12" customHeight="1">
      <c r="A62" s="107" t="s">
        <v>64</v>
      </c>
      <c r="B62" s="107"/>
      <c r="C62" s="16">
        <v>1096</v>
      </c>
      <c r="D62" s="16">
        <v>580</v>
      </c>
      <c r="E62" s="16">
        <v>516</v>
      </c>
      <c r="F62" s="16">
        <v>79047.4</v>
      </c>
      <c r="G62" s="16">
        <v>71738.5</v>
      </c>
      <c r="H62" s="16">
        <v>1747670</v>
      </c>
    </row>
    <row r="63" spans="1:8" ht="12" customHeight="1">
      <c r="A63" s="107" t="s">
        <v>67</v>
      </c>
      <c r="B63" s="107"/>
      <c r="C63" s="16">
        <v>5452</v>
      </c>
      <c r="D63" s="16">
        <v>3026</v>
      </c>
      <c r="E63" s="16">
        <v>2426</v>
      </c>
      <c r="F63" s="16">
        <v>422155.3</v>
      </c>
      <c r="G63" s="16">
        <v>383303.30000000005</v>
      </c>
      <c r="H63" s="16">
        <v>11113275</v>
      </c>
    </row>
    <row r="64" spans="1:8" ht="12" customHeight="1">
      <c r="A64" s="107" t="s">
        <v>69</v>
      </c>
      <c r="B64" s="107"/>
      <c r="C64" s="16">
        <v>1593</v>
      </c>
      <c r="D64" s="16">
        <v>891</v>
      </c>
      <c r="E64" s="16">
        <v>702</v>
      </c>
      <c r="F64" s="16">
        <v>119853.09999999999</v>
      </c>
      <c r="G64" s="16">
        <v>108147.90000000001</v>
      </c>
      <c r="H64" s="16">
        <v>2944361</v>
      </c>
    </row>
    <row r="65" spans="1:8" ht="12" customHeight="1">
      <c r="A65" s="107" t="s">
        <v>72</v>
      </c>
      <c r="B65" s="107"/>
      <c r="C65" s="16">
        <v>916</v>
      </c>
      <c r="D65" s="16">
        <v>508</v>
      </c>
      <c r="E65" s="16">
        <v>408</v>
      </c>
      <c r="F65" s="16">
        <v>67664.1</v>
      </c>
      <c r="G65" s="16">
        <v>60970.4</v>
      </c>
      <c r="H65" s="16">
        <v>1465220</v>
      </c>
    </row>
    <row r="66" spans="1:8" ht="12" customHeight="1">
      <c r="A66" s="107" t="s">
        <v>74</v>
      </c>
      <c r="B66" s="107"/>
      <c r="C66" s="16">
        <v>971</v>
      </c>
      <c r="D66" s="16">
        <v>549</v>
      </c>
      <c r="E66" s="16">
        <v>422</v>
      </c>
      <c r="F66" s="16">
        <v>72195.4</v>
      </c>
      <c r="G66" s="16">
        <v>65314.7</v>
      </c>
      <c r="H66" s="16">
        <v>1673502</v>
      </c>
    </row>
    <row r="67" spans="1:8" ht="12" customHeight="1">
      <c r="A67" s="107" t="s">
        <v>76</v>
      </c>
      <c r="B67" s="107"/>
      <c r="C67" s="16">
        <v>1466</v>
      </c>
      <c r="D67" s="16">
        <v>874</v>
      </c>
      <c r="E67" s="16">
        <v>592</v>
      </c>
      <c r="F67" s="16">
        <v>106142.9</v>
      </c>
      <c r="G67" s="16">
        <v>94869.6</v>
      </c>
      <c r="H67" s="16">
        <v>2042153</v>
      </c>
    </row>
    <row r="68" spans="1:8" ht="12" customHeight="1">
      <c r="A68" s="110" t="s">
        <v>78</v>
      </c>
      <c r="B68" s="110"/>
      <c r="C68" s="21">
        <v>1140</v>
      </c>
      <c r="D68" s="21">
        <v>652</v>
      </c>
      <c r="E68" s="21">
        <v>488</v>
      </c>
      <c r="F68" s="21">
        <v>90969.4</v>
      </c>
      <c r="G68" s="21">
        <v>82834.20000000001</v>
      </c>
      <c r="H68" s="21">
        <v>2548775</v>
      </c>
    </row>
    <row r="69" spans="1:8" ht="12" customHeight="1">
      <c r="A69" s="134"/>
      <c r="B69" s="134"/>
      <c r="C69" s="54"/>
      <c r="D69" s="54"/>
      <c r="E69" s="54"/>
      <c r="F69" s="54"/>
      <c r="G69" s="54"/>
      <c r="H69" s="54"/>
    </row>
    <row r="70" spans="1:8" ht="12" customHeight="1">
      <c r="A70" s="111" t="s">
        <v>79</v>
      </c>
      <c r="B70" s="111"/>
      <c r="C70" s="13">
        <v>51928</v>
      </c>
      <c r="D70" s="13">
        <v>29538</v>
      </c>
      <c r="E70" s="13">
        <v>22390</v>
      </c>
      <c r="F70" s="13">
        <v>4193905.0999999987</v>
      </c>
      <c r="G70" s="13">
        <v>3832384.0000000005</v>
      </c>
      <c r="H70" s="13">
        <v>125647472</v>
      </c>
    </row>
    <row r="71" spans="1:8" ht="12" customHeight="1">
      <c r="A71" s="107" t="s">
        <v>80</v>
      </c>
      <c r="B71" s="107"/>
      <c r="C71" s="16">
        <v>1552</v>
      </c>
      <c r="D71" s="16">
        <v>880</v>
      </c>
      <c r="E71" s="16">
        <v>672</v>
      </c>
      <c r="F71" s="16">
        <v>115362.6</v>
      </c>
      <c r="G71" s="16">
        <v>105424.20000000001</v>
      </c>
      <c r="H71" s="16">
        <v>3244275</v>
      </c>
    </row>
    <row r="72" spans="1:8" ht="12" customHeight="1">
      <c r="A72" s="107" t="s">
        <v>81</v>
      </c>
      <c r="B72" s="107"/>
      <c r="C72" s="16">
        <v>562</v>
      </c>
      <c r="D72" s="16">
        <v>320</v>
      </c>
      <c r="E72" s="16">
        <v>242</v>
      </c>
      <c r="F72" s="16">
        <v>38226.2</v>
      </c>
      <c r="G72" s="16">
        <v>34445.3</v>
      </c>
      <c r="H72" s="16">
        <v>732321</v>
      </c>
    </row>
    <row r="73" spans="1:8" ht="12" customHeight="1">
      <c r="A73" s="107" t="s">
        <v>82</v>
      </c>
      <c r="B73" s="107"/>
      <c r="C73" s="16">
        <v>108</v>
      </c>
      <c r="D73" s="16">
        <v>58</v>
      </c>
      <c r="E73" s="16">
        <v>50</v>
      </c>
      <c r="F73" s="16">
        <v>8799.4</v>
      </c>
      <c r="G73" s="16">
        <v>7836.6</v>
      </c>
      <c r="H73" s="16">
        <v>198171</v>
      </c>
    </row>
    <row r="74" spans="1:8" ht="12" customHeight="1">
      <c r="A74" s="107" t="s">
        <v>83</v>
      </c>
      <c r="B74" s="107"/>
      <c r="C74" s="16">
        <v>366</v>
      </c>
      <c r="D74" s="16">
        <v>191</v>
      </c>
      <c r="E74" s="16">
        <v>175</v>
      </c>
      <c r="F74" s="16">
        <v>24728.199999999997</v>
      </c>
      <c r="G74" s="16">
        <v>22200.199999999997</v>
      </c>
      <c r="H74" s="16">
        <v>434697</v>
      </c>
    </row>
    <row r="75" spans="1:8" ht="12" customHeight="1">
      <c r="A75" s="107" t="s">
        <v>84</v>
      </c>
      <c r="B75" s="107"/>
      <c r="C75" s="16">
        <v>121</v>
      </c>
      <c r="D75" s="16">
        <v>60</v>
      </c>
      <c r="E75" s="16">
        <v>61</v>
      </c>
      <c r="F75" s="16">
        <v>7862.9</v>
      </c>
      <c r="G75" s="16">
        <v>7129.099999999999</v>
      </c>
      <c r="H75" s="16">
        <v>167948</v>
      </c>
    </row>
    <row r="76" spans="1:8" ht="12" customHeight="1">
      <c r="A76" s="107" t="s">
        <v>86</v>
      </c>
      <c r="B76" s="107"/>
      <c r="C76" s="16">
        <v>545</v>
      </c>
      <c r="D76" s="16">
        <v>337</v>
      </c>
      <c r="E76" s="16">
        <v>208</v>
      </c>
      <c r="F76" s="16">
        <v>43011.8</v>
      </c>
      <c r="G76" s="16">
        <v>38072.4</v>
      </c>
      <c r="H76" s="16">
        <v>828886</v>
      </c>
    </row>
    <row r="77" spans="1:8" ht="12" customHeight="1">
      <c r="A77" s="107" t="s">
        <v>87</v>
      </c>
      <c r="B77" s="107"/>
      <c r="C77" s="16">
        <v>238</v>
      </c>
      <c r="D77" s="16">
        <v>142</v>
      </c>
      <c r="E77" s="16">
        <v>96</v>
      </c>
      <c r="F77" s="16">
        <v>16096.3</v>
      </c>
      <c r="G77" s="16">
        <v>14399.7</v>
      </c>
      <c r="H77" s="16">
        <v>287667</v>
      </c>
    </row>
    <row r="78" spans="1:8" ht="12" customHeight="1">
      <c r="A78" s="107" t="s">
        <v>89</v>
      </c>
      <c r="B78" s="107"/>
      <c r="C78" s="16">
        <v>1001</v>
      </c>
      <c r="D78" s="16">
        <v>636</v>
      </c>
      <c r="E78" s="16">
        <v>365</v>
      </c>
      <c r="F78" s="16">
        <v>83412</v>
      </c>
      <c r="G78" s="16">
        <v>75578.4</v>
      </c>
      <c r="H78" s="16">
        <v>2217149</v>
      </c>
    </row>
    <row r="79" spans="1:8" ht="12" customHeight="1">
      <c r="A79" s="107" t="s">
        <v>91</v>
      </c>
      <c r="B79" s="107"/>
      <c r="C79" s="16">
        <v>294</v>
      </c>
      <c r="D79" s="16">
        <v>151</v>
      </c>
      <c r="E79" s="16">
        <v>143</v>
      </c>
      <c r="F79" s="16">
        <v>24401.800000000003</v>
      </c>
      <c r="G79" s="16">
        <v>22632.1</v>
      </c>
      <c r="H79" s="16">
        <v>825856</v>
      </c>
    </row>
    <row r="80" spans="1:8" ht="12" customHeight="1">
      <c r="A80" s="107" t="s">
        <v>93</v>
      </c>
      <c r="B80" s="107"/>
      <c r="C80" s="16">
        <v>191</v>
      </c>
      <c r="D80" s="16">
        <v>104</v>
      </c>
      <c r="E80" s="16">
        <v>87</v>
      </c>
      <c r="F80" s="16">
        <v>13840.300000000001</v>
      </c>
      <c r="G80" s="16">
        <v>12434.5</v>
      </c>
      <c r="H80" s="16">
        <v>246002</v>
      </c>
    </row>
    <row r="81" spans="1:8" ht="12" customHeight="1">
      <c r="A81" s="107" t="s">
        <v>94</v>
      </c>
      <c r="B81" s="107"/>
      <c r="C81" s="16">
        <v>287</v>
      </c>
      <c r="D81" s="16">
        <v>151</v>
      </c>
      <c r="E81" s="16">
        <v>136</v>
      </c>
      <c r="F81" s="16">
        <v>23199.1</v>
      </c>
      <c r="G81" s="16">
        <v>21196.4</v>
      </c>
      <c r="H81" s="16">
        <v>669821</v>
      </c>
    </row>
    <row r="82" spans="1:8" ht="12" customHeight="1">
      <c r="A82" s="107" t="s">
        <v>95</v>
      </c>
      <c r="B82" s="107"/>
      <c r="C82" s="16">
        <v>549</v>
      </c>
      <c r="D82" s="16">
        <v>355</v>
      </c>
      <c r="E82" s="16">
        <v>194</v>
      </c>
      <c r="F82" s="16">
        <v>43372.600000000006</v>
      </c>
      <c r="G82" s="16">
        <v>39470.7</v>
      </c>
      <c r="H82" s="16">
        <v>1164113</v>
      </c>
    </row>
    <row r="83" spans="1:8" ht="12" customHeight="1">
      <c r="A83" s="107" t="s">
        <v>98</v>
      </c>
      <c r="B83" s="107"/>
      <c r="C83" s="16">
        <v>749</v>
      </c>
      <c r="D83" s="16">
        <v>437</v>
      </c>
      <c r="E83" s="16">
        <v>312</v>
      </c>
      <c r="F83" s="16">
        <v>63199.4</v>
      </c>
      <c r="G83" s="16">
        <v>57902.700000000004</v>
      </c>
      <c r="H83" s="16">
        <v>2049653</v>
      </c>
    </row>
    <row r="84" spans="1:8" ht="12" customHeight="1">
      <c r="A84" s="107" t="s">
        <v>99</v>
      </c>
      <c r="B84" s="107"/>
      <c r="C84" s="16">
        <v>2451</v>
      </c>
      <c r="D84" s="16">
        <v>1477</v>
      </c>
      <c r="E84" s="16">
        <v>974</v>
      </c>
      <c r="F84" s="16">
        <v>185050.3</v>
      </c>
      <c r="G84" s="16">
        <v>165397.40000000002</v>
      </c>
      <c r="H84" s="16">
        <v>3819750</v>
      </c>
    </row>
    <row r="85" spans="1:8" ht="12" customHeight="1">
      <c r="A85" s="107" t="s">
        <v>103</v>
      </c>
      <c r="B85" s="107"/>
      <c r="C85" s="16">
        <v>1475</v>
      </c>
      <c r="D85" s="16">
        <v>735</v>
      </c>
      <c r="E85" s="16">
        <v>740</v>
      </c>
      <c r="F85" s="16">
        <v>101642.70000000001</v>
      </c>
      <c r="G85" s="16">
        <v>91618.1</v>
      </c>
      <c r="H85" s="16">
        <v>1980604</v>
      </c>
    </row>
    <row r="86" spans="1:8" ht="12" customHeight="1">
      <c r="A86" s="107" t="s">
        <v>106</v>
      </c>
      <c r="B86" s="107"/>
      <c r="C86" s="16">
        <v>1518</v>
      </c>
      <c r="D86" s="16">
        <v>870</v>
      </c>
      <c r="E86" s="16">
        <v>648</v>
      </c>
      <c r="F86" s="16">
        <v>170075.59999999998</v>
      </c>
      <c r="G86" s="16">
        <v>157672</v>
      </c>
      <c r="H86" s="16">
        <v>7881524</v>
      </c>
    </row>
    <row r="87" spans="1:8" ht="12" customHeight="1">
      <c r="A87" s="107" t="s">
        <v>107</v>
      </c>
      <c r="B87" s="107"/>
      <c r="C87" s="16">
        <v>755</v>
      </c>
      <c r="D87" s="16">
        <v>449</v>
      </c>
      <c r="E87" s="16">
        <v>306</v>
      </c>
      <c r="F87" s="16">
        <v>104415.4</v>
      </c>
      <c r="G87" s="16">
        <v>97946.40000000001</v>
      </c>
      <c r="H87" s="16">
        <v>5971884</v>
      </c>
    </row>
    <row r="88" spans="1:8" ht="12" customHeight="1">
      <c r="A88" s="107" t="s">
        <v>109</v>
      </c>
      <c r="B88" s="107"/>
      <c r="C88" s="16">
        <v>335</v>
      </c>
      <c r="D88" s="16">
        <v>180</v>
      </c>
      <c r="E88" s="16">
        <v>155</v>
      </c>
      <c r="F88" s="16">
        <v>21749.2</v>
      </c>
      <c r="G88" s="16">
        <v>19634.699999999997</v>
      </c>
      <c r="H88" s="16">
        <v>321939</v>
      </c>
    </row>
    <row r="89" spans="1:8" ht="12" customHeight="1">
      <c r="A89" s="107" t="s">
        <v>110</v>
      </c>
      <c r="B89" s="107"/>
      <c r="C89" s="16">
        <v>495</v>
      </c>
      <c r="D89" s="16">
        <v>306</v>
      </c>
      <c r="E89" s="16">
        <v>189</v>
      </c>
      <c r="F89" s="16">
        <v>59268.600000000006</v>
      </c>
      <c r="G89" s="16">
        <v>54962.2</v>
      </c>
      <c r="H89" s="16">
        <v>2881166</v>
      </c>
    </row>
    <row r="90" spans="1:8" ht="12" customHeight="1">
      <c r="A90" s="107" t="s">
        <v>111</v>
      </c>
      <c r="B90" s="107"/>
      <c r="C90" s="16">
        <v>207</v>
      </c>
      <c r="D90" s="16">
        <v>131</v>
      </c>
      <c r="E90" s="16">
        <v>76</v>
      </c>
      <c r="F90" s="16">
        <v>14946.2</v>
      </c>
      <c r="G90" s="16">
        <v>13490.599999999999</v>
      </c>
      <c r="H90" s="16">
        <v>310568</v>
      </c>
    </row>
    <row r="91" spans="1:8" ht="12" customHeight="1">
      <c r="A91" s="107" t="s">
        <v>112</v>
      </c>
      <c r="B91" s="107"/>
      <c r="C91" s="16">
        <v>192</v>
      </c>
      <c r="D91" s="16">
        <v>127</v>
      </c>
      <c r="E91" s="16">
        <v>65</v>
      </c>
      <c r="F91" s="16">
        <v>12781.8</v>
      </c>
      <c r="G91" s="16">
        <v>11242.900000000001</v>
      </c>
      <c r="H91" s="16">
        <v>175375</v>
      </c>
    </row>
    <row r="92" spans="1:8" ht="12" customHeight="1">
      <c r="A92" s="107" t="s">
        <v>113</v>
      </c>
      <c r="B92" s="107"/>
      <c r="C92" s="16">
        <v>499</v>
      </c>
      <c r="D92" s="16">
        <v>300</v>
      </c>
      <c r="E92" s="16">
        <v>199</v>
      </c>
      <c r="F92" s="16">
        <v>43381.399999999994</v>
      </c>
      <c r="G92" s="16">
        <v>39194.2</v>
      </c>
      <c r="H92" s="16">
        <v>1174836</v>
      </c>
    </row>
    <row r="93" spans="1:8" ht="12" customHeight="1">
      <c r="A93" s="107" t="s">
        <v>115</v>
      </c>
      <c r="B93" s="107"/>
      <c r="C93" s="16">
        <v>635</v>
      </c>
      <c r="D93" s="16">
        <v>390</v>
      </c>
      <c r="E93" s="16">
        <v>245</v>
      </c>
      <c r="F93" s="16">
        <v>40458.3</v>
      </c>
      <c r="G93" s="16">
        <v>36140</v>
      </c>
      <c r="H93" s="16">
        <v>600163</v>
      </c>
    </row>
    <row r="94" spans="1:8" ht="12" customHeight="1">
      <c r="A94" s="107" t="s">
        <v>117</v>
      </c>
      <c r="B94" s="107"/>
      <c r="C94" s="16">
        <v>21268</v>
      </c>
      <c r="D94" s="16">
        <v>11667</v>
      </c>
      <c r="E94" s="16">
        <v>9601</v>
      </c>
      <c r="F94" s="16">
        <v>1673554.4000000001</v>
      </c>
      <c r="G94" s="16">
        <v>1537777.9</v>
      </c>
      <c r="H94" s="16">
        <v>50889408</v>
      </c>
    </row>
    <row r="95" spans="1:8" ht="12" customHeight="1">
      <c r="A95" s="107" t="s">
        <v>118</v>
      </c>
      <c r="B95" s="107"/>
      <c r="C95" s="16">
        <v>553</v>
      </c>
      <c r="D95" s="16">
        <v>289</v>
      </c>
      <c r="E95" s="16">
        <v>264</v>
      </c>
      <c r="F95" s="16">
        <v>45140.5</v>
      </c>
      <c r="G95" s="16">
        <v>40923.1</v>
      </c>
      <c r="H95" s="16">
        <v>1238112</v>
      </c>
    </row>
    <row r="96" spans="1:8" ht="12" customHeight="1">
      <c r="A96" s="107" t="s">
        <v>119</v>
      </c>
      <c r="B96" s="107"/>
      <c r="C96" s="16">
        <v>495</v>
      </c>
      <c r="D96" s="16">
        <v>318</v>
      </c>
      <c r="E96" s="16">
        <v>177</v>
      </c>
      <c r="F96" s="16">
        <v>44032.5</v>
      </c>
      <c r="G96" s="16">
        <v>39901.299999999996</v>
      </c>
      <c r="H96" s="16">
        <v>1261467</v>
      </c>
    </row>
    <row r="97" spans="1:8" ht="12" customHeight="1">
      <c r="A97" s="107" t="s">
        <v>120</v>
      </c>
      <c r="B97" s="107"/>
      <c r="C97" s="16">
        <v>195</v>
      </c>
      <c r="D97" s="16">
        <v>99</v>
      </c>
      <c r="E97" s="16">
        <v>96</v>
      </c>
      <c r="F97" s="16">
        <v>13836.900000000001</v>
      </c>
      <c r="G97" s="16">
        <v>12525.5</v>
      </c>
      <c r="H97" s="16">
        <v>306042</v>
      </c>
    </row>
    <row r="98" spans="1:8" ht="12" customHeight="1">
      <c r="A98" s="107" t="s">
        <v>121</v>
      </c>
      <c r="B98" s="107"/>
      <c r="C98" s="16">
        <v>2116</v>
      </c>
      <c r="D98" s="16">
        <v>1153</v>
      </c>
      <c r="E98" s="16">
        <v>963</v>
      </c>
      <c r="F98" s="16">
        <v>159505.3</v>
      </c>
      <c r="G98" s="16">
        <v>146714.2</v>
      </c>
      <c r="H98" s="16">
        <v>4544223</v>
      </c>
    </row>
    <row r="99" spans="1:8" ht="12" customHeight="1">
      <c r="A99" s="107" t="s">
        <v>122</v>
      </c>
      <c r="B99" s="107"/>
      <c r="C99" s="16">
        <v>484</v>
      </c>
      <c r="D99" s="16">
        <v>297</v>
      </c>
      <c r="E99" s="16">
        <v>187</v>
      </c>
      <c r="F99" s="16">
        <v>38552.8</v>
      </c>
      <c r="G99" s="16">
        <v>35142.8</v>
      </c>
      <c r="H99" s="16">
        <v>1113856</v>
      </c>
    </row>
    <row r="100" spans="1:8" ht="12" customHeight="1">
      <c r="A100" s="107" t="s">
        <v>123</v>
      </c>
      <c r="B100" s="107"/>
      <c r="C100" s="16">
        <v>605</v>
      </c>
      <c r="D100" s="16">
        <v>347</v>
      </c>
      <c r="E100" s="16">
        <v>258</v>
      </c>
      <c r="F100" s="16">
        <v>44817.8</v>
      </c>
      <c r="G100" s="16">
        <v>40953.1</v>
      </c>
      <c r="H100" s="16">
        <v>1076457</v>
      </c>
    </row>
    <row r="101" spans="1:8" ht="12" customHeight="1">
      <c r="A101" s="107" t="s">
        <v>124</v>
      </c>
      <c r="B101" s="107"/>
      <c r="C101" s="16">
        <v>494</v>
      </c>
      <c r="D101" s="16">
        <v>322</v>
      </c>
      <c r="E101" s="16">
        <v>172</v>
      </c>
      <c r="F101" s="16">
        <v>40104.7</v>
      </c>
      <c r="G101" s="16">
        <v>35709.7</v>
      </c>
      <c r="H101" s="16">
        <v>950938</v>
      </c>
    </row>
    <row r="102" spans="1:8" ht="12" customHeight="1">
      <c r="A102" s="107" t="s">
        <v>125</v>
      </c>
      <c r="B102" s="107"/>
      <c r="C102" s="16">
        <v>96</v>
      </c>
      <c r="D102" s="16">
        <v>47</v>
      </c>
      <c r="E102" s="16">
        <v>49</v>
      </c>
      <c r="F102" s="16">
        <v>6002.9</v>
      </c>
      <c r="G102" s="16">
        <v>5330</v>
      </c>
      <c r="H102" s="16">
        <v>94293</v>
      </c>
    </row>
    <row r="103" spans="1:8" ht="12" customHeight="1">
      <c r="A103" s="107" t="s">
        <v>345</v>
      </c>
      <c r="B103" s="107"/>
      <c r="C103" s="16">
        <v>1673</v>
      </c>
      <c r="D103" s="16">
        <v>1071</v>
      </c>
      <c r="E103" s="16">
        <v>602</v>
      </c>
      <c r="F103" s="16">
        <v>111035.90000000001</v>
      </c>
      <c r="G103" s="16">
        <v>99394.6</v>
      </c>
      <c r="H103" s="16">
        <v>1557163</v>
      </c>
    </row>
    <row r="104" spans="1:8" ht="12" customHeight="1">
      <c r="A104" s="107" t="s">
        <v>126</v>
      </c>
      <c r="B104" s="107"/>
      <c r="C104" s="16">
        <v>323</v>
      </c>
      <c r="D104" s="16">
        <v>144</v>
      </c>
      <c r="E104" s="16">
        <v>179</v>
      </c>
      <c r="F104" s="16">
        <v>20162.1</v>
      </c>
      <c r="G104" s="16">
        <v>18082</v>
      </c>
      <c r="H104" s="16">
        <v>260781</v>
      </c>
    </row>
    <row r="105" spans="1:8" ht="12" customHeight="1">
      <c r="A105" s="107" t="s">
        <v>127</v>
      </c>
      <c r="B105" s="107"/>
      <c r="C105" s="16">
        <v>246</v>
      </c>
      <c r="D105" s="16">
        <v>130</v>
      </c>
      <c r="E105" s="16">
        <v>116</v>
      </c>
      <c r="F105" s="16">
        <v>22526.3</v>
      </c>
      <c r="G105" s="16">
        <v>21101.7</v>
      </c>
      <c r="H105" s="16">
        <v>972436</v>
      </c>
    </row>
    <row r="106" spans="1:8" ht="12" customHeight="1">
      <c r="A106" s="107" t="s">
        <v>128</v>
      </c>
      <c r="B106" s="107"/>
      <c r="C106" s="16">
        <v>288</v>
      </c>
      <c r="D106" s="16">
        <v>172</v>
      </c>
      <c r="E106" s="16">
        <v>116</v>
      </c>
      <c r="F106" s="16">
        <v>25616.899999999998</v>
      </c>
      <c r="G106" s="16">
        <v>23626.4</v>
      </c>
      <c r="H106" s="16">
        <v>794278</v>
      </c>
    </row>
    <row r="107" spans="1:8" ht="12" customHeight="1">
      <c r="A107" s="107" t="s">
        <v>129</v>
      </c>
      <c r="B107" s="107"/>
      <c r="C107" s="16">
        <v>124</v>
      </c>
      <c r="D107" s="16">
        <v>79</v>
      </c>
      <c r="E107" s="16">
        <v>45</v>
      </c>
      <c r="F107" s="16">
        <v>11092</v>
      </c>
      <c r="G107" s="16">
        <v>9986.3</v>
      </c>
      <c r="H107" s="16">
        <v>348824</v>
      </c>
    </row>
    <row r="108" spans="1:8" ht="12" customHeight="1">
      <c r="A108" s="107" t="s">
        <v>130</v>
      </c>
      <c r="B108" s="107"/>
      <c r="C108" s="16">
        <v>305</v>
      </c>
      <c r="D108" s="16">
        <v>159</v>
      </c>
      <c r="E108" s="16">
        <v>146</v>
      </c>
      <c r="F108" s="16">
        <v>20883.9</v>
      </c>
      <c r="G108" s="16">
        <v>18539.8</v>
      </c>
      <c r="H108" s="16">
        <v>357086</v>
      </c>
    </row>
    <row r="109" spans="1:8" ht="12" customHeight="1">
      <c r="A109" s="107" t="s">
        <v>131</v>
      </c>
      <c r="B109" s="107"/>
      <c r="C109" s="16">
        <v>471</v>
      </c>
      <c r="D109" s="16">
        <v>285</v>
      </c>
      <c r="E109" s="16">
        <v>186</v>
      </c>
      <c r="F109" s="16">
        <v>53260</v>
      </c>
      <c r="G109" s="16">
        <v>49089.700000000004</v>
      </c>
      <c r="H109" s="16">
        <v>2352467</v>
      </c>
    </row>
    <row r="110" spans="1:8" ht="12" customHeight="1">
      <c r="A110" s="107" t="s">
        <v>132</v>
      </c>
      <c r="B110" s="107"/>
      <c r="C110" s="16">
        <v>1085</v>
      </c>
      <c r="D110" s="16">
        <v>600</v>
      </c>
      <c r="E110" s="16">
        <v>485</v>
      </c>
      <c r="F110" s="16">
        <v>77210.4</v>
      </c>
      <c r="G110" s="16">
        <v>71736.5</v>
      </c>
      <c r="H110" s="16">
        <v>2332350</v>
      </c>
    </row>
    <row r="111" spans="1:8" ht="12" customHeight="1">
      <c r="A111" s="107" t="s">
        <v>133</v>
      </c>
      <c r="B111" s="107"/>
      <c r="C111" s="16">
        <v>649</v>
      </c>
      <c r="D111" s="16">
        <v>397</v>
      </c>
      <c r="E111" s="16">
        <v>252</v>
      </c>
      <c r="F111" s="16">
        <v>59483.3</v>
      </c>
      <c r="G111" s="16">
        <v>53504.2</v>
      </c>
      <c r="H111" s="16">
        <v>1740083</v>
      </c>
    </row>
    <row r="112" spans="1:8" ht="12" customHeight="1">
      <c r="A112" s="107" t="s">
        <v>134</v>
      </c>
      <c r="B112" s="107"/>
      <c r="C112" s="16">
        <v>312</v>
      </c>
      <c r="D112" s="16">
        <v>159</v>
      </c>
      <c r="E112" s="16">
        <v>153</v>
      </c>
      <c r="F112" s="16">
        <v>19548.1</v>
      </c>
      <c r="G112" s="16">
        <v>17756.7</v>
      </c>
      <c r="H112" s="16">
        <v>336351</v>
      </c>
    </row>
    <row r="113" spans="1:8" ht="12" customHeight="1">
      <c r="A113" s="107" t="s">
        <v>135</v>
      </c>
      <c r="B113" s="107"/>
      <c r="C113" s="16">
        <v>561</v>
      </c>
      <c r="D113" s="16">
        <v>354</v>
      </c>
      <c r="E113" s="16">
        <v>207</v>
      </c>
      <c r="F113" s="16">
        <v>68185.2</v>
      </c>
      <c r="G113" s="16">
        <v>63485</v>
      </c>
      <c r="H113" s="16">
        <v>3451408</v>
      </c>
    </row>
    <row r="114" spans="1:8" ht="12" customHeight="1">
      <c r="A114" s="107" t="s">
        <v>136</v>
      </c>
      <c r="B114" s="107"/>
      <c r="C114" s="16">
        <v>499</v>
      </c>
      <c r="D114" s="16">
        <v>286</v>
      </c>
      <c r="E114" s="16">
        <v>213</v>
      </c>
      <c r="F114" s="16">
        <v>41769.8</v>
      </c>
      <c r="G114" s="16">
        <v>37631.4</v>
      </c>
      <c r="H114" s="16">
        <v>1200349</v>
      </c>
    </row>
    <row r="115" spans="1:8" ht="12" customHeight="1">
      <c r="A115" s="107" t="s">
        <v>138</v>
      </c>
      <c r="B115" s="107"/>
      <c r="C115" s="16">
        <v>279</v>
      </c>
      <c r="D115" s="16">
        <v>164</v>
      </c>
      <c r="E115" s="16">
        <v>115</v>
      </c>
      <c r="F115" s="16">
        <v>21123.8</v>
      </c>
      <c r="G115" s="16">
        <v>19083.7</v>
      </c>
      <c r="H115" s="16">
        <v>430938</v>
      </c>
    </row>
    <row r="116" spans="1:8" ht="12" customHeight="1">
      <c r="A116" s="107" t="s">
        <v>139</v>
      </c>
      <c r="B116" s="107"/>
      <c r="C116" s="16">
        <v>779</v>
      </c>
      <c r="D116" s="16">
        <v>435</v>
      </c>
      <c r="E116" s="16">
        <v>344</v>
      </c>
      <c r="F116" s="16">
        <v>69041.70000000001</v>
      </c>
      <c r="G116" s="16">
        <v>63489.6</v>
      </c>
      <c r="H116" s="16">
        <v>2453009</v>
      </c>
    </row>
    <row r="117" spans="1:8" ht="12" customHeight="1">
      <c r="A117" s="107" t="s">
        <v>140</v>
      </c>
      <c r="B117" s="107"/>
      <c r="C117" s="16">
        <v>237</v>
      </c>
      <c r="D117" s="16">
        <v>120</v>
      </c>
      <c r="E117" s="16">
        <v>117</v>
      </c>
      <c r="F117" s="16">
        <v>16072</v>
      </c>
      <c r="G117" s="16">
        <v>14493.099999999999</v>
      </c>
      <c r="H117" s="16">
        <v>302015</v>
      </c>
    </row>
    <row r="118" spans="1:8" ht="12" customHeight="1">
      <c r="A118" s="107" t="s">
        <v>143</v>
      </c>
      <c r="B118" s="107"/>
      <c r="C118" s="16">
        <v>522</v>
      </c>
      <c r="D118" s="16">
        <v>311</v>
      </c>
      <c r="E118" s="16">
        <v>211</v>
      </c>
      <c r="F118" s="16">
        <v>52941.3</v>
      </c>
      <c r="G118" s="16">
        <v>48775.6</v>
      </c>
      <c r="H118" s="16">
        <v>2212055</v>
      </c>
    </row>
    <row r="119" spans="1:8" ht="12" customHeight="1">
      <c r="A119" s="107" t="s">
        <v>144</v>
      </c>
      <c r="B119" s="107"/>
      <c r="C119" s="16">
        <v>1080</v>
      </c>
      <c r="D119" s="16">
        <v>681</v>
      </c>
      <c r="E119" s="16">
        <v>399</v>
      </c>
      <c r="F119" s="16">
        <v>79174</v>
      </c>
      <c r="G119" s="16">
        <v>70237.4</v>
      </c>
      <c r="H119" s="16">
        <v>1383605</v>
      </c>
    </row>
    <row r="120" spans="1:8" ht="12" customHeight="1">
      <c r="A120" s="107" t="s">
        <v>146</v>
      </c>
      <c r="B120" s="107"/>
      <c r="C120" s="16">
        <v>219</v>
      </c>
      <c r="D120" s="16">
        <v>137</v>
      </c>
      <c r="E120" s="16">
        <v>82</v>
      </c>
      <c r="F120" s="16">
        <v>21570.9</v>
      </c>
      <c r="G120" s="16">
        <v>19770.800000000003</v>
      </c>
      <c r="H120" s="16">
        <v>772600</v>
      </c>
    </row>
    <row r="121" spans="1:8" ht="12" customHeight="1">
      <c r="A121" s="107" t="s">
        <v>147</v>
      </c>
      <c r="B121" s="107"/>
      <c r="C121" s="16">
        <v>734</v>
      </c>
      <c r="D121" s="16">
        <v>458</v>
      </c>
      <c r="E121" s="16">
        <v>276</v>
      </c>
      <c r="F121" s="16">
        <v>62458.9</v>
      </c>
      <c r="G121" s="16">
        <v>56492</v>
      </c>
      <c r="H121" s="16">
        <v>1750378</v>
      </c>
    </row>
    <row r="122" spans="1:8" ht="12" customHeight="1">
      <c r="A122" s="110" t="s">
        <v>148</v>
      </c>
      <c r="B122" s="110"/>
      <c r="C122" s="21">
        <v>111</v>
      </c>
      <c r="D122" s="21">
        <v>70</v>
      </c>
      <c r="E122" s="21">
        <v>41</v>
      </c>
      <c r="F122" s="21">
        <v>15918.7</v>
      </c>
      <c r="G122" s="21">
        <v>15109.099999999999</v>
      </c>
      <c r="H122" s="21">
        <v>980132</v>
      </c>
    </row>
    <row r="123" spans="1:8" ht="12" customHeight="1">
      <c r="A123" s="134"/>
      <c r="B123" s="134"/>
      <c r="C123" s="54"/>
      <c r="D123" s="54"/>
      <c r="E123" s="54"/>
      <c r="F123" s="54"/>
      <c r="G123" s="54"/>
      <c r="H123" s="54"/>
    </row>
    <row r="124" spans="1:8" ht="12" customHeight="1">
      <c r="A124" s="111" t="s">
        <v>150</v>
      </c>
      <c r="B124" s="111"/>
      <c r="C124" s="13">
        <v>24503</v>
      </c>
      <c r="D124" s="13">
        <v>12889</v>
      </c>
      <c r="E124" s="13">
        <v>11614</v>
      </c>
      <c r="F124" s="13">
        <v>1731223.2000000002</v>
      </c>
      <c r="G124" s="13">
        <v>1576074.7000000002</v>
      </c>
      <c r="H124" s="13">
        <v>41186944</v>
      </c>
    </row>
    <row r="125" spans="1:8" ht="12" customHeight="1">
      <c r="A125" s="107" t="s">
        <v>151</v>
      </c>
      <c r="B125" s="107"/>
      <c r="C125" s="16">
        <v>2138</v>
      </c>
      <c r="D125" s="16">
        <v>1005</v>
      </c>
      <c r="E125" s="16">
        <v>1133</v>
      </c>
      <c r="F125" s="16">
        <v>185257.09999999998</v>
      </c>
      <c r="G125" s="16">
        <v>172112.6</v>
      </c>
      <c r="H125" s="16">
        <v>7302471</v>
      </c>
    </row>
    <row r="126" spans="1:8" ht="12" customHeight="1">
      <c r="A126" s="107" t="s">
        <v>153</v>
      </c>
      <c r="B126" s="107"/>
      <c r="C126" s="16">
        <v>77</v>
      </c>
      <c r="D126" s="16">
        <v>40</v>
      </c>
      <c r="E126" s="16">
        <v>37</v>
      </c>
      <c r="F126" s="16">
        <v>4232.1</v>
      </c>
      <c r="G126" s="16">
        <v>3726.7000000000003</v>
      </c>
      <c r="H126" s="16">
        <v>38927</v>
      </c>
    </row>
    <row r="127" spans="1:8" ht="12" customHeight="1">
      <c r="A127" s="107" t="s">
        <v>154</v>
      </c>
      <c r="B127" s="107"/>
      <c r="C127" s="16">
        <v>237</v>
      </c>
      <c r="D127" s="16">
        <v>108</v>
      </c>
      <c r="E127" s="16">
        <v>129</v>
      </c>
      <c r="F127" s="16">
        <v>19440.199999999997</v>
      </c>
      <c r="G127" s="16">
        <v>17957.2</v>
      </c>
      <c r="H127" s="16">
        <v>607354</v>
      </c>
    </row>
    <row r="128" spans="1:8" ht="12" customHeight="1">
      <c r="A128" s="107" t="s">
        <v>155</v>
      </c>
      <c r="B128" s="107"/>
      <c r="C128" s="16">
        <v>754</v>
      </c>
      <c r="D128" s="16">
        <v>327</v>
      </c>
      <c r="E128" s="16">
        <v>427</v>
      </c>
      <c r="F128" s="16">
        <v>54100.8</v>
      </c>
      <c r="G128" s="16">
        <v>49421.5</v>
      </c>
      <c r="H128" s="16">
        <v>1333157</v>
      </c>
    </row>
    <row r="129" spans="1:8" ht="12" customHeight="1">
      <c r="A129" s="107" t="s">
        <v>340</v>
      </c>
      <c r="B129" s="107"/>
      <c r="C129" s="16">
        <v>500</v>
      </c>
      <c r="D129" s="16">
        <v>257</v>
      </c>
      <c r="E129" s="16">
        <v>243</v>
      </c>
      <c r="F129" s="16">
        <v>29677.5</v>
      </c>
      <c r="G129" s="16">
        <v>26912.8</v>
      </c>
      <c r="H129" s="16">
        <v>498885</v>
      </c>
    </row>
    <row r="130" spans="1:8" ht="12" customHeight="1">
      <c r="A130" s="107" t="s">
        <v>159</v>
      </c>
      <c r="B130" s="107"/>
      <c r="C130" s="16">
        <v>5</v>
      </c>
      <c r="D130" s="16" t="s">
        <v>370</v>
      </c>
      <c r="E130" s="16" t="s">
        <v>370</v>
      </c>
      <c r="F130" s="16">
        <v>213.8</v>
      </c>
      <c r="G130" s="16">
        <v>198.20000000000002</v>
      </c>
      <c r="H130" s="16">
        <v>2746</v>
      </c>
    </row>
    <row r="131" spans="1:8" ht="12" customHeight="1">
      <c r="A131" s="107" t="s">
        <v>334</v>
      </c>
      <c r="B131" s="107"/>
      <c r="C131" s="16">
        <v>1067</v>
      </c>
      <c r="D131" s="16">
        <v>648</v>
      </c>
      <c r="E131" s="16">
        <v>419</v>
      </c>
      <c r="F131" s="16">
        <v>81569.8</v>
      </c>
      <c r="G131" s="16">
        <v>73055.8</v>
      </c>
      <c r="H131" s="16">
        <v>1779407</v>
      </c>
    </row>
    <row r="132" spans="1:8" ht="12" customHeight="1">
      <c r="A132" s="107" t="s">
        <v>161</v>
      </c>
      <c r="B132" s="107"/>
      <c r="C132" s="16">
        <v>45</v>
      </c>
      <c r="D132" s="16" t="s">
        <v>370</v>
      </c>
      <c r="E132" s="16" t="s">
        <v>370</v>
      </c>
      <c r="F132" s="16">
        <v>2599.6</v>
      </c>
      <c r="G132" s="16">
        <v>2276.7</v>
      </c>
      <c r="H132" s="16">
        <v>30201</v>
      </c>
    </row>
    <row r="133" spans="1:8" ht="12" customHeight="1">
      <c r="A133" s="136" t="s">
        <v>346</v>
      </c>
      <c r="B133" s="136"/>
      <c r="C133" s="66">
        <v>1971</v>
      </c>
      <c r="D133" s="66">
        <v>1076</v>
      </c>
      <c r="E133" s="66">
        <v>895</v>
      </c>
      <c r="F133" s="66">
        <v>132758.9</v>
      </c>
      <c r="G133" s="66">
        <v>119529.9</v>
      </c>
      <c r="H133" s="66">
        <v>2365767</v>
      </c>
    </row>
    <row r="134" spans="1:8" ht="12" customHeight="1">
      <c r="A134" s="107" t="s">
        <v>164</v>
      </c>
      <c r="B134" s="107"/>
      <c r="C134" s="16">
        <v>1721</v>
      </c>
      <c r="D134" s="16">
        <v>979</v>
      </c>
      <c r="E134" s="16">
        <v>742</v>
      </c>
      <c r="F134" s="16">
        <v>121545.2</v>
      </c>
      <c r="G134" s="16">
        <v>109258.5</v>
      </c>
      <c r="H134" s="16">
        <v>2370417</v>
      </c>
    </row>
    <row r="135" spans="1:8" ht="12" customHeight="1">
      <c r="A135" s="107" t="s">
        <v>165</v>
      </c>
      <c r="B135" s="107"/>
      <c r="C135" s="16">
        <v>18</v>
      </c>
      <c r="D135" s="16">
        <v>5</v>
      </c>
      <c r="E135" s="16">
        <v>13</v>
      </c>
      <c r="F135" s="16">
        <v>946.9000000000001</v>
      </c>
      <c r="G135" s="16">
        <v>881.1</v>
      </c>
      <c r="H135" s="16">
        <v>10112</v>
      </c>
    </row>
    <row r="136" spans="1:8" ht="12" customHeight="1">
      <c r="A136" s="107" t="s">
        <v>168</v>
      </c>
      <c r="B136" s="107"/>
      <c r="C136" s="16">
        <v>134</v>
      </c>
      <c r="D136" s="16">
        <v>69</v>
      </c>
      <c r="E136" s="16">
        <v>65</v>
      </c>
      <c r="F136" s="16">
        <v>6571.5</v>
      </c>
      <c r="G136" s="16">
        <v>6002.1</v>
      </c>
      <c r="H136" s="16">
        <v>64030</v>
      </c>
    </row>
    <row r="137" spans="1:8" ht="12" customHeight="1">
      <c r="A137" s="107" t="s">
        <v>169</v>
      </c>
      <c r="B137" s="107"/>
      <c r="C137" s="16">
        <v>431</v>
      </c>
      <c r="D137" s="16">
        <v>274</v>
      </c>
      <c r="E137" s="16">
        <v>157</v>
      </c>
      <c r="F137" s="16">
        <v>28778.9</v>
      </c>
      <c r="G137" s="16">
        <v>25413.5</v>
      </c>
      <c r="H137" s="16">
        <v>408919</v>
      </c>
    </row>
    <row r="138" spans="1:8" ht="12" customHeight="1">
      <c r="A138" s="107" t="s">
        <v>170</v>
      </c>
      <c r="B138" s="107"/>
      <c r="C138" s="16">
        <v>5777</v>
      </c>
      <c r="D138" s="16">
        <v>3082</v>
      </c>
      <c r="E138" s="16">
        <v>2695</v>
      </c>
      <c r="F138" s="16">
        <v>369044</v>
      </c>
      <c r="G138" s="16">
        <v>335923.4</v>
      </c>
      <c r="H138" s="16">
        <v>7520230</v>
      </c>
    </row>
    <row r="139" spans="1:8" ht="12" customHeight="1">
      <c r="A139" s="107" t="s">
        <v>171</v>
      </c>
      <c r="B139" s="107"/>
      <c r="C139" s="16">
        <v>2497</v>
      </c>
      <c r="D139" s="16">
        <v>1416</v>
      </c>
      <c r="E139" s="16">
        <v>1081</v>
      </c>
      <c r="F139" s="16">
        <v>178258.2</v>
      </c>
      <c r="G139" s="16">
        <v>160885.8</v>
      </c>
      <c r="H139" s="16">
        <v>3901008</v>
      </c>
    </row>
    <row r="140" spans="1:8" ht="12" customHeight="1">
      <c r="A140" s="107" t="s">
        <v>173</v>
      </c>
      <c r="B140" s="107"/>
      <c r="C140" s="16">
        <v>83</v>
      </c>
      <c r="D140" s="16">
        <v>33</v>
      </c>
      <c r="E140" s="16">
        <v>50</v>
      </c>
      <c r="F140" s="16">
        <v>4535.2</v>
      </c>
      <c r="G140" s="16">
        <v>4073.2999999999997</v>
      </c>
      <c r="H140" s="16">
        <v>41572</v>
      </c>
    </row>
    <row r="141" spans="1:8" ht="12" customHeight="1">
      <c r="A141" s="107" t="s">
        <v>174</v>
      </c>
      <c r="B141" s="107"/>
      <c r="C141" s="16">
        <v>2970</v>
      </c>
      <c r="D141" s="16">
        <v>1480</v>
      </c>
      <c r="E141" s="16">
        <v>1490</v>
      </c>
      <c r="F141" s="16">
        <v>222964.40000000002</v>
      </c>
      <c r="G141" s="16">
        <v>204880.7</v>
      </c>
      <c r="H141" s="16">
        <v>6036831</v>
      </c>
    </row>
    <row r="142" spans="1:8" ht="12" customHeight="1">
      <c r="A142" s="107" t="s">
        <v>175</v>
      </c>
      <c r="B142" s="107"/>
      <c r="C142" s="16">
        <v>20</v>
      </c>
      <c r="D142" s="16">
        <v>9</v>
      </c>
      <c r="E142" s="16">
        <v>11</v>
      </c>
      <c r="F142" s="16">
        <v>1130.5</v>
      </c>
      <c r="G142" s="16">
        <v>1013.5</v>
      </c>
      <c r="H142" s="16">
        <v>10878</v>
      </c>
    </row>
    <row r="143" spans="1:8" ht="12" customHeight="1">
      <c r="A143" s="107" t="s">
        <v>176</v>
      </c>
      <c r="B143" s="107"/>
      <c r="C143" s="16">
        <v>1174</v>
      </c>
      <c r="D143" s="16">
        <v>542</v>
      </c>
      <c r="E143" s="16">
        <v>632</v>
      </c>
      <c r="F143" s="16">
        <v>82827.4</v>
      </c>
      <c r="G143" s="16">
        <v>77114.1</v>
      </c>
      <c r="H143" s="16">
        <v>2401232</v>
      </c>
    </row>
    <row r="144" spans="1:8" ht="12" customHeight="1">
      <c r="A144" s="107" t="s">
        <v>177</v>
      </c>
      <c r="B144" s="107"/>
      <c r="C144" s="16">
        <v>103</v>
      </c>
      <c r="D144" s="16">
        <v>36</v>
      </c>
      <c r="E144" s="16">
        <v>67</v>
      </c>
      <c r="F144" s="16">
        <v>5210.3</v>
      </c>
      <c r="G144" s="16">
        <v>4653.2</v>
      </c>
      <c r="H144" s="16">
        <v>43396</v>
      </c>
    </row>
    <row r="145" spans="1:8" ht="12" customHeight="1">
      <c r="A145" s="107" t="s">
        <v>178</v>
      </c>
      <c r="B145" s="107"/>
      <c r="C145" s="16">
        <v>312</v>
      </c>
      <c r="D145" s="16">
        <v>157</v>
      </c>
      <c r="E145" s="16">
        <v>155</v>
      </c>
      <c r="F145" s="16">
        <v>26871.1</v>
      </c>
      <c r="G145" s="16">
        <v>24874.600000000002</v>
      </c>
      <c r="H145" s="16">
        <v>889076</v>
      </c>
    </row>
    <row r="146" spans="1:8" ht="12" customHeight="1">
      <c r="A146" s="107" t="s">
        <v>181</v>
      </c>
      <c r="B146" s="107"/>
      <c r="C146" s="16">
        <v>278</v>
      </c>
      <c r="D146" s="16">
        <v>132</v>
      </c>
      <c r="E146" s="16">
        <v>146</v>
      </c>
      <c r="F146" s="16">
        <v>20926.1</v>
      </c>
      <c r="G146" s="16">
        <v>19476.8</v>
      </c>
      <c r="H146" s="16">
        <v>667212</v>
      </c>
    </row>
    <row r="147" spans="1:8" ht="12" customHeight="1">
      <c r="A147" s="107" t="s">
        <v>184</v>
      </c>
      <c r="B147" s="107"/>
      <c r="C147" s="16">
        <v>35</v>
      </c>
      <c r="D147" s="16">
        <v>17</v>
      </c>
      <c r="E147" s="16">
        <v>18</v>
      </c>
      <c r="F147" s="16">
        <v>1822.9</v>
      </c>
      <c r="G147" s="16">
        <v>1622.8000000000002</v>
      </c>
      <c r="H147" s="16">
        <v>13540</v>
      </c>
    </row>
    <row r="148" spans="1:8" ht="12" customHeight="1">
      <c r="A148" s="107" t="s">
        <v>186</v>
      </c>
      <c r="B148" s="107"/>
      <c r="C148" s="16">
        <v>1054</v>
      </c>
      <c r="D148" s="16">
        <v>562</v>
      </c>
      <c r="E148" s="16">
        <v>492</v>
      </c>
      <c r="F148" s="16">
        <v>67130.29999999999</v>
      </c>
      <c r="G148" s="16">
        <v>60349.8</v>
      </c>
      <c r="H148" s="16">
        <v>1081157</v>
      </c>
    </row>
    <row r="149" spans="1:8" ht="12" customHeight="1">
      <c r="A149" s="107" t="s">
        <v>352</v>
      </c>
      <c r="B149" s="107"/>
      <c r="C149" s="16">
        <v>945</v>
      </c>
      <c r="D149" s="16">
        <v>522</v>
      </c>
      <c r="E149" s="16">
        <v>423</v>
      </c>
      <c r="F149" s="16">
        <v>74685.9</v>
      </c>
      <c r="G149" s="16">
        <v>67094.70000000001</v>
      </c>
      <c r="H149" s="16">
        <v>1675903</v>
      </c>
    </row>
    <row r="150" spans="1:8" ht="12" customHeight="1">
      <c r="A150" s="107" t="s">
        <v>187</v>
      </c>
      <c r="B150" s="107"/>
      <c r="C150" s="16">
        <v>34</v>
      </c>
      <c r="D150" s="16">
        <v>16</v>
      </c>
      <c r="E150" s="16">
        <v>18</v>
      </c>
      <c r="F150" s="16">
        <v>1648.5</v>
      </c>
      <c r="G150" s="16">
        <v>1505.6999999999998</v>
      </c>
      <c r="H150" s="16">
        <v>14654</v>
      </c>
    </row>
    <row r="151" spans="1:8" ht="12" customHeight="1">
      <c r="A151" s="110" t="s">
        <v>190</v>
      </c>
      <c r="B151" s="110"/>
      <c r="C151" s="21">
        <v>123</v>
      </c>
      <c r="D151" s="21">
        <v>69</v>
      </c>
      <c r="E151" s="21">
        <v>54</v>
      </c>
      <c r="F151" s="21">
        <v>6476.1</v>
      </c>
      <c r="G151" s="21">
        <v>5859.7</v>
      </c>
      <c r="H151" s="21">
        <v>77862</v>
      </c>
    </row>
    <row r="152" spans="1:8" ht="12" customHeight="1">
      <c r="A152" s="134"/>
      <c r="B152" s="134"/>
      <c r="C152" s="54"/>
      <c r="D152" s="54"/>
      <c r="E152" s="54"/>
      <c r="F152" s="54"/>
      <c r="G152" s="54"/>
      <c r="H152" s="54"/>
    </row>
    <row r="153" spans="1:8" ht="12" customHeight="1">
      <c r="A153" s="111" t="s">
        <v>191</v>
      </c>
      <c r="B153" s="111"/>
      <c r="C153" s="13">
        <v>2302</v>
      </c>
      <c r="D153" s="13">
        <v>1307</v>
      </c>
      <c r="E153" s="13">
        <v>995</v>
      </c>
      <c r="F153" s="13">
        <v>138567.9</v>
      </c>
      <c r="G153" s="13">
        <v>123957.4</v>
      </c>
      <c r="H153" s="13">
        <v>1784523</v>
      </c>
    </row>
    <row r="154" spans="1:8" ht="12" customHeight="1">
      <c r="A154" s="107" t="s">
        <v>335</v>
      </c>
      <c r="B154" s="107"/>
      <c r="C154" s="16">
        <v>532</v>
      </c>
      <c r="D154" s="16">
        <v>310</v>
      </c>
      <c r="E154" s="16">
        <v>222</v>
      </c>
      <c r="F154" s="16">
        <v>34863.5</v>
      </c>
      <c r="G154" s="16">
        <v>30971.6</v>
      </c>
      <c r="H154" s="16">
        <v>508834</v>
      </c>
    </row>
    <row r="155" spans="1:8" ht="12" customHeight="1">
      <c r="A155" s="107" t="s">
        <v>194</v>
      </c>
      <c r="B155" s="107"/>
      <c r="C155" s="16">
        <v>24</v>
      </c>
      <c r="D155" s="16">
        <v>13</v>
      </c>
      <c r="E155" s="16">
        <v>11</v>
      </c>
      <c r="F155" s="16">
        <v>1336.1</v>
      </c>
      <c r="G155" s="16">
        <v>1221.4</v>
      </c>
      <c r="H155" s="16">
        <v>15817</v>
      </c>
    </row>
    <row r="156" spans="1:8" ht="12" customHeight="1">
      <c r="A156" s="107" t="s">
        <v>195</v>
      </c>
      <c r="B156" s="107"/>
      <c r="C156" s="16">
        <v>26</v>
      </c>
      <c r="D156" s="16">
        <v>20</v>
      </c>
      <c r="E156" s="16">
        <v>6</v>
      </c>
      <c r="F156" s="16">
        <v>1105.1</v>
      </c>
      <c r="G156" s="16">
        <v>1015.4999999999999</v>
      </c>
      <c r="H156" s="16">
        <v>7585</v>
      </c>
    </row>
    <row r="157" spans="1:8" ht="12" customHeight="1">
      <c r="A157" s="107" t="s">
        <v>197</v>
      </c>
      <c r="B157" s="107"/>
      <c r="C157" s="16">
        <v>19</v>
      </c>
      <c r="D157" s="16">
        <v>9</v>
      </c>
      <c r="E157" s="16">
        <v>10</v>
      </c>
      <c r="F157" s="16">
        <v>1093.3</v>
      </c>
      <c r="G157" s="16">
        <v>970</v>
      </c>
      <c r="H157" s="16">
        <v>13480</v>
      </c>
    </row>
    <row r="158" spans="1:8" ht="12" customHeight="1">
      <c r="A158" s="107" t="s">
        <v>198</v>
      </c>
      <c r="B158" s="107"/>
      <c r="C158" s="16">
        <v>463</v>
      </c>
      <c r="D158" s="16">
        <v>247</v>
      </c>
      <c r="E158" s="16">
        <v>216</v>
      </c>
      <c r="F158" s="16">
        <v>26598.4</v>
      </c>
      <c r="G158" s="16">
        <v>23857.800000000003</v>
      </c>
      <c r="H158" s="16">
        <v>290561</v>
      </c>
    </row>
    <row r="159" spans="1:8" ht="12" customHeight="1">
      <c r="A159" s="107" t="s">
        <v>200</v>
      </c>
      <c r="B159" s="107"/>
      <c r="C159" s="16">
        <v>238</v>
      </c>
      <c r="D159" s="16">
        <v>121</v>
      </c>
      <c r="E159" s="16">
        <v>117</v>
      </c>
      <c r="F159" s="16">
        <v>13587.800000000001</v>
      </c>
      <c r="G159" s="16">
        <v>12331.2</v>
      </c>
      <c r="H159" s="16">
        <v>205843</v>
      </c>
    </row>
    <row r="160" spans="1:8" ht="12" customHeight="1">
      <c r="A160" s="107" t="s">
        <v>201</v>
      </c>
      <c r="B160" s="107"/>
      <c r="C160" s="16">
        <v>28</v>
      </c>
      <c r="D160" s="16">
        <v>20</v>
      </c>
      <c r="E160" s="16">
        <v>8</v>
      </c>
      <c r="F160" s="16">
        <v>1991.9</v>
      </c>
      <c r="G160" s="16">
        <v>1852.9</v>
      </c>
      <c r="H160" s="16">
        <v>44765</v>
      </c>
    </row>
    <row r="161" spans="1:8" ht="12" customHeight="1">
      <c r="A161" s="110" t="s">
        <v>202</v>
      </c>
      <c r="B161" s="110"/>
      <c r="C161" s="21">
        <v>972</v>
      </c>
      <c r="D161" s="21">
        <v>567</v>
      </c>
      <c r="E161" s="21">
        <v>405</v>
      </c>
      <c r="F161" s="21">
        <v>57991.8</v>
      </c>
      <c r="G161" s="21">
        <v>51737</v>
      </c>
      <c r="H161" s="21">
        <v>697638</v>
      </c>
    </row>
    <row r="162" spans="1:8" ht="12" customHeight="1">
      <c r="A162" s="134"/>
      <c r="B162" s="134"/>
      <c r="C162" s="54"/>
      <c r="D162" s="54"/>
      <c r="E162" s="54"/>
      <c r="F162" s="54"/>
      <c r="G162" s="54"/>
      <c r="H162" s="54"/>
    </row>
    <row r="163" spans="1:8" ht="12" customHeight="1">
      <c r="A163" s="111" t="s">
        <v>203</v>
      </c>
      <c r="B163" s="111"/>
      <c r="C163" s="13">
        <v>19505</v>
      </c>
      <c r="D163" s="13">
        <v>11288</v>
      </c>
      <c r="E163" s="13">
        <v>8217</v>
      </c>
      <c r="F163" s="13">
        <v>1383941.3999999997</v>
      </c>
      <c r="G163" s="13">
        <v>1251071.0999999999</v>
      </c>
      <c r="H163" s="13">
        <v>27384455</v>
      </c>
    </row>
    <row r="164" spans="1:8" ht="12" customHeight="1">
      <c r="A164" s="107" t="s">
        <v>277</v>
      </c>
      <c r="B164" s="107"/>
      <c r="C164" s="16">
        <v>1820</v>
      </c>
      <c r="D164" s="16">
        <v>1097</v>
      </c>
      <c r="E164" s="16">
        <v>723</v>
      </c>
      <c r="F164" s="16">
        <v>133858.5</v>
      </c>
      <c r="G164" s="16">
        <v>121151.7</v>
      </c>
      <c r="H164" s="16">
        <v>3037942</v>
      </c>
    </row>
    <row r="165" spans="1:8" ht="12" customHeight="1">
      <c r="A165" s="107" t="s">
        <v>205</v>
      </c>
      <c r="B165" s="107"/>
      <c r="C165" s="16">
        <v>6993</v>
      </c>
      <c r="D165" s="16">
        <v>3848</v>
      </c>
      <c r="E165" s="16">
        <v>3145</v>
      </c>
      <c r="F165" s="16">
        <v>488211</v>
      </c>
      <c r="G165" s="16">
        <v>445751.4</v>
      </c>
      <c r="H165" s="16">
        <v>10316817</v>
      </c>
    </row>
    <row r="166" spans="1:8" ht="12" customHeight="1">
      <c r="A166" s="107" t="s">
        <v>206</v>
      </c>
      <c r="B166" s="107"/>
      <c r="C166" s="16">
        <v>874</v>
      </c>
      <c r="D166" s="16">
        <v>573</v>
      </c>
      <c r="E166" s="16">
        <v>301</v>
      </c>
      <c r="F166" s="16">
        <v>55133</v>
      </c>
      <c r="G166" s="16">
        <v>49280.1</v>
      </c>
      <c r="H166" s="16">
        <v>732856</v>
      </c>
    </row>
    <row r="167" spans="1:8" ht="12" customHeight="1">
      <c r="A167" s="107" t="s">
        <v>207</v>
      </c>
      <c r="B167" s="107"/>
      <c r="C167" s="16">
        <v>1029</v>
      </c>
      <c r="D167" s="16">
        <v>619</v>
      </c>
      <c r="E167" s="16">
        <v>410</v>
      </c>
      <c r="F167" s="16">
        <v>78407.8</v>
      </c>
      <c r="G167" s="16">
        <v>69828.4</v>
      </c>
      <c r="H167" s="16">
        <v>1545610</v>
      </c>
    </row>
    <row r="168" spans="1:8" ht="12" customHeight="1">
      <c r="A168" s="107" t="s">
        <v>208</v>
      </c>
      <c r="B168" s="107"/>
      <c r="C168" s="16">
        <v>3315</v>
      </c>
      <c r="D168" s="16">
        <v>1903</v>
      </c>
      <c r="E168" s="16">
        <v>1412</v>
      </c>
      <c r="F168" s="16">
        <v>229716.6</v>
      </c>
      <c r="G168" s="16">
        <v>206781.8</v>
      </c>
      <c r="H168" s="16">
        <v>4163626</v>
      </c>
    </row>
    <row r="169" spans="1:8" ht="12" customHeight="1">
      <c r="A169" s="107" t="s">
        <v>209</v>
      </c>
      <c r="B169" s="107"/>
      <c r="C169" s="16">
        <v>271</v>
      </c>
      <c r="D169" s="16">
        <v>153</v>
      </c>
      <c r="E169" s="16">
        <v>118</v>
      </c>
      <c r="F169" s="16">
        <v>19446.9</v>
      </c>
      <c r="G169" s="16">
        <v>17103.3</v>
      </c>
      <c r="H169" s="16">
        <v>233848</v>
      </c>
    </row>
    <row r="170" spans="1:8" ht="12" customHeight="1">
      <c r="A170" s="107" t="s">
        <v>210</v>
      </c>
      <c r="B170" s="107"/>
      <c r="C170" s="16">
        <v>299</v>
      </c>
      <c r="D170" s="16">
        <v>177</v>
      </c>
      <c r="E170" s="16">
        <v>122</v>
      </c>
      <c r="F170" s="16">
        <v>21459.6</v>
      </c>
      <c r="G170" s="16">
        <v>19308.2</v>
      </c>
      <c r="H170" s="16">
        <v>362614</v>
      </c>
    </row>
    <row r="171" spans="1:8" ht="12" customHeight="1">
      <c r="A171" s="107" t="s">
        <v>211</v>
      </c>
      <c r="B171" s="107"/>
      <c r="C171" s="16">
        <v>337</v>
      </c>
      <c r="D171" s="16">
        <v>200</v>
      </c>
      <c r="E171" s="16">
        <v>137</v>
      </c>
      <c r="F171" s="16">
        <v>24879.6</v>
      </c>
      <c r="G171" s="16">
        <v>22735.699999999997</v>
      </c>
      <c r="H171" s="16">
        <v>607778</v>
      </c>
    </row>
    <row r="172" spans="1:8" ht="12" customHeight="1">
      <c r="A172" s="107" t="s">
        <v>212</v>
      </c>
      <c r="B172" s="107"/>
      <c r="C172" s="16">
        <v>196</v>
      </c>
      <c r="D172" s="16">
        <v>109</v>
      </c>
      <c r="E172" s="16">
        <v>87</v>
      </c>
      <c r="F172" s="16">
        <v>11468.2</v>
      </c>
      <c r="G172" s="16">
        <v>10413.6</v>
      </c>
      <c r="H172" s="16">
        <v>114477</v>
      </c>
    </row>
    <row r="173" spans="1:8" ht="12" customHeight="1">
      <c r="A173" s="107" t="s">
        <v>213</v>
      </c>
      <c r="B173" s="107"/>
      <c r="C173" s="16">
        <v>548</v>
      </c>
      <c r="D173" s="16">
        <v>314</v>
      </c>
      <c r="E173" s="16">
        <v>234</v>
      </c>
      <c r="F173" s="16">
        <v>41310.2</v>
      </c>
      <c r="G173" s="16">
        <v>36986.7</v>
      </c>
      <c r="H173" s="16">
        <v>775418</v>
      </c>
    </row>
    <row r="174" spans="1:8" ht="12" customHeight="1">
      <c r="A174" s="107" t="s">
        <v>215</v>
      </c>
      <c r="B174" s="107"/>
      <c r="C174" s="16">
        <v>45</v>
      </c>
      <c r="D174" s="16">
        <v>28</v>
      </c>
      <c r="E174" s="16">
        <v>17</v>
      </c>
      <c r="F174" s="16">
        <v>2908.2</v>
      </c>
      <c r="G174" s="16">
        <v>2551.5</v>
      </c>
      <c r="H174" s="16">
        <v>29872</v>
      </c>
    </row>
    <row r="175" spans="1:8" ht="12" customHeight="1">
      <c r="A175" s="107" t="s">
        <v>216</v>
      </c>
      <c r="B175" s="107"/>
      <c r="C175" s="16">
        <v>1083</v>
      </c>
      <c r="D175" s="16">
        <v>690</v>
      </c>
      <c r="E175" s="16">
        <v>393</v>
      </c>
      <c r="F175" s="16">
        <v>81352.9</v>
      </c>
      <c r="G175" s="16">
        <v>73110.2</v>
      </c>
      <c r="H175" s="16">
        <v>1527813</v>
      </c>
    </row>
    <row r="176" spans="1:8" ht="12" customHeight="1">
      <c r="A176" s="107" t="s">
        <v>217</v>
      </c>
      <c r="B176" s="107"/>
      <c r="C176" s="16">
        <v>260</v>
      </c>
      <c r="D176" s="16">
        <v>152</v>
      </c>
      <c r="E176" s="16">
        <v>108</v>
      </c>
      <c r="F176" s="16">
        <v>18982.8</v>
      </c>
      <c r="G176" s="16">
        <v>17084.6</v>
      </c>
      <c r="H176" s="16">
        <v>357406</v>
      </c>
    </row>
    <row r="177" spans="1:8" ht="12" customHeight="1">
      <c r="A177" s="107" t="s">
        <v>218</v>
      </c>
      <c r="B177" s="107"/>
      <c r="C177" s="16">
        <v>241</v>
      </c>
      <c r="D177" s="16">
        <v>138</v>
      </c>
      <c r="E177" s="16">
        <v>103</v>
      </c>
      <c r="F177" s="16">
        <v>16832</v>
      </c>
      <c r="G177" s="16">
        <v>15066.199999999999</v>
      </c>
      <c r="H177" s="16">
        <v>275095</v>
      </c>
    </row>
    <row r="178" spans="1:8" ht="12" customHeight="1">
      <c r="A178" s="107" t="s">
        <v>219</v>
      </c>
      <c r="B178" s="107"/>
      <c r="C178" s="16">
        <v>874</v>
      </c>
      <c r="D178" s="16">
        <v>531</v>
      </c>
      <c r="E178" s="16">
        <v>343</v>
      </c>
      <c r="F178" s="16">
        <v>60828.899999999994</v>
      </c>
      <c r="G178" s="16">
        <v>54232.7</v>
      </c>
      <c r="H178" s="16">
        <v>1047327</v>
      </c>
    </row>
    <row r="179" spans="1:8" ht="12" customHeight="1">
      <c r="A179" s="107" t="s">
        <v>220</v>
      </c>
      <c r="B179" s="107"/>
      <c r="C179" s="16">
        <v>108</v>
      </c>
      <c r="D179" s="16">
        <v>56</v>
      </c>
      <c r="E179" s="16">
        <v>52</v>
      </c>
      <c r="F179" s="16">
        <v>6604.4</v>
      </c>
      <c r="G179" s="16">
        <v>6002.1</v>
      </c>
      <c r="H179" s="16">
        <v>82067</v>
      </c>
    </row>
    <row r="180" spans="1:8" ht="12" customHeight="1">
      <c r="A180" s="110" t="s">
        <v>221</v>
      </c>
      <c r="B180" s="110"/>
      <c r="C180" s="21">
        <v>1212</v>
      </c>
      <c r="D180" s="21">
        <v>700</v>
      </c>
      <c r="E180" s="21">
        <v>512</v>
      </c>
      <c r="F180" s="21">
        <v>92540.8</v>
      </c>
      <c r="G180" s="21">
        <v>83682.9</v>
      </c>
      <c r="H180" s="21">
        <v>2173889</v>
      </c>
    </row>
    <row r="181" spans="1:8" ht="12" customHeight="1">
      <c r="A181" s="134"/>
      <c r="B181" s="134"/>
      <c r="C181" s="54"/>
      <c r="D181" s="54"/>
      <c r="E181" s="54"/>
      <c r="F181" s="54"/>
      <c r="G181" s="54"/>
      <c r="H181" s="54"/>
    </row>
    <row r="182" spans="1:8" ht="12" customHeight="1">
      <c r="A182" s="111" t="s">
        <v>222</v>
      </c>
      <c r="B182" s="111"/>
      <c r="C182" s="13">
        <v>4535</v>
      </c>
      <c r="D182" s="13">
        <v>2507</v>
      </c>
      <c r="E182" s="13">
        <v>2028</v>
      </c>
      <c r="F182" s="13">
        <v>303050.7</v>
      </c>
      <c r="G182" s="13">
        <v>270689.10000000003</v>
      </c>
      <c r="H182" s="13">
        <v>4731081</v>
      </c>
    </row>
    <row r="183" spans="1:8" ht="12" customHeight="1">
      <c r="A183" s="107" t="s">
        <v>223</v>
      </c>
      <c r="B183" s="107"/>
      <c r="C183" s="16">
        <v>2114</v>
      </c>
      <c r="D183" s="16">
        <v>1069</v>
      </c>
      <c r="E183" s="16">
        <v>1045</v>
      </c>
      <c r="F183" s="16">
        <v>136029</v>
      </c>
      <c r="G183" s="16">
        <v>121592.2</v>
      </c>
      <c r="H183" s="16">
        <v>1867984</v>
      </c>
    </row>
    <row r="184" spans="1:8" ht="12" customHeight="1">
      <c r="A184" s="107" t="s">
        <v>224</v>
      </c>
      <c r="B184" s="107"/>
      <c r="C184" s="16">
        <v>1024</v>
      </c>
      <c r="D184" s="16">
        <v>652</v>
      </c>
      <c r="E184" s="16">
        <v>372</v>
      </c>
      <c r="F184" s="16">
        <v>73553.4</v>
      </c>
      <c r="G184" s="16">
        <v>65488.2</v>
      </c>
      <c r="H184" s="16">
        <v>1202683</v>
      </c>
    </row>
    <row r="185" spans="1:8" ht="12" customHeight="1">
      <c r="A185" s="107" t="s">
        <v>225</v>
      </c>
      <c r="B185" s="107"/>
      <c r="C185" s="16">
        <v>259</v>
      </c>
      <c r="D185" s="16">
        <v>146</v>
      </c>
      <c r="E185" s="16">
        <v>113</v>
      </c>
      <c r="F185" s="16">
        <v>15087.2</v>
      </c>
      <c r="G185" s="16">
        <v>13582</v>
      </c>
      <c r="H185" s="16">
        <v>151444</v>
      </c>
    </row>
    <row r="186" spans="1:8" ht="12" customHeight="1">
      <c r="A186" s="107" t="s">
        <v>226</v>
      </c>
      <c r="B186" s="107"/>
      <c r="C186" s="16">
        <v>208</v>
      </c>
      <c r="D186" s="16">
        <v>131</v>
      </c>
      <c r="E186" s="16">
        <v>77</v>
      </c>
      <c r="F186" s="16">
        <v>12448.5</v>
      </c>
      <c r="G186" s="16">
        <v>11174</v>
      </c>
      <c r="H186" s="16">
        <v>149890</v>
      </c>
    </row>
    <row r="187" spans="1:8" ht="12" customHeight="1">
      <c r="A187" s="107" t="s">
        <v>227</v>
      </c>
      <c r="B187" s="107"/>
      <c r="C187" s="16">
        <v>584</v>
      </c>
      <c r="D187" s="16">
        <v>317</v>
      </c>
      <c r="E187" s="16">
        <v>267</v>
      </c>
      <c r="F187" s="16">
        <v>43833.7</v>
      </c>
      <c r="G187" s="16">
        <v>39169.3</v>
      </c>
      <c r="H187" s="16">
        <v>1080056</v>
      </c>
    </row>
    <row r="188" spans="1:8" ht="12" customHeight="1">
      <c r="A188" s="110" t="s">
        <v>228</v>
      </c>
      <c r="B188" s="110"/>
      <c r="C188" s="21">
        <v>346</v>
      </c>
      <c r="D188" s="21">
        <v>192</v>
      </c>
      <c r="E188" s="21">
        <v>154</v>
      </c>
      <c r="F188" s="21">
        <v>22098.9</v>
      </c>
      <c r="G188" s="21">
        <v>19683.4</v>
      </c>
      <c r="H188" s="21">
        <v>279024</v>
      </c>
    </row>
    <row r="189" spans="1:8" ht="12" customHeight="1">
      <c r="A189" s="134"/>
      <c r="B189" s="134"/>
      <c r="C189" s="54"/>
      <c r="D189" s="54"/>
      <c r="E189" s="54"/>
      <c r="F189" s="54"/>
      <c r="G189" s="54"/>
      <c r="H189" s="54"/>
    </row>
    <row r="190" spans="1:8" ht="12" customHeight="1">
      <c r="A190" s="111" t="s">
        <v>229</v>
      </c>
      <c r="B190" s="111"/>
      <c r="C190" s="13">
        <v>2312</v>
      </c>
      <c r="D190" s="13">
        <v>1154</v>
      </c>
      <c r="E190" s="13">
        <v>1158</v>
      </c>
      <c r="F190" s="13">
        <v>138480.59999999998</v>
      </c>
      <c r="G190" s="13">
        <v>124025.3</v>
      </c>
      <c r="H190" s="13">
        <v>1727063</v>
      </c>
    </row>
    <row r="191" spans="1:8" ht="12" customHeight="1">
      <c r="A191" s="107" t="s">
        <v>230</v>
      </c>
      <c r="B191" s="107"/>
      <c r="C191" s="16">
        <v>726</v>
      </c>
      <c r="D191" s="16">
        <v>367</v>
      </c>
      <c r="E191" s="16">
        <v>359</v>
      </c>
      <c r="F191" s="16">
        <v>42562.5</v>
      </c>
      <c r="G191" s="16">
        <v>38259.1</v>
      </c>
      <c r="H191" s="16">
        <v>523638</v>
      </c>
    </row>
    <row r="192" spans="1:8" ht="12" customHeight="1">
      <c r="A192" s="107" t="s">
        <v>328</v>
      </c>
      <c r="B192" s="107"/>
      <c r="C192" s="16">
        <v>746</v>
      </c>
      <c r="D192" s="16">
        <v>339</v>
      </c>
      <c r="E192" s="16">
        <v>407</v>
      </c>
      <c r="F192" s="16">
        <v>43043.899999999994</v>
      </c>
      <c r="G192" s="16">
        <v>38667</v>
      </c>
      <c r="H192" s="16">
        <v>486664</v>
      </c>
    </row>
    <row r="193" spans="1:8" ht="12" customHeight="1">
      <c r="A193" s="110" t="s">
        <v>350</v>
      </c>
      <c r="B193" s="110"/>
      <c r="C193" s="26">
        <v>840</v>
      </c>
      <c r="D193" s="26">
        <v>448</v>
      </c>
      <c r="E193" s="26">
        <v>392</v>
      </c>
      <c r="F193" s="26">
        <v>52874.2</v>
      </c>
      <c r="G193" s="26">
        <v>47099.2</v>
      </c>
      <c r="H193" s="26">
        <v>716761</v>
      </c>
    </row>
    <row r="194" spans="1:8" ht="12" customHeight="1">
      <c r="A194" s="134"/>
      <c r="B194" s="134"/>
      <c r="C194" s="54"/>
      <c r="D194" s="54"/>
      <c r="E194" s="54"/>
      <c r="F194" s="54"/>
      <c r="G194" s="54"/>
      <c r="H194" s="54"/>
    </row>
    <row r="195" spans="1:8" ht="12" customHeight="1">
      <c r="A195" s="111" t="s">
        <v>239</v>
      </c>
      <c r="B195" s="111"/>
      <c r="C195" s="13">
        <v>3671</v>
      </c>
      <c r="D195" s="13">
        <v>1886</v>
      </c>
      <c r="E195" s="13">
        <v>1785</v>
      </c>
      <c r="F195" s="13">
        <v>234835.90000000002</v>
      </c>
      <c r="G195" s="13">
        <v>211676.3</v>
      </c>
      <c r="H195" s="13">
        <v>3901445</v>
      </c>
    </row>
    <row r="196" spans="1:8" ht="12" customHeight="1">
      <c r="A196" s="107" t="s">
        <v>240</v>
      </c>
      <c r="B196" s="107"/>
      <c r="C196" s="16">
        <v>633</v>
      </c>
      <c r="D196" s="16">
        <v>321</v>
      </c>
      <c r="E196" s="16">
        <v>312</v>
      </c>
      <c r="F196" s="16">
        <v>42459.9</v>
      </c>
      <c r="G196" s="16">
        <v>38651.6</v>
      </c>
      <c r="H196" s="16">
        <v>752161</v>
      </c>
    </row>
    <row r="197" spans="1:8" ht="12" customHeight="1">
      <c r="A197" s="107" t="s">
        <v>242</v>
      </c>
      <c r="B197" s="107"/>
      <c r="C197" s="16">
        <v>54</v>
      </c>
      <c r="D197" s="16">
        <v>29</v>
      </c>
      <c r="E197" s="16">
        <v>25</v>
      </c>
      <c r="F197" s="16">
        <v>6774.3</v>
      </c>
      <c r="G197" s="16">
        <v>6454.9</v>
      </c>
      <c r="H197" s="16">
        <v>413667</v>
      </c>
    </row>
    <row r="198" spans="1:8" ht="12" customHeight="1">
      <c r="A198" s="107" t="s">
        <v>243</v>
      </c>
      <c r="B198" s="107"/>
      <c r="C198" s="16">
        <v>344</v>
      </c>
      <c r="D198" s="16">
        <v>163</v>
      </c>
      <c r="E198" s="16">
        <v>181</v>
      </c>
      <c r="F198" s="16">
        <v>19933.2</v>
      </c>
      <c r="G198" s="16">
        <v>17736.800000000003</v>
      </c>
      <c r="H198" s="16">
        <v>222140</v>
      </c>
    </row>
    <row r="199" spans="1:8" ht="12" customHeight="1">
      <c r="A199" s="107" t="s">
        <v>248</v>
      </c>
      <c r="B199" s="107"/>
      <c r="C199" s="16">
        <v>82</v>
      </c>
      <c r="D199" s="16">
        <v>48</v>
      </c>
      <c r="E199" s="16">
        <v>34</v>
      </c>
      <c r="F199" s="16">
        <v>6029.6</v>
      </c>
      <c r="G199" s="16">
        <v>5631</v>
      </c>
      <c r="H199" s="16">
        <v>154356</v>
      </c>
    </row>
    <row r="200" spans="1:8" ht="12" customHeight="1">
      <c r="A200" s="107" t="s">
        <v>249</v>
      </c>
      <c r="B200" s="107"/>
      <c r="C200" s="16">
        <v>1195</v>
      </c>
      <c r="D200" s="16">
        <v>631</v>
      </c>
      <c r="E200" s="16">
        <v>564</v>
      </c>
      <c r="F200" s="16">
        <v>74315.7</v>
      </c>
      <c r="G200" s="16">
        <v>66614.29999999999</v>
      </c>
      <c r="H200" s="16">
        <v>1025102</v>
      </c>
    </row>
    <row r="201" spans="1:8" ht="12" customHeight="1">
      <c r="A201" s="107" t="s">
        <v>250</v>
      </c>
      <c r="B201" s="107"/>
      <c r="C201" s="16">
        <v>342</v>
      </c>
      <c r="D201" s="16">
        <v>164</v>
      </c>
      <c r="E201" s="16">
        <v>178</v>
      </c>
      <c r="F201" s="16">
        <v>20583.1</v>
      </c>
      <c r="G201" s="16">
        <v>18425.4</v>
      </c>
      <c r="H201" s="16">
        <v>240360</v>
      </c>
    </row>
    <row r="202" spans="1:8" ht="12" customHeight="1">
      <c r="A202" s="107" t="s">
        <v>253</v>
      </c>
      <c r="B202" s="107"/>
      <c r="C202" s="16">
        <v>137</v>
      </c>
      <c r="D202" s="16">
        <v>68</v>
      </c>
      <c r="E202" s="16">
        <v>69</v>
      </c>
      <c r="F202" s="16">
        <v>9078.5</v>
      </c>
      <c r="G202" s="16">
        <v>8053.7</v>
      </c>
      <c r="H202" s="16">
        <v>127389</v>
      </c>
    </row>
    <row r="203" spans="1:8" ht="12" customHeight="1">
      <c r="A203" s="107" t="s">
        <v>254</v>
      </c>
      <c r="B203" s="107"/>
      <c r="C203" s="16">
        <v>286</v>
      </c>
      <c r="D203" s="16">
        <v>148</v>
      </c>
      <c r="E203" s="16">
        <v>138</v>
      </c>
      <c r="F203" s="16">
        <v>17126.4</v>
      </c>
      <c r="G203" s="16">
        <v>15128.5</v>
      </c>
      <c r="H203" s="16">
        <v>178079</v>
      </c>
    </row>
    <row r="204" spans="1:8" ht="12" customHeight="1">
      <c r="A204" s="107" t="s">
        <v>255</v>
      </c>
      <c r="B204" s="107"/>
      <c r="C204" s="16">
        <v>155</v>
      </c>
      <c r="D204" s="16">
        <v>82</v>
      </c>
      <c r="E204" s="16">
        <v>73</v>
      </c>
      <c r="F204" s="16">
        <v>9926.4</v>
      </c>
      <c r="G204" s="16">
        <v>8976.1</v>
      </c>
      <c r="H204" s="16">
        <v>181622</v>
      </c>
    </row>
    <row r="205" spans="1:8" ht="12" customHeight="1">
      <c r="A205" s="107" t="s">
        <v>256</v>
      </c>
      <c r="B205" s="107"/>
      <c r="C205" s="16">
        <v>411</v>
      </c>
      <c r="D205" s="16">
        <v>215</v>
      </c>
      <c r="E205" s="16">
        <v>196</v>
      </c>
      <c r="F205" s="16">
        <v>26815.1</v>
      </c>
      <c r="G205" s="16">
        <v>24337.3</v>
      </c>
      <c r="H205" s="16">
        <v>581896</v>
      </c>
    </row>
    <row r="206" spans="1:8" ht="12" customHeight="1">
      <c r="A206" s="110" t="s">
        <v>257</v>
      </c>
      <c r="B206" s="110"/>
      <c r="C206" s="21">
        <v>32</v>
      </c>
      <c r="D206" s="21">
        <v>17</v>
      </c>
      <c r="E206" s="21">
        <v>15</v>
      </c>
      <c r="F206" s="21">
        <v>1793.7</v>
      </c>
      <c r="G206" s="21">
        <v>1666.6999999999998</v>
      </c>
      <c r="H206" s="21">
        <v>24673</v>
      </c>
    </row>
    <row r="207" spans="1:8" ht="12" customHeight="1">
      <c r="A207" s="134"/>
      <c r="B207" s="134"/>
      <c r="C207" s="54"/>
      <c r="D207" s="54"/>
      <c r="E207" s="54"/>
      <c r="F207" s="54"/>
      <c r="G207" s="54"/>
      <c r="H207" s="54"/>
    </row>
    <row r="208" spans="1:8" ht="12" customHeight="1">
      <c r="A208" s="111" t="s">
        <v>258</v>
      </c>
      <c r="B208" s="111"/>
      <c r="C208" s="13">
        <v>126983</v>
      </c>
      <c r="D208" s="13">
        <v>70499</v>
      </c>
      <c r="E208" s="13">
        <v>56484</v>
      </c>
      <c r="F208" s="13">
        <v>9454637.699999997</v>
      </c>
      <c r="G208" s="13">
        <v>8595845.700000001</v>
      </c>
      <c r="H208" s="13">
        <v>237458850</v>
      </c>
    </row>
    <row r="209" spans="1:8" ht="12" customHeight="1">
      <c r="A209" s="107" t="s">
        <v>259</v>
      </c>
      <c r="B209" s="107"/>
      <c r="C209" s="16">
        <v>18227</v>
      </c>
      <c r="D209" s="16">
        <v>9930</v>
      </c>
      <c r="E209" s="16">
        <v>8297</v>
      </c>
      <c r="F209" s="16">
        <v>1330632.8999999997</v>
      </c>
      <c r="G209" s="16">
        <v>1205967.8</v>
      </c>
      <c r="H209" s="16">
        <v>31095867</v>
      </c>
    </row>
    <row r="210" spans="1:8" ht="12" customHeight="1">
      <c r="A210" s="107" t="s">
        <v>260</v>
      </c>
      <c r="B210" s="107"/>
      <c r="C210" s="16">
        <v>51928</v>
      </c>
      <c r="D210" s="16">
        <v>29538</v>
      </c>
      <c r="E210" s="16">
        <v>22390</v>
      </c>
      <c r="F210" s="16">
        <v>4193905.0999999987</v>
      </c>
      <c r="G210" s="16">
        <v>3832384.0000000005</v>
      </c>
      <c r="H210" s="16">
        <v>125647472</v>
      </c>
    </row>
    <row r="211" spans="1:8" ht="12" customHeight="1">
      <c r="A211" s="107" t="s">
        <v>261</v>
      </c>
      <c r="B211" s="107"/>
      <c r="C211" s="16">
        <v>24503</v>
      </c>
      <c r="D211" s="16">
        <v>12889</v>
      </c>
      <c r="E211" s="16">
        <v>11614</v>
      </c>
      <c r="F211" s="16">
        <v>1731223.2000000002</v>
      </c>
      <c r="G211" s="16">
        <v>1576074.7000000002</v>
      </c>
      <c r="H211" s="16">
        <v>41186944</v>
      </c>
    </row>
    <row r="212" spans="1:8" ht="12" customHeight="1">
      <c r="A212" s="107" t="s">
        <v>262</v>
      </c>
      <c r="B212" s="107"/>
      <c r="C212" s="16">
        <v>2302</v>
      </c>
      <c r="D212" s="16">
        <v>1307</v>
      </c>
      <c r="E212" s="16">
        <v>995</v>
      </c>
      <c r="F212" s="16">
        <v>138567.9</v>
      </c>
      <c r="G212" s="16">
        <v>123957.4</v>
      </c>
      <c r="H212" s="16">
        <v>1784523</v>
      </c>
    </row>
    <row r="213" spans="1:8" ht="12" customHeight="1">
      <c r="A213" s="107" t="s">
        <v>263</v>
      </c>
      <c r="B213" s="107"/>
      <c r="C213" s="16">
        <v>19505</v>
      </c>
      <c r="D213" s="16">
        <v>11288</v>
      </c>
      <c r="E213" s="16">
        <v>8217</v>
      </c>
      <c r="F213" s="16">
        <v>1383941.3999999997</v>
      </c>
      <c r="G213" s="16">
        <v>1251071.0999999999</v>
      </c>
      <c r="H213" s="16">
        <v>27384455</v>
      </c>
    </row>
    <row r="214" spans="1:8" ht="12" customHeight="1">
      <c r="A214" s="107" t="s">
        <v>264</v>
      </c>
      <c r="B214" s="107"/>
      <c r="C214" s="16">
        <v>4535</v>
      </c>
      <c r="D214" s="16">
        <v>2507</v>
      </c>
      <c r="E214" s="16">
        <v>2028</v>
      </c>
      <c r="F214" s="16">
        <v>303050.7</v>
      </c>
      <c r="G214" s="16">
        <v>270689.10000000003</v>
      </c>
      <c r="H214" s="16">
        <v>4731081</v>
      </c>
    </row>
    <row r="215" spans="1:8" ht="12" customHeight="1">
      <c r="A215" s="107" t="s">
        <v>265</v>
      </c>
      <c r="B215" s="107"/>
      <c r="C215" s="16">
        <v>2312</v>
      </c>
      <c r="D215" s="16">
        <v>1154</v>
      </c>
      <c r="E215" s="16">
        <v>1158</v>
      </c>
      <c r="F215" s="16">
        <v>138480.59999999998</v>
      </c>
      <c r="G215" s="16">
        <v>124025.3</v>
      </c>
      <c r="H215" s="16">
        <v>1727063</v>
      </c>
    </row>
    <row r="216" spans="1:8" ht="12" customHeight="1">
      <c r="A216" s="110" t="s">
        <v>266</v>
      </c>
      <c r="B216" s="110"/>
      <c r="C216" s="21">
        <v>3671</v>
      </c>
      <c r="D216" s="21">
        <v>1886</v>
      </c>
      <c r="E216" s="21">
        <v>1785</v>
      </c>
      <c r="F216" s="21">
        <v>234835.90000000002</v>
      </c>
      <c r="G216" s="21">
        <v>211676.3</v>
      </c>
      <c r="H216" s="21">
        <v>3901445</v>
      </c>
    </row>
    <row r="217" spans="1:8" ht="12" customHeight="1">
      <c r="A217" s="134"/>
      <c r="B217" s="134"/>
      <c r="C217" s="54"/>
      <c r="D217" s="54"/>
      <c r="E217" s="54"/>
      <c r="F217" s="54"/>
      <c r="G217" s="54"/>
      <c r="H217" s="54"/>
    </row>
    <row r="218" spans="1:8" ht="12" customHeight="1">
      <c r="A218" s="111" t="s">
        <v>360</v>
      </c>
      <c r="B218" s="111"/>
      <c r="C218" s="13">
        <v>116210</v>
      </c>
      <c r="D218" s="13">
        <v>65035</v>
      </c>
      <c r="E218" s="13">
        <v>51175</v>
      </c>
      <c r="F218" s="13">
        <v>8771605.799999999</v>
      </c>
      <c r="G218" s="13">
        <v>7981858.6000000015</v>
      </c>
      <c r="H218" s="13">
        <v>226659496</v>
      </c>
    </row>
    <row r="219" spans="1:8" ht="12" customHeight="1">
      <c r="A219" s="107" t="s">
        <v>353</v>
      </c>
      <c r="B219" s="107"/>
      <c r="C219" s="77">
        <v>19459</v>
      </c>
      <c r="D219" s="77">
        <v>11258</v>
      </c>
      <c r="E219" s="77">
        <v>8201</v>
      </c>
      <c r="F219" s="77">
        <v>1390893.5999999996</v>
      </c>
      <c r="G219" s="77">
        <v>1256865.5999999999</v>
      </c>
      <c r="H219" s="77">
        <v>27739805</v>
      </c>
    </row>
    <row r="220" spans="1:8" ht="12" customHeight="1">
      <c r="A220" s="107" t="s">
        <v>354</v>
      </c>
      <c r="B220" s="107"/>
      <c r="C220" s="77">
        <v>18418</v>
      </c>
      <c r="D220" s="77">
        <v>10034</v>
      </c>
      <c r="E220" s="77">
        <v>8384</v>
      </c>
      <c r="F220" s="77">
        <v>1344473.1999999997</v>
      </c>
      <c r="G220" s="77">
        <v>1218402.3</v>
      </c>
      <c r="H220" s="77">
        <v>31341869</v>
      </c>
    </row>
    <row r="221" spans="1:8" ht="12" customHeight="1">
      <c r="A221" s="107" t="s">
        <v>355</v>
      </c>
      <c r="B221" s="107"/>
      <c r="C221" s="78">
        <v>21329</v>
      </c>
      <c r="D221" s="78">
        <v>11222</v>
      </c>
      <c r="E221" s="78">
        <v>10107</v>
      </c>
      <c r="F221" s="78">
        <v>1502803.2000000002</v>
      </c>
      <c r="G221" s="78">
        <v>1369823.2000000004</v>
      </c>
      <c r="H221" s="78">
        <v>36266596</v>
      </c>
    </row>
    <row r="222" spans="1:8" ht="12" customHeight="1">
      <c r="A222" s="107" t="s">
        <v>356</v>
      </c>
      <c r="B222" s="107"/>
      <c r="C222" s="77">
        <v>51737</v>
      </c>
      <c r="D222" s="77">
        <v>29434</v>
      </c>
      <c r="E222" s="77">
        <v>22303</v>
      </c>
      <c r="F222" s="77">
        <v>4180064.799999999</v>
      </c>
      <c r="G222" s="77">
        <v>3819949.5000000014</v>
      </c>
      <c r="H222" s="77">
        <v>125401470</v>
      </c>
    </row>
    <row r="223" spans="1:8" ht="12" customHeight="1">
      <c r="A223" s="110" t="s">
        <v>357</v>
      </c>
      <c r="B223" s="110"/>
      <c r="C223" s="26">
        <v>5267</v>
      </c>
      <c r="D223" s="26">
        <v>3087</v>
      </c>
      <c r="E223" s="26">
        <v>2180</v>
      </c>
      <c r="F223" s="26">
        <v>353370.99999999994</v>
      </c>
      <c r="G223" s="26">
        <v>316818</v>
      </c>
      <c r="H223" s="26">
        <v>5909756</v>
      </c>
    </row>
    <row r="224" spans="1:8" ht="12" customHeight="1">
      <c r="A224" s="134"/>
      <c r="B224" s="134"/>
      <c r="C224" s="19"/>
      <c r="D224" s="19"/>
      <c r="E224" s="19"/>
      <c r="F224" s="19"/>
      <c r="G224" s="19"/>
      <c r="H224" s="19"/>
    </row>
    <row r="225" spans="1:8" ht="12" customHeight="1">
      <c r="A225" s="149" t="s">
        <v>361</v>
      </c>
      <c r="B225" s="149"/>
      <c r="C225" s="40">
        <v>10773</v>
      </c>
      <c r="D225" s="40">
        <v>5464</v>
      </c>
      <c r="E225" s="40">
        <v>5309</v>
      </c>
      <c r="F225" s="40">
        <v>683031.9000000004</v>
      </c>
      <c r="G225" s="40">
        <v>613987.0999999996</v>
      </c>
      <c r="H225" s="40">
        <v>10799354</v>
      </c>
    </row>
    <row r="226" spans="1:8" ht="5.25" customHeight="1">
      <c r="A226" s="148"/>
      <c r="B226" s="148"/>
      <c r="C226" s="148"/>
      <c r="D226" s="148"/>
      <c r="E226" s="148"/>
      <c r="F226" s="148"/>
      <c r="G226" s="148"/>
      <c r="H226" s="148"/>
    </row>
    <row r="227" spans="1:8" s="29" customFormat="1" ht="11.25">
      <c r="A227" s="146" t="s">
        <v>358</v>
      </c>
      <c r="B227" s="146"/>
      <c r="C227" s="146"/>
      <c r="D227" s="146"/>
      <c r="E227" s="146"/>
      <c r="F227" s="146"/>
      <c r="G227" s="146"/>
      <c r="H227" s="146"/>
    </row>
    <row r="228" spans="1:8" s="14" customFormat="1" ht="11.25" customHeight="1">
      <c r="A228" s="103" t="s">
        <v>337</v>
      </c>
      <c r="B228" s="103"/>
      <c r="C228" s="103"/>
      <c r="D228" s="103"/>
      <c r="E228" s="103"/>
      <c r="F228" s="103"/>
      <c r="G228" s="103"/>
      <c r="H228" s="103"/>
    </row>
    <row r="229" spans="1:8" ht="12.75" customHeight="1">
      <c r="A229" s="142" t="s">
        <v>362</v>
      </c>
      <c r="B229" s="142"/>
      <c r="C229" s="142"/>
      <c r="D229" s="142"/>
      <c r="E229" s="142"/>
      <c r="F229" s="142"/>
      <c r="G229" s="142"/>
      <c r="H229" s="142"/>
    </row>
    <row r="230" spans="1:8" s="32" customFormat="1" ht="5.25" customHeight="1">
      <c r="A230" s="143"/>
      <c r="B230" s="143"/>
      <c r="C230" s="143"/>
      <c r="D230" s="143"/>
      <c r="E230" s="143"/>
      <c r="F230" s="143"/>
      <c r="G230" s="143"/>
      <c r="H230" s="143"/>
    </row>
    <row r="231" spans="1:8" s="14" customFormat="1" ht="11.25">
      <c r="A231" s="144" t="s">
        <v>270</v>
      </c>
      <c r="B231" s="144"/>
      <c r="C231" s="144"/>
      <c r="D231" s="144"/>
      <c r="E231" s="144"/>
      <c r="F231" s="144"/>
      <c r="G231" s="144"/>
      <c r="H231" s="144"/>
    </row>
    <row r="232" spans="1:8" s="32" customFormat="1" ht="5.25" customHeight="1">
      <c r="A232" s="145"/>
      <c r="B232" s="145"/>
      <c r="C232" s="145"/>
      <c r="D232" s="145"/>
      <c r="E232" s="145"/>
      <c r="F232" s="145"/>
      <c r="G232" s="145"/>
      <c r="H232" s="145"/>
    </row>
    <row r="233" spans="1:8" s="14" customFormat="1" ht="11.25" customHeight="1">
      <c r="A233" s="104" t="s">
        <v>371</v>
      </c>
      <c r="B233" s="104"/>
      <c r="C233" s="104"/>
      <c r="D233" s="104"/>
      <c r="E233" s="104"/>
      <c r="F233" s="104"/>
      <c r="G233" s="104"/>
      <c r="H233" s="104"/>
    </row>
    <row r="234" spans="1:8" s="14" customFormat="1" ht="11.25" customHeight="1">
      <c r="A234" s="146" t="s">
        <v>326</v>
      </c>
      <c r="B234" s="146"/>
      <c r="C234" s="146"/>
      <c r="D234" s="146"/>
      <c r="E234" s="146"/>
      <c r="F234" s="146"/>
      <c r="G234" s="146"/>
      <c r="H234" s="146"/>
    </row>
  </sheetData>
  <sheetProtection/>
  <mergeCells count="222">
    <mergeCell ref="A7:B7"/>
    <mergeCell ref="A225:B225"/>
    <mergeCell ref="A223:B223"/>
    <mergeCell ref="A37:B37"/>
    <mergeCell ref="A22:B22"/>
    <mergeCell ref="A11:B11"/>
    <mergeCell ref="A9:B9"/>
    <mergeCell ref="A8:B8"/>
    <mergeCell ref="A189:B189"/>
    <mergeCell ref="A216:B216"/>
    <mergeCell ref="F7:G7"/>
    <mergeCell ref="F6:G6"/>
    <mergeCell ref="C5:E5"/>
    <mergeCell ref="C6:E6"/>
    <mergeCell ref="A226:H226"/>
    <mergeCell ref="A224:B224"/>
    <mergeCell ref="A217:B217"/>
    <mergeCell ref="A207:B207"/>
    <mergeCell ref="A194:B194"/>
    <mergeCell ref="C7:E7"/>
    <mergeCell ref="A231:H231"/>
    <mergeCell ref="A232:H232"/>
    <mergeCell ref="A233:H233"/>
    <mergeCell ref="A234:H234"/>
    <mergeCell ref="A229:H229"/>
    <mergeCell ref="A227:H227"/>
    <mergeCell ref="A228:H228"/>
    <mergeCell ref="A230:H230"/>
    <mergeCell ref="A218:B218"/>
    <mergeCell ref="A219:B219"/>
    <mergeCell ref="A220:B220"/>
    <mergeCell ref="A221:B221"/>
    <mergeCell ref="A222:B222"/>
    <mergeCell ref="A210:B210"/>
    <mergeCell ref="A211:B211"/>
    <mergeCell ref="A212:B212"/>
    <mergeCell ref="A213:B213"/>
    <mergeCell ref="A214:B214"/>
    <mergeCell ref="A215:B215"/>
    <mergeCell ref="A203:B203"/>
    <mergeCell ref="A204:B204"/>
    <mergeCell ref="A205:B205"/>
    <mergeCell ref="A206:B206"/>
    <mergeCell ref="A208:B208"/>
    <mergeCell ref="A209:B209"/>
    <mergeCell ref="A197:B197"/>
    <mergeCell ref="A198:B198"/>
    <mergeCell ref="A199:B199"/>
    <mergeCell ref="A200:B200"/>
    <mergeCell ref="A201:B201"/>
    <mergeCell ref="A202:B202"/>
    <mergeCell ref="A190:B190"/>
    <mergeCell ref="A191:B191"/>
    <mergeCell ref="A192:B192"/>
    <mergeCell ref="A193:B193"/>
    <mergeCell ref="A195:B195"/>
    <mergeCell ref="A196:B196"/>
    <mergeCell ref="A183:B183"/>
    <mergeCell ref="A184:B184"/>
    <mergeCell ref="A185:B185"/>
    <mergeCell ref="A186:B186"/>
    <mergeCell ref="A187:B187"/>
    <mergeCell ref="A188:B188"/>
    <mergeCell ref="A176:B176"/>
    <mergeCell ref="A177:B177"/>
    <mergeCell ref="A178:B178"/>
    <mergeCell ref="A179:B179"/>
    <mergeCell ref="A180:B180"/>
    <mergeCell ref="A182:B182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7:B157"/>
    <mergeCell ref="A158:B158"/>
    <mergeCell ref="A159:B159"/>
    <mergeCell ref="A160:B160"/>
    <mergeCell ref="A161:B161"/>
    <mergeCell ref="A163:B163"/>
    <mergeCell ref="A162:B162"/>
    <mergeCell ref="A150:B150"/>
    <mergeCell ref="A151:B151"/>
    <mergeCell ref="A153:B153"/>
    <mergeCell ref="A154:B154"/>
    <mergeCell ref="A155:B155"/>
    <mergeCell ref="A156:B156"/>
    <mergeCell ref="A152:B152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19:B119"/>
    <mergeCell ref="A120:B120"/>
    <mergeCell ref="A121:B121"/>
    <mergeCell ref="A122:B122"/>
    <mergeCell ref="A124:B124"/>
    <mergeCell ref="A125:B125"/>
    <mergeCell ref="A123:B123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4:B64"/>
    <mergeCell ref="A65:B65"/>
    <mergeCell ref="A66:B66"/>
    <mergeCell ref="A67:B67"/>
    <mergeCell ref="A68:B68"/>
    <mergeCell ref="A70:B70"/>
    <mergeCell ref="A69:B69"/>
    <mergeCell ref="A58:B58"/>
    <mergeCell ref="A59:B59"/>
    <mergeCell ref="A60:B60"/>
    <mergeCell ref="A61:B61"/>
    <mergeCell ref="A62:B62"/>
    <mergeCell ref="A63:B63"/>
    <mergeCell ref="A47:B47"/>
    <mergeCell ref="A52:B52"/>
    <mergeCell ref="A53:B53"/>
    <mergeCell ref="A54:B54"/>
    <mergeCell ref="A55:B55"/>
    <mergeCell ref="A57:B57"/>
    <mergeCell ref="A56:B56"/>
    <mergeCell ref="A51:B51"/>
    <mergeCell ref="A38:B38"/>
    <mergeCell ref="A39:B39"/>
    <mergeCell ref="A40:B40"/>
    <mergeCell ref="A42:B42"/>
    <mergeCell ref="A43:B43"/>
    <mergeCell ref="A44:B44"/>
    <mergeCell ref="A41:B41"/>
    <mergeCell ref="A24:B24"/>
    <mergeCell ref="A25:B25"/>
    <mergeCell ref="A26:B26"/>
    <mergeCell ref="A29:B29"/>
    <mergeCell ref="A32:B32"/>
    <mergeCell ref="A33:B33"/>
    <mergeCell ref="A10:B10"/>
    <mergeCell ref="A12:B12"/>
    <mergeCell ref="A13:B13"/>
    <mergeCell ref="A17:B17"/>
    <mergeCell ref="A21:B21"/>
    <mergeCell ref="A23:B23"/>
    <mergeCell ref="A1:H1"/>
    <mergeCell ref="A2:H2"/>
    <mergeCell ref="A3:H3"/>
    <mergeCell ref="A4:H4"/>
    <mergeCell ref="A5:B5"/>
    <mergeCell ref="A6:B6"/>
    <mergeCell ref="F5:G5"/>
  </mergeCells>
  <conditionalFormatting sqref="C10:E225">
    <cfRule type="cellIs" priority="1" dxfId="0" operator="between" stopIfTrue="1">
      <formula>1</formula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8" width="12.7109375" style="58" customWidth="1"/>
    <col min="9" max="16384" width="9.140625" style="1" customWidth="1"/>
  </cols>
  <sheetData>
    <row r="1" spans="1:8" s="59" customFormat="1" ht="12.75" customHeight="1">
      <c r="A1" s="165"/>
      <c r="B1" s="165"/>
      <c r="C1" s="165"/>
      <c r="D1" s="165"/>
      <c r="E1" s="165"/>
      <c r="F1" s="165"/>
      <c r="G1" s="165"/>
      <c r="H1" s="165"/>
    </row>
    <row r="2" spans="1:8" s="69" customFormat="1" ht="30" customHeight="1">
      <c r="A2" s="204" t="s">
        <v>349</v>
      </c>
      <c r="B2" s="210"/>
      <c r="C2" s="210"/>
      <c r="D2" s="210"/>
      <c r="E2" s="210"/>
      <c r="F2" s="210"/>
      <c r="G2" s="210"/>
      <c r="H2" s="210"/>
    </row>
    <row r="3" spans="1:8" s="59" customFormat="1" ht="12.75" customHeight="1">
      <c r="A3" s="166"/>
      <c r="B3" s="166"/>
      <c r="C3" s="166"/>
      <c r="D3" s="166"/>
      <c r="E3" s="166"/>
      <c r="F3" s="166"/>
      <c r="G3" s="166"/>
      <c r="H3" s="166"/>
    </row>
    <row r="4" spans="1:8" s="59" customFormat="1" ht="12.75" customHeight="1">
      <c r="A4" s="167"/>
      <c r="B4" s="167"/>
      <c r="C4" s="167"/>
      <c r="D4" s="167"/>
      <c r="E4" s="167"/>
      <c r="F4" s="167"/>
      <c r="G4" s="167"/>
      <c r="H4" s="167"/>
    </row>
    <row r="5" spans="1:8" s="61" customFormat="1" ht="12" customHeight="1">
      <c r="A5" s="155"/>
      <c r="B5" s="156"/>
      <c r="C5" s="157" t="s">
        <v>1</v>
      </c>
      <c r="D5" s="168"/>
      <c r="E5" s="158"/>
      <c r="F5" s="157" t="s">
        <v>2</v>
      </c>
      <c r="G5" s="158"/>
      <c r="H5" s="4" t="s">
        <v>3</v>
      </c>
    </row>
    <row r="6" spans="1:8" s="61" customFormat="1" ht="12" customHeight="1">
      <c r="A6" s="159"/>
      <c r="B6" s="159"/>
      <c r="C6" s="160"/>
      <c r="D6" s="161"/>
      <c r="E6" s="162"/>
      <c r="F6" s="163"/>
      <c r="G6" s="164"/>
      <c r="H6" s="6" t="s">
        <v>4</v>
      </c>
    </row>
    <row r="7" spans="1:8" s="61" customFormat="1" ht="12" customHeight="1">
      <c r="A7" s="151"/>
      <c r="B7" s="151"/>
      <c r="C7" s="151"/>
      <c r="D7" s="151"/>
      <c r="E7" s="151"/>
      <c r="F7" s="151"/>
      <c r="G7" s="151"/>
      <c r="H7" s="70"/>
    </row>
    <row r="8" spans="1:8" s="61" customFormat="1" ht="12" customHeight="1">
      <c r="A8" s="151"/>
      <c r="B8" s="151"/>
      <c r="C8" s="62"/>
      <c r="D8" s="63" t="s">
        <v>5</v>
      </c>
      <c r="E8" s="63" t="s">
        <v>6</v>
      </c>
      <c r="F8" s="152"/>
      <c r="G8" s="152"/>
      <c r="H8" s="71"/>
    </row>
    <row r="9" spans="1:8" s="61" customFormat="1" ht="12" customHeight="1">
      <c r="A9" s="154"/>
      <c r="B9" s="154"/>
      <c r="C9" s="64" t="s">
        <v>7</v>
      </c>
      <c r="D9" s="65" t="s">
        <v>8</v>
      </c>
      <c r="E9" s="65" t="s">
        <v>9</v>
      </c>
      <c r="F9" s="65" t="s">
        <v>344</v>
      </c>
      <c r="G9" s="65" t="s">
        <v>11</v>
      </c>
      <c r="H9" s="65"/>
    </row>
    <row r="10" spans="1:8" s="51" customFormat="1" ht="12" customHeight="1">
      <c r="A10" s="132" t="s">
        <v>12</v>
      </c>
      <c r="B10" s="132"/>
      <c r="C10" s="40">
        <v>126627</v>
      </c>
      <c r="D10" s="40">
        <v>70737</v>
      </c>
      <c r="E10" s="40">
        <v>55890</v>
      </c>
      <c r="F10" s="40">
        <v>9322672.1</v>
      </c>
      <c r="G10" s="40">
        <v>8451367.7</v>
      </c>
      <c r="H10" s="40">
        <v>223339394</v>
      </c>
    </row>
    <row r="11" spans="1:8" s="51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2" customFormat="1" ht="12" customHeight="1">
      <c r="A12" s="111" t="s">
        <v>13</v>
      </c>
      <c r="B12" s="111"/>
      <c r="C12" s="13">
        <v>11000</v>
      </c>
      <c r="D12" s="13">
        <v>5845</v>
      </c>
      <c r="E12" s="13">
        <v>5155</v>
      </c>
      <c r="F12" s="13">
        <v>709985.6000000001</v>
      </c>
      <c r="G12" s="13">
        <v>634588</v>
      </c>
      <c r="H12" s="13">
        <v>10406439</v>
      </c>
    </row>
    <row r="13" spans="1:8" s="14" customFormat="1" ht="12" customHeight="1">
      <c r="A13" s="107" t="s">
        <v>14</v>
      </c>
      <c r="B13" s="107"/>
      <c r="C13" s="16">
        <v>3637</v>
      </c>
      <c r="D13" s="16">
        <v>1910</v>
      </c>
      <c r="E13" s="16">
        <v>1727</v>
      </c>
      <c r="F13" s="16">
        <v>233734.7</v>
      </c>
      <c r="G13" s="16">
        <v>210878.5</v>
      </c>
      <c r="H13" s="16">
        <v>4000696</v>
      </c>
    </row>
    <row r="14" spans="1:8" s="14" customFormat="1" ht="12" customHeight="1">
      <c r="A14" s="52"/>
      <c r="B14" s="53" t="s">
        <v>15</v>
      </c>
      <c r="C14" s="16">
        <v>1315</v>
      </c>
      <c r="D14" s="16">
        <v>708</v>
      </c>
      <c r="E14" s="16">
        <v>607</v>
      </c>
      <c r="F14" s="16">
        <v>91764.09999999999</v>
      </c>
      <c r="G14" s="16">
        <v>83738.6</v>
      </c>
      <c r="H14" s="16">
        <v>2158765</v>
      </c>
    </row>
    <row r="15" spans="1:8" s="14" customFormat="1" ht="12" customHeight="1">
      <c r="A15" s="52"/>
      <c r="B15" s="53" t="s">
        <v>16</v>
      </c>
      <c r="C15" s="16">
        <v>1239</v>
      </c>
      <c r="D15" s="16">
        <v>672</v>
      </c>
      <c r="E15" s="16">
        <v>567</v>
      </c>
      <c r="F15" s="16">
        <v>75639.90000000001</v>
      </c>
      <c r="G15" s="16">
        <v>67815.90000000001</v>
      </c>
      <c r="H15" s="16">
        <v>1005419</v>
      </c>
    </row>
    <row r="16" spans="1:8" s="14" customFormat="1" ht="12" customHeight="1">
      <c r="A16" s="52"/>
      <c r="B16" s="54" t="s">
        <v>17</v>
      </c>
      <c r="C16" s="16">
        <v>1083</v>
      </c>
      <c r="D16" s="16">
        <v>530</v>
      </c>
      <c r="E16" s="16">
        <v>553</v>
      </c>
      <c r="F16" s="16">
        <v>66330.70000000001</v>
      </c>
      <c r="G16" s="16">
        <v>59324</v>
      </c>
      <c r="H16" s="16">
        <v>836512</v>
      </c>
    </row>
    <row r="17" spans="1:8" s="14" customFormat="1" ht="12" customHeight="1">
      <c r="A17" s="107" t="s">
        <v>18</v>
      </c>
      <c r="B17" s="107"/>
      <c r="C17" s="16">
        <v>2313</v>
      </c>
      <c r="D17" s="16">
        <v>1154</v>
      </c>
      <c r="E17" s="16">
        <v>1159</v>
      </c>
      <c r="F17" s="16">
        <v>137088.6</v>
      </c>
      <c r="G17" s="16">
        <v>122755.8</v>
      </c>
      <c r="H17" s="16">
        <v>1665648</v>
      </c>
    </row>
    <row r="18" spans="1:8" s="14" customFormat="1" ht="12" customHeight="1">
      <c r="A18" s="52"/>
      <c r="B18" s="53" t="s">
        <v>19</v>
      </c>
      <c r="C18" s="16">
        <v>741</v>
      </c>
      <c r="D18" s="16">
        <v>339</v>
      </c>
      <c r="E18" s="16">
        <v>402</v>
      </c>
      <c r="F18" s="16">
        <v>42090.3</v>
      </c>
      <c r="G18" s="16">
        <v>37740</v>
      </c>
      <c r="H18" s="16">
        <v>417827</v>
      </c>
    </row>
    <row r="19" spans="1:8" s="14" customFormat="1" ht="12" customHeight="1">
      <c r="A19" s="52"/>
      <c r="B19" s="53" t="s">
        <v>20</v>
      </c>
      <c r="C19" s="16">
        <v>728</v>
      </c>
      <c r="D19" s="16">
        <v>371</v>
      </c>
      <c r="E19" s="16">
        <v>357</v>
      </c>
      <c r="F19" s="16">
        <v>43426.2</v>
      </c>
      <c r="G19" s="16">
        <v>39206.2</v>
      </c>
      <c r="H19" s="16">
        <v>647441</v>
      </c>
    </row>
    <row r="20" spans="1:8" s="14" customFormat="1" ht="12" customHeight="1">
      <c r="A20" s="55"/>
      <c r="B20" s="53" t="s">
        <v>21</v>
      </c>
      <c r="C20" s="16">
        <v>844</v>
      </c>
      <c r="D20" s="16">
        <v>444</v>
      </c>
      <c r="E20" s="16">
        <v>400</v>
      </c>
      <c r="F20" s="16">
        <v>51572.100000000006</v>
      </c>
      <c r="G20" s="16">
        <v>45809.600000000006</v>
      </c>
      <c r="H20" s="16">
        <v>600380</v>
      </c>
    </row>
    <row r="21" spans="1:8" s="14" customFormat="1" ht="12" customHeight="1">
      <c r="A21" s="133" t="s">
        <v>22</v>
      </c>
      <c r="B21" s="133"/>
      <c r="C21" s="21">
        <v>5050</v>
      </c>
      <c r="D21" s="21">
        <v>2781</v>
      </c>
      <c r="E21" s="21">
        <v>2269</v>
      </c>
      <c r="F21" s="21">
        <v>339162.3</v>
      </c>
      <c r="G21" s="21">
        <v>300953.7</v>
      </c>
      <c r="H21" s="21">
        <v>4740095</v>
      </c>
    </row>
    <row r="22" spans="1:8" s="1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2" customFormat="1" ht="12" customHeight="1">
      <c r="A23" s="111" t="s">
        <v>331</v>
      </c>
      <c r="B23" s="111"/>
      <c r="C23" s="13">
        <v>26780</v>
      </c>
      <c r="D23" s="13">
        <v>14217</v>
      </c>
      <c r="E23" s="13">
        <v>12563</v>
      </c>
      <c r="F23" s="13">
        <v>1859137.7000000002</v>
      </c>
      <c r="G23" s="13">
        <v>1686201.4000000001</v>
      </c>
      <c r="H23" s="13">
        <v>41654574</v>
      </c>
    </row>
    <row r="24" spans="1:8" s="14" customFormat="1" ht="12" customHeight="1">
      <c r="A24" s="107" t="s">
        <v>24</v>
      </c>
      <c r="B24" s="107"/>
      <c r="C24" s="16">
        <v>16129</v>
      </c>
      <c r="D24" s="16">
        <v>8257</v>
      </c>
      <c r="E24" s="16">
        <v>7872</v>
      </c>
      <c r="F24" s="16">
        <v>1146506.4</v>
      </c>
      <c r="G24" s="16">
        <v>1047683.6</v>
      </c>
      <c r="H24" s="16">
        <v>29093245</v>
      </c>
    </row>
    <row r="25" spans="1:8" s="14" customFormat="1" ht="12" customHeight="1">
      <c r="A25" s="107" t="s">
        <v>25</v>
      </c>
      <c r="B25" s="107"/>
      <c r="C25" s="16">
        <v>1979</v>
      </c>
      <c r="D25" s="16">
        <v>1069</v>
      </c>
      <c r="E25" s="16">
        <v>910</v>
      </c>
      <c r="F25" s="16">
        <v>135177.5</v>
      </c>
      <c r="G25" s="16">
        <v>121339.3</v>
      </c>
      <c r="H25" s="16">
        <v>2415844</v>
      </c>
    </row>
    <row r="26" spans="1:8" s="14" customFormat="1" ht="12" customHeight="1">
      <c r="A26" s="107" t="s">
        <v>26</v>
      </c>
      <c r="B26" s="107"/>
      <c r="C26" s="16">
        <v>4643</v>
      </c>
      <c r="D26" s="16">
        <v>2685</v>
      </c>
      <c r="E26" s="16">
        <v>1958</v>
      </c>
      <c r="F26" s="16">
        <v>319525.10000000003</v>
      </c>
      <c r="G26" s="16">
        <v>285707.6</v>
      </c>
      <c r="H26" s="16">
        <v>5852370</v>
      </c>
    </row>
    <row r="27" spans="1:8" s="14" customFormat="1" ht="12" customHeight="1">
      <c r="A27" s="56"/>
      <c r="B27" s="53" t="s">
        <v>27</v>
      </c>
      <c r="C27" s="16">
        <v>365</v>
      </c>
      <c r="D27" s="16">
        <v>178</v>
      </c>
      <c r="E27" s="16">
        <v>187</v>
      </c>
      <c r="F27" s="16">
        <v>20738.4</v>
      </c>
      <c r="G27" s="16">
        <v>18668.1</v>
      </c>
      <c r="H27" s="16">
        <v>337723</v>
      </c>
    </row>
    <row r="28" spans="1:8" s="14" customFormat="1" ht="12" customHeight="1">
      <c r="A28" s="55"/>
      <c r="B28" s="53" t="s">
        <v>28</v>
      </c>
      <c r="C28" s="16">
        <v>4278</v>
      </c>
      <c r="D28" s="16">
        <v>2507</v>
      </c>
      <c r="E28" s="16">
        <v>1771</v>
      </c>
      <c r="F28" s="16">
        <v>298786.7</v>
      </c>
      <c r="G28" s="16">
        <v>267039.5</v>
      </c>
      <c r="H28" s="16">
        <v>5514647</v>
      </c>
    </row>
    <row r="29" spans="1:8" s="14" customFormat="1" ht="12" customHeight="1">
      <c r="A29" s="107" t="s">
        <v>29</v>
      </c>
      <c r="B29" s="107"/>
      <c r="C29" s="16">
        <v>1458</v>
      </c>
      <c r="D29" s="16">
        <v>798</v>
      </c>
      <c r="E29" s="16">
        <v>660</v>
      </c>
      <c r="F29" s="16">
        <v>107708.1</v>
      </c>
      <c r="G29" s="16">
        <v>96716.00000000001</v>
      </c>
      <c r="H29" s="16">
        <v>2428451</v>
      </c>
    </row>
    <row r="30" spans="1:8" s="14" customFormat="1" ht="12" customHeight="1">
      <c r="A30" s="56"/>
      <c r="B30" s="53" t="s">
        <v>30</v>
      </c>
      <c r="C30" s="16">
        <v>503</v>
      </c>
      <c r="D30" s="16">
        <v>252</v>
      </c>
      <c r="E30" s="16">
        <v>251</v>
      </c>
      <c r="F30" s="16">
        <v>30282</v>
      </c>
      <c r="G30" s="16">
        <v>27313.800000000003</v>
      </c>
      <c r="H30" s="16">
        <v>504046</v>
      </c>
    </row>
    <row r="31" spans="1:8" s="14" customFormat="1" ht="12" customHeight="1">
      <c r="A31" s="55"/>
      <c r="B31" s="53" t="s">
        <v>31</v>
      </c>
      <c r="C31" s="16">
        <v>955</v>
      </c>
      <c r="D31" s="16">
        <v>546</v>
      </c>
      <c r="E31" s="16">
        <v>409</v>
      </c>
      <c r="F31" s="16">
        <v>77426.1</v>
      </c>
      <c r="G31" s="16">
        <v>69402.20000000001</v>
      </c>
      <c r="H31" s="16">
        <v>1924405</v>
      </c>
    </row>
    <row r="32" spans="1:8" s="14" customFormat="1" ht="12" customHeight="1">
      <c r="A32" s="107" t="s">
        <v>32</v>
      </c>
      <c r="B32" s="107"/>
      <c r="C32" s="16">
        <v>323</v>
      </c>
      <c r="D32" s="16">
        <v>146</v>
      </c>
      <c r="E32" s="16">
        <v>177</v>
      </c>
      <c r="F32" s="16">
        <v>16100</v>
      </c>
      <c r="G32" s="16">
        <v>14694.300000000001</v>
      </c>
      <c r="H32" s="16">
        <v>194468</v>
      </c>
    </row>
    <row r="33" spans="1:8" s="14" customFormat="1" ht="12" customHeight="1">
      <c r="A33" s="107" t="s">
        <v>332</v>
      </c>
      <c r="B33" s="107"/>
      <c r="C33" s="16">
        <v>2248</v>
      </c>
      <c r="D33" s="16">
        <v>1262</v>
      </c>
      <c r="E33" s="16">
        <v>986</v>
      </c>
      <c r="F33" s="16">
        <v>134120.6</v>
      </c>
      <c r="G33" s="16">
        <v>120060.6</v>
      </c>
      <c r="H33" s="16">
        <v>1670196</v>
      </c>
    </row>
    <row r="34" spans="1:8" s="14" customFormat="1" ht="12" customHeight="1">
      <c r="A34" s="56"/>
      <c r="B34" s="53" t="s">
        <v>34</v>
      </c>
      <c r="C34" s="16">
        <v>230</v>
      </c>
      <c r="D34" s="16">
        <v>117</v>
      </c>
      <c r="E34" s="16">
        <v>113</v>
      </c>
      <c r="F34" s="16">
        <v>12353.4</v>
      </c>
      <c r="G34" s="16">
        <v>11155.2</v>
      </c>
      <c r="H34" s="16">
        <v>118341</v>
      </c>
    </row>
    <row r="35" spans="1:8" s="14" customFormat="1" ht="12" customHeight="1">
      <c r="A35" s="52"/>
      <c r="B35" s="53" t="s">
        <v>35</v>
      </c>
      <c r="C35" s="16">
        <v>95</v>
      </c>
      <c r="D35" s="16">
        <v>61</v>
      </c>
      <c r="E35" s="16">
        <v>34</v>
      </c>
      <c r="F35" s="16">
        <v>4871.6</v>
      </c>
      <c r="G35" s="16">
        <v>4427.1</v>
      </c>
      <c r="H35" s="16">
        <v>47542</v>
      </c>
    </row>
    <row r="36" spans="1:8" s="14" customFormat="1" ht="12" customHeight="1">
      <c r="A36" s="52"/>
      <c r="B36" s="57" t="s">
        <v>333</v>
      </c>
      <c r="C36" s="21">
        <v>1923</v>
      </c>
      <c r="D36" s="21">
        <v>1084</v>
      </c>
      <c r="E36" s="21">
        <v>839</v>
      </c>
      <c r="F36" s="21">
        <v>116895.6</v>
      </c>
      <c r="G36" s="21">
        <v>104478.3</v>
      </c>
      <c r="H36" s="21">
        <v>1504313</v>
      </c>
    </row>
    <row r="37" spans="1:8" s="1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2" customFormat="1" ht="12" customHeight="1">
      <c r="A38" s="111" t="s">
        <v>37</v>
      </c>
      <c r="B38" s="111"/>
      <c r="C38" s="13">
        <v>18666</v>
      </c>
      <c r="D38" s="13">
        <v>10905</v>
      </c>
      <c r="E38" s="13">
        <v>7761</v>
      </c>
      <c r="F38" s="13">
        <v>1319701.1</v>
      </c>
      <c r="G38" s="13">
        <v>1189608.6</v>
      </c>
      <c r="H38" s="13">
        <v>25093310</v>
      </c>
    </row>
    <row r="39" spans="1:8" s="14" customFormat="1" ht="12" customHeight="1">
      <c r="A39" s="107" t="s">
        <v>38</v>
      </c>
      <c r="B39" s="107"/>
      <c r="C39" s="16">
        <v>16641</v>
      </c>
      <c r="D39" s="16">
        <v>9657</v>
      </c>
      <c r="E39" s="16">
        <v>6984</v>
      </c>
      <c r="F39" s="16">
        <v>1180112.2000000002</v>
      </c>
      <c r="G39" s="16">
        <v>1064961.8</v>
      </c>
      <c r="H39" s="16">
        <v>22590783</v>
      </c>
    </row>
    <row r="40" spans="1:8" s="14" customFormat="1" ht="12" customHeight="1">
      <c r="A40" s="133" t="s">
        <v>39</v>
      </c>
      <c r="B40" s="133"/>
      <c r="C40" s="21">
        <v>2025</v>
      </c>
      <c r="D40" s="21">
        <v>1248</v>
      </c>
      <c r="E40" s="21">
        <v>777</v>
      </c>
      <c r="F40" s="21">
        <v>139588.9</v>
      </c>
      <c r="G40" s="21">
        <v>124646.79999999999</v>
      </c>
      <c r="H40" s="21">
        <v>2502527</v>
      </c>
    </row>
    <row r="41" spans="1:8" s="1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2" customFormat="1" ht="12" customHeight="1">
      <c r="A42" s="111" t="s">
        <v>40</v>
      </c>
      <c r="B42" s="111"/>
      <c r="C42" s="13">
        <v>49970</v>
      </c>
      <c r="D42" s="13">
        <v>28592</v>
      </c>
      <c r="E42" s="13">
        <v>21378</v>
      </c>
      <c r="F42" s="13">
        <v>3954790.099999999</v>
      </c>
      <c r="G42" s="13">
        <v>3603296</v>
      </c>
      <c r="H42" s="13">
        <v>112136362</v>
      </c>
    </row>
    <row r="43" spans="1:8" s="14" customFormat="1" ht="12" customHeight="1">
      <c r="A43" s="107" t="s">
        <v>41</v>
      </c>
      <c r="B43" s="107"/>
      <c r="C43" s="16">
        <v>31895</v>
      </c>
      <c r="D43" s="16">
        <v>17972</v>
      </c>
      <c r="E43" s="16">
        <v>13923</v>
      </c>
      <c r="F43" s="16">
        <v>2590577.9999999995</v>
      </c>
      <c r="G43" s="16">
        <v>2377512</v>
      </c>
      <c r="H43" s="16">
        <v>81690363</v>
      </c>
    </row>
    <row r="44" spans="1:8" s="14" customFormat="1" ht="12" customHeight="1">
      <c r="A44" s="134" t="s">
        <v>42</v>
      </c>
      <c r="B44" s="134"/>
      <c r="C44" s="16">
        <v>9561</v>
      </c>
      <c r="D44" s="16">
        <v>5894</v>
      </c>
      <c r="E44" s="16">
        <v>3667</v>
      </c>
      <c r="F44" s="16">
        <v>739844.2</v>
      </c>
      <c r="G44" s="16">
        <v>662164.2999999999</v>
      </c>
      <c r="H44" s="16">
        <v>16333870</v>
      </c>
    </row>
    <row r="45" spans="1:8" s="14" customFormat="1" ht="12" customHeight="1">
      <c r="A45" s="57"/>
      <c r="B45" s="53" t="s">
        <v>43</v>
      </c>
      <c r="C45" s="16">
        <v>4918</v>
      </c>
      <c r="D45" s="16">
        <v>3093</v>
      </c>
      <c r="E45" s="16">
        <v>1825</v>
      </c>
      <c r="F45" s="16">
        <v>360296.8</v>
      </c>
      <c r="G45" s="16">
        <v>321132.80000000005</v>
      </c>
      <c r="H45" s="16">
        <v>6506856</v>
      </c>
    </row>
    <row r="46" spans="1:8" s="14" customFormat="1" ht="12" customHeight="1">
      <c r="A46" s="57"/>
      <c r="B46" s="53" t="s">
        <v>44</v>
      </c>
      <c r="C46" s="16">
        <v>4274</v>
      </c>
      <c r="D46" s="16">
        <v>2594</v>
      </c>
      <c r="E46" s="16">
        <v>1680</v>
      </c>
      <c r="F46" s="16">
        <v>357706.4</v>
      </c>
      <c r="G46" s="16">
        <v>321396.39999999997</v>
      </c>
      <c r="H46" s="16">
        <v>9531695</v>
      </c>
    </row>
    <row r="47" spans="1:8" s="14" customFormat="1" ht="12" customHeight="1">
      <c r="A47" s="57"/>
      <c r="B47" s="54" t="s">
        <v>45</v>
      </c>
      <c r="C47" s="16">
        <v>369</v>
      </c>
      <c r="D47" s="16">
        <v>207</v>
      </c>
      <c r="E47" s="16">
        <v>162</v>
      </c>
      <c r="F47" s="16">
        <v>21841</v>
      </c>
      <c r="G47" s="16">
        <v>19635.1</v>
      </c>
      <c r="H47" s="16">
        <v>295319</v>
      </c>
    </row>
    <row r="48" spans="1:8" s="14" customFormat="1" ht="12" customHeight="1">
      <c r="A48" s="107" t="s">
        <v>46</v>
      </c>
      <c r="B48" s="107"/>
      <c r="C48" s="16">
        <v>8514</v>
      </c>
      <c r="D48" s="16">
        <v>4726</v>
      </c>
      <c r="E48" s="16">
        <v>3788</v>
      </c>
      <c r="F48" s="16">
        <v>624367.9</v>
      </c>
      <c r="G48" s="16">
        <v>563619.7</v>
      </c>
      <c r="H48" s="16">
        <v>14112129</v>
      </c>
    </row>
    <row r="49" spans="1:8" s="14" customFormat="1" ht="12" customHeight="1">
      <c r="A49" s="57"/>
      <c r="B49" s="53" t="s">
        <v>47</v>
      </c>
      <c r="C49" s="16">
        <v>1009</v>
      </c>
      <c r="D49" s="16">
        <v>557</v>
      </c>
      <c r="E49" s="16">
        <v>452</v>
      </c>
      <c r="F49" s="16">
        <v>73215.40000000001</v>
      </c>
      <c r="G49" s="16">
        <v>66006</v>
      </c>
      <c r="H49" s="16">
        <v>1611281</v>
      </c>
    </row>
    <row r="50" spans="1:8" s="14" customFormat="1" ht="12" customHeight="1">
      <c r="A50" s="57"/>
      <c r="B50" s="53" t="s">
        <v>48</v>
      </c>
      <c r="C50" s="16">
        <v>2269</v>
      </c>
      <c r="D50" s="16">
        <v>1229</v>
      </c>
      <c r="E50" s="16">
        <v>1040</v>
      </c>
      <c r="F50" s="16">
        <v>156739.39999999997</v>
      </c>
      <c r="G50" s="16">
        <v>140788.5</v>
      </c>
      <c r="H50" s="16">
        <v>2900376</v>
      </c>
    </row>
    <row r="51" spans="1:8" s="14" customFormat="1" ht="12" customHeight="1">
      <c r="A51" s="57"/>
      <c r="B51" s="57" t="s">
        <v>49</v>
      </c>
      <c r="C51" s="21">
        <v>5236</v>
      </c>
      <c r="D51" s="21">
        <v>2940</v>
      </c>
      <c r="E51" s="21">
        <v>2296</v>
      </c>
      <c r="F51" s="21">
        <v>394413.10000000003</v>
      </c>
      <c r="G51" s="21">
        <v>356825.19999999995</v>
      </c>
      <c r="H51" s="21">
        <v>9600472</v>
      </c>
    </row>
    <row r="52" spans="1:8" s="14" customFormat="1" ht="12" customHeight="1">
      <c r="A52" s="108"/>
      <c r="B52" s="108"/>
      <c r="C52" s="54"/>
      <c r="D52" s="54"/>
      <c r="E52" s="54"/>
      <c r="F52" s="54"/>
      <c r="G52" s="54"/>
      <c r="H52" s="54"/>
    </row>
    <row r="53" spans="1:8" s="12" customFormat="1" ht="12" customHeight="1">
      <c r="A53" s="111" t="s">
        <v>50</v>
      </c>
      <c r="B53" s="111"/>
      <c r="C53" s="13">
        <v>20211</v>
      </c>
      <c r="D53" s="13">
        <v>11178</v>
      </c>
      <c r="E53" s="13">
        <v>9033</v>
      </c>
      <c r="F53" s="13">
        <v>1479057.5999999999</v>
      </c>
      <c r="G53" s="13">
        <v>1337673.7</v>
      </c>
      <c r="H53" s="13">
        <v>34048709</v>
      </c>
    </row>
    <row r="54" spans="1:8" s="14" customFormat="1" ht="12" customHeight="1">
      <c r="A54" s="107" t="s">
        <v>51</v>
      </c>
      <c r="B54" s="107"/>
      <c r="C54" s="16">
        <v>6887</v>
      </c>
      <c r="D54" s="16">
        <v>3631</v>
      </c>
      <c r="E54" s="16">
        <v>3256</v>
      </c>
      <c r="F54" s="16">
        <v>463344.79999999993</v>
      </c>
      <c r="G54" s="16">
        <v>420950.7</v>
      </c>
      <c r="H54" s="16">
        <v>9749900</v>
      </c>
    </row>
    <row r="55" spans="1:8" s="14" customFormat="1" ht="12" customHeight="1">
      <c r="A55" s="107" t="s">
        <v>52</v>
      </c>
      <c r="B55" s="107"/>
      <c r="C55" s="16">
        <v>11752</v>
      </c>
      <c r="D55" s="16">
        <v>6646</v>
      </c>
      <c r="E55" s="16">
        <v>5106</v>
      </c>
      <c r="F55" s="16">
        <v>889628.6</v>
      </c>
      <c r="G55" s="16">
        <v>803055.3</v>
      </c>
      <c r="H55" s="16">
        <v>21201313</v>
      </c>
    </row>
    <row r="56" spans="1:8" s="14" customFormat="1" ht="12" customHeight="1">
      <c r="A56" s="133" t="s">
        <v>53</v>
      </c>
      <c r="B56" s="133"/>
      <c r="C56" s="21">
        <v>1572</v>
      </c>
      <c r="D56" s="21">
        <v>901</v>
      </c>
      <c r="E56" s="21">
        <v>671</v>
      </c>
      <c r="F56" s="21">
        <v>126084.20000000001</v>
      </c>
      <c r="G56" s="21">
        <v>113667.7</v>
      </c>
      <c r="H56" s="21">
        <v>3097496</v>
      </c>
    </row>
    <row r="57" spans="1:8" s="14" customFormat="1" ht="12" customHeight="1">
      <c r="A57" s="108"/>
      <c r="B57" s="108"/>
      <c r="C57" s="19"/>
      <c r="D57" s="19"/>
      <c r="E57" s="19"/>
      <c r="F57" s="19"/>
      <c r="G57" s="19"/>
      <c r="H57" s="19"/>
    </row>
    <row r="58" spans="1:8" s="14" customFormat="1" ht="12" customHeight="1">
      <c r="A58" s="135" t="s">
        <v>54</v>
      </c>
      <c r="B58" s="135"/>
      <c r="C58" s="22">
        <v>18415</v>
      </c>
      <c r="D58" s="22">
        <v>10172</v>
      </c>
      <c r="E58" s="22">
        <v>8243</v>
      </c>
      <c r="F58" s="22">
        <v>1344828.0999999999</v>
      </c>
      <c r="G58" s="22">
        <v>1216358.2</v>
      </c>
      <c r="H58" s="22">
        <v>30931230</v>
      </c>
    </row>
    <row r="59" spans="1:8" s="14" customFormat="1" ht="12" customHeight="1">
      <c r="A59" s="107" t="s">
        <v>56</v>
      </c>
      <c r="B59" s="107"/>
      <c r="C59" s="16">
        <v>1273</v>
      </c>
      <c r="D59" s="16">
        <v>658</v>
      </c>
      <c r="E59" s="16">
        <v>615</v>
      </c>
      <c r="F59" s="16">
        <v>86389.90000000001</v>
      </c>
      <c r="G59" s="16">
        <v>78566.4</v>
      </c>
      <c r="H59" s="16">
        <v>1896503</v>
      </c>
    </row>
    <row r="60" spans="1:8" s="14" customFormat="1" ht="12" customHeight="1">
      <c r="A60" s="107" t="s">
        <v>57</v>
      </c>
      <c r="B60" s="107"/>
      <c r="C60" s="16">
        <v>213</v>
      </c>
      <c r="D60" s="16">
        <v>114</v>
      </c>
      <c r="E60" s="16">
        <v>99</v>
      </c>
      <c r="F60" s="16">
        <v>25890.300000000003</v>
      </c>
      <c r="G60" s="16">
        <v>23824.4</v>
      </c>
      <c r="H60" s="16">
        <v>1323826</v>
      </c>
    </row>
    <row r="61" spans="1:8" s="14" customFormat="1" ht="12" customHeight="1">
      <c r="A61" s="107" t="s">
        <v>339</v>
      </c>
      <c r="B61" s="107"/>
      <c r="C61" s="16">
        <v>770</v>
      </c>
      <c r="D61" s="16">
        <v>440</v>
      </c>
      <c r="E61" s="16">
        <v>330</v>
      </c>
      <c r="F61" s="16">
        <v>58637.700000000004</v>
      </c>
      <c r="G61" s="16">
        <v>52728.7</v>
      </c>
      <c r="H61" s="16">
        <v>1231852</v>
      </c>
    </row>
    <row r="62" spans="1:8" s="14" customFormat="1" ht="12" customHeight="1">
      <c r="A62" s="107" t="s">
        <v>62</v>
      </c>
      <c r="B62" s="107"/>
      <c r="C62" s="16">
        <v>802</v>
      </c>
      <c r="D62" s="16">
        <v>461</v>
      </c>
      <c r="E62" s="16">
        <v>341</v>
      </c>
      <c r="F62" s="16">
        <v>67446.5</v>
      </c>
      <c r="G62" s="16">
        <v>60939</v>
      </c>
      <c r="H62" s="16">
        <v>1865644</v>
      </c>
    </row>
    <row r="63" spans="1:8" s="14" customFormat="1" ht="12" customHeight="1">
      <c r="A63" s="107" t="s">
        <v>63</v>
      </c>
      <c r="B63" s="107"/>
      <c r="C63" s="16">
        <v>2839</v>
      </c>
      <c r="D63" s="16">
        <v>1369</v>
      </c>
      <c r="E63" s="16">
        <v>1470</v>
      </c>
      <c r="F63" s="16">
        <v>163965.9</v>
      </c>
      <c r="G63" s="16">
        <v>149515.7</v>
      </c>
      <c r="H63" s="16">
        <v>2419957</v>
      </c>
    </row>
    <row r="64" spans="1:8" s="14" customFormat="1" ht="12" customHeight="1">
      <c r="A64" s="107" t="s">
        <v>64</v>
      </c>
      <c r="B64" s="107"/>
      <c r="C64" s="16">
        <v>1091</v>
      </c>
      <c r="D64" s="16">
        <v>588</v>
      </c>
      <c r="E64" s="16">
        <v>503</v>
      </c>
      <c r="F64" s="16">
        <v>78796.3</v>
      </c>
      <c r="G64" s="16">
        <v>71110.70000000001</v>
      </c>
      <c r="H64" s="16">
        <v>1657176</v>
      </c>
    </row>
    <row r="65" spans="1:8" s="14" customFormat="1" ht="12" customHeight="1">
      <c r="A65" s="107" t="s">
        <v>66</v>
      </c>
      <c r="B65" s="107"/>
      <c r="C65" s="16">
        <v>626</v>
      </c>
      <c r="D65" s="16">
        <v>399</v>
      </c>
      <c r="E65" s="16">
        <v>227</v>
      </c>
      <c r="F65" s="16">
        <v>50146.4</v>
      </c>
      <c r="G65" s="16">
        <v>44261.5</v>
      </c>
      <c r="H65" s="16">
        <v>1007617</v>
      </c>
    </row>
    <row r="66" spans="1:8" s="14" customFormat="1" ht="12" customHeight="1">
      <c r="A66" s="107" t="s">
        <v>67</v>
      </c>
      <c r="B66" s="107"/>
      <c r="C66" s="16">
        <v>4498</v>
      </c>
      <c r="D66" s="16">
        <v>2479</v>
      </c>
      <c r="E66" s="16">
        <v>2019</v>
      </c>
      <c r="F66" s="16">
        <v>342994.6</v>
      </c>
      <c r="G66" s="16">
        <v>311173.8</v>
      </c>
      <c r="H66" s="16">
        <v>8789217</v>
      </c>
    </row>
    <row r="67" spans="1:8" s="14" customFormat="1" ht="12" customHeight="1">
      <c r="A67" s="107" t="s">
        <v>68</v>
      </c>
      <c r="B67" s="107"/>
      <c r="C67" s="16">
        <v>139</v>
      </c>
      <c r="D67" s="16">
        <v>70</v>
      </c>
      <c r="E67" s="16">
        <v>69</v>
      </c>
      <c r="F67" s="16">
        <v>9844.4</v>
      </c>
      <c r="G67" s="16">
        <v>8977.8</v>
      </c>
      <c r="H67" s="16">
        <v>227268</v>
      </c>
    </row>
    <row r="68" spans="1:8" s="14" customFormat="1" ht="12" customHeight="1">
      <c r="A68" s="107" t="s">
        <v>69</v>
      </c>
      <c r="B68" s="107"/>
      <c r="C68" s="16">
        <v>1620</v>
      </c>
      <c r="D68" s="16">
        <v>938</v>
      </c>
      <c r="E68" s="16">
        <v>682</v>
      </c>
      <c r="F68" s="16">
        <v>119973.59999999999</v>
      </c>
      <c r="G68" s="16">
        <v>108101.6</v>
      </c>
      <c r="H68" s="16">
        <v>2772100</v>
      </c>
    </row>
    <row r="69" spans="1:8" s="14" customFormat="1" ht="12" customHeight="1">
      <c r="A69" s="107" t="s">
        <v>72</v>
      </c>
      <c r="B69" s="107"/>
      <c r="C69" s="16">
        <v>949</v>
      </c>
      <c r="D69" s="16">
        <v>533</v>
      </c>
      <c r="E69" s="16">
        <v>416</v>
      </c>
      <c r="F69" s="16">
        <v>68266.9</v>
      </c>
      <c r="G69" s="16">
        <v>61529.4</v>
      </c>
      <c r="H69" s="16">
        <v>1347801</v>
      </c>
    </row>
    <row r="70" spans="1:8" s="14" customFormat="1" ht="12" customHeight="1">
      <c r="A70" s="107" t="s">
        <v>74</v>
      </c>
      <c r="B70" s="107"/>
      <c r="C70" s="16">
        <v>966</v>
      </c>
      <c r="D70" s="16">
        <v>557</v>
      </c>
      <c r="E70" s="16">
        <v>409</v>
      </c>
      <c r="F70" s="16">
        <v>72049.2</v>
      </c>
      <c r="G70" s="16">
        <v>65083.700000000004</v>
      </c>
      <c r="H70" s="16">
        <v>1669583</v>
      </c>
    </row>
    <row r="71" spans="1:8" s="14" customFormat="1" ht="12" customHeight="1">
      <c r="A71" s="107" t="s">
        <v>76</v>
      </c>
      <c r="B71" s="107"/>
      <c r="C71" s="16">
        <v>1474</v>
      </c>
      <c r="D71" s="16">
        <v>900</v>
      </c>
      <c r="E71" s="16">
        <v>574</v>
      </c>
      <c r="F71" s="16">
        <v>107411</v>
      </c>
      <c r="G71" s="16">
        <v>95778.5</v>
      </c>
      <c r="H71" s="16">
        <v>2061346</v>
      </c>
    </row>
    <row r="72" spans="1:8" s="14" customFormat="1" ht="12" customHeight="1">
      <c r="A72" s="133" t="s">
        <v>78</v>
      </c>
      <c r="B72" s="133"/>
      <c r="C72" s="21">
        <v>1155</v>
      </c>
      <c r="D72" s="21">
        <v>666</v>
      </c>
      <c r="E72" s="21">
        <v>489</v>
      </c>
      <c r="F72" s="21">
        <v>93015.4</v>
      </c>
      <c r="G72" s="21">
        <v>84767</v>
      </c>
      <c r="H72" s="21">
        <v>2661340</v>
      </c>
    </row>
    <row r="73" spans="1:8" s="14" customFormat="1" ht="12" customHeight="1">
      <c r="A73" s="108"/>
      <c r="B73" s="108"/>
      <c r="C73" s="54"/>
      <c r="D73" s="54"/>
      <c r="E73" s="54"/>
      <c r="F73" s="54"/>
      <c r="G73" s="54"/>
      <c r="H73" s="54"/>
    </row>
    <row r="74" spans="1:8" s="14" customFormat="1" ht="12" customHeight="1">
      <c r="A74" s="111" t="s">
        <v>79</v>
      </c>
      <c r="B74" s="111"/>
      <c r="C74" s="13">
        <v>51568</v>
      </c>
      <c r="D74" s="13">
        <v>29484</v>
      </c>
      <c r="E74" s="13">
        <v>22084</v>
      </c>
      <c r="F74" s="13">
        <v>4077630.3000000003</v>
      </c>
      <c r="G74" s="13">
        <v>3714328.7999999984</v>
      </c>
      <c r="H74" s="13">
        <v>115144687</v>
      </c>
    </row>
    <row r="75" spans="1:8" s="14" customFormat="1" ht="12" customHeight="1">
      <c r="A75" s="107" t="s">
        <v>80</v>
      </c>
      <c r="B75" s="107"/>
      <c r="C75" s="16">
        <v>1582</v>
      </c>
      <c r="D75" s="16">
        <v>913</v>
      </c>
      <c r="E75" s="16">
        <v>669</v>
      </c>
      <c r="F75" s="16">
        <v>115350.6</v>
      </c>
      <c r="G75" s="16">
        <v>104818.9</v>
      </c>
      <c r="H75" s="16">
        <v>2944781</v>
      </c>
    </row>
    <row r="76" spans="1:8" s="14" customFormat="1" ht="12" customHeight="1">
      <c r="A76" s="107" t="s">
        <v>81</v>
      </c>
      <c r="B76" s="107"/>
      <c r="C76" s="16">
        <v>524</v>
      </c>
      <c r="D76" s="16">
        <v>298</v>
      </c>
      <c r="E76" s="16">
        <v>226</v>
      </c>
      <c r="F76" s="16">
        <v>36245.9</v>
      </c>
      <c r="G76" s="16">
        <v>32582</v>
      </c>
      <c r="H76" s="16">
        <v>692020</v>
      </c>
    </row>
    <row r="77" spans="1:8" s="14" customFormat="1" ht="12" customHeight="1">
      <c r="A77" s="107" t="s">
        <v>82</v>
      </c>
      <c r="B77" s="107"/>
      <c r="C77" s="16">
        <v>108</v>
      </c>
      <c r="D77" s="16">
        <v>65</v>
      </c>
      <c r="E77" s="16">
        <v>43</v>
      </c>
      <c r="F77" s="16">
        <v>8853</v>
      </c>
      <c r="G77" s="16">
        <v>7843.5</v>
      </c>
      <c r="H77" s="16">
        <v>208677</v>
      </c>
    </row>
    <row r="78" spans="1:8" s="14" customFormat="1" ht="12" customHeight="1">
      <c r="A78" s="107" t="s">
        <v>83</v>
      </c>
      <c r="B78" s="107"/>
      <c r="C78" s="16">
        <v>348</v>
      </c>
      <c r="D78" s="16">
        <v>183</v>
      </c>
      <c r="E78" s="16">
        <v>165</v>
      </c>
      <c r="F78" s="16">
        <v>23241</v>
      </c>
      <c r="G78" s="16">
        <v>20728.199999999997</v>
      </c>
      <c r="H78" s="16">
        <v>383444</v>
      </c>
    </row>
    <row r="79" spans="1:8" s="14" customFormat="1" ht="12" customHeight="1">
      <c r="A79" s="107" t="s">
        <v>84</v>
      </c>
      <c r="B79" s="107"/>
      <c r="C79" s="16">
        <v>112</v>
      </c>
      <c r="D79" s="16">
        <v>56</v>
      </c>
      <c r="E79" s="16">
        <v>56</v>
      </c>
      <c r="F79" s="16">
        <v>7637.9</v>
      </c>
      <c r="G79" s="16">
        <v>6956.1</v>
      </c>
      <c r="H79" s="16">
        <v>188498</v>
      </c>
    </row>
    <row r="80" spans="1:8" s="14" customFormat="1" ht="12" customHeight="1">
      <c r="A80" s="107" t="s">
        <v>86</v>
      </c>
      <c r="B80" s="107"/>
      <c r="C80" s="16">
        <v>552</v>
      </c>
      <c r="D80" s="16">
        <v>353</v>
      </c>
      <c r="E80" s="16">
        <v>199</v>
      </c>
      <c r="F80" s="16">
        <v>42443.8</v>
      </c>
      <c r="G80" s="16">
        <v>37419.7</v>
      </c>
      <c r="H80" s="16">
        <v>710101</v>
      </c>
    </row>
    <row r="81" spans="1:8" s="14" customFormat="1" ht="12" customHeight="1">
      <c r="A81" s="107" t="s">
        <v>87</v>
      </c>
      <c r="B81" s="107"/>
      <c r="C81" s="16">
        <v>243</v>
      </c>
      <c r="D81" s="16">
        <v>145</v>
      </c>
      <c r="E81" s="16">
        <v>98</v>
      </c>
      <c r="F81" s="16">
        <v>16635.4</v>
      </c>
      <c r="G81" s="16">
        <v>14839.099999999999</v>
      </c>
      <c r="H81" s="16">
        <v>299730</v>
      </c>
    </row>
    <row r="82" spans="1:8" s="14" customFormat="1" ht="12" customHeight="1">
      <c r="A82" s="107" t="s">
        <v>89</v>
      </c>
      <c r="B82" s="107"/>
      <c r="C82" s="16">
        <v>1001</v>
      </c>
      <c r="D82" s="16">
        <v>627</v>
      </c>
      <c r="E82" s="16">
        <v>374</v>
      </c>
      <c r="F82" s="16">
        <v>81639.79999999999</v>
      </c>
      <c r="G82" s="16">
        <v>73985.4</v>
      </c>
      <c r="H82" s="16">
        <v>2110003</v>
      </c>
    </row>
    <row r="83" spans="1:8" s="14" customFormat="1" ht="12" customHeight="1">
      <c r="A83" s="107" t="s">
        <v>91</v>
      </c>
      <c r="B83" s="107"/>
      <c r="C83" s="16">
        <v>283</v>
      </c>
      <c r="D83" s="16">
        <v>144</v>
      </c>
      <c r="E83" s="16">
        <v>139</v>
      </c>
      <c r="F83" s="16">
        <v>24057.1</v>
      </c>
      <c r="G83" s="16">
        <v>22235.699999999997</v>
      </c>
      <c r="H83" s="16">
        <v>828104</v>
      </c>
    </row>
    <row r="84" spans="1:8" s="14" customFormat="1" ht="12" customHeight="1">
      <c r="A84" s="107" t="s">
        <v>92</v>
      </c>
      <c r="B84" s="107"/>
      <c r="C84" s="16">
        <v>52</v>
      </c>
      <c r="D84" s="16">
        <v>26</v>
      </c>
      <c r="E84" s="16">
        <v>26</v>
      </c>
      <c r="F84" s="16">
        <v>2999.5</v>
      </c>
      <c r="G84" s="16">
        <v>2718.9</v>
      </c>
      <c r="H84" s="16">
        <v>43476</v>
      </c>
    </row>
    <row r="85" spans="1:8" s="14" customFormat="1" ht="12" customHeight="1">
      <c r="A85" s="107" t="s">
        <v>93</v>
      </c>
      <c r="B85" s="107"/>
      <c r="C85" s="16">
        <v>196</v>
      </c>
      <c r="D85" s="16">
        <v>106</v>
      </c>
      <c r="E85" s="16">
        <v>90</v>
      </c>
      <c r="F85" s="16">
        <v>14993.099999999999</v>
      </c>
      <c r="G85" s="16">
        <v>13480.9</v>
      </c>
      <c r="H85" s="16">
        <v>316625</v>
      </c>
    </row>
    <row r="86" spans="1:8" s="14" customFormat="1" ht="12" customHeight="1">
      <c r="A86" s="107" t="s">
        <v>94</v>
      </c>
      <c r="B86" s="107"/>
      <c r="C86" s="16">
        <v>280</v>
      </c>
      <c r="D86" s="16">
        <v>144</v>
      </c>
      <c r="E86" s="16">
        <v>136</v>
      </c>
      <c r="F86" s="16">
        <v>22305.4</v>
      </c>
      <c r="G86" s="16">
        <v>20391.1</v>
      </c>
      <c r="H86" s="16">
        <v>640002</v>
      </c>
    </row>
    <row r="87" spans="1:8" s="14" customFormat="1" ht="12" customHeight="1">
      <c r="A87" s="107" t="s">
        <v>95</v>
      </c>
      <c r="B87" s="107"/>
      <c r="C87" s="16">
        <v>567</v>
      </c>
      <c r="D87" s="16">
        <v>373</v>
      </c>
      <c r="E87" s="16">
        <v>194</v>
      </c>
      <c r="F87" s="16">
        <v>40827.600000000006</v>
      </c>
      <c r="G87" s="16">
        <v>36595.8</v>
      </c>
      <c r="H87" s="16">
        <v>719750</v>
      </c>
    </row>
    <row r="88" spans="1:8" s="14" customFormat="1" ht="12" customHeight="1">
      <c r="A88" s="107" t="s">
        <v>96</v>
      </c>
      <c r="B88" s="107"/>
      <c r="C88" s="16">
        <v>811</v>
      </c>
      <c r="D88" s="16">
        <v>550</v>
      </c>
      <c r="E88" s="16">
        <v>261</v>
      </c>
      <c r="F88" s="16">
        <v>69936.4</v>
      </c>
      <c r="G88" s="16">
        <v>62790.1</v>
      </c>
      <c r="H88" s="16">
        <v>1811922</v>
      </c>
    </row>
    <row r="89" spans="1:8" s="14" customFormat="1" ht="12" customHeight="1">
      <c r="A89" s="107" t="s">
        <v>98</v>
      </c>
      <c r="B89" s="107"/>
      <c r="C89" s="16">
        <v>735</v>
      </c>
      <c r="D89" s="16">
        <v>430</v>
      </c>
      <c r="E89" s="16">
        <v>305</v>
      </c>
      <c r="F89" s="16">
        <v>53671.399999999994</v>
      </c>
      <c r="G89" s="16">
        <v>48335</v>
      </c>
      <c r="H89" s="16">
        <v>1069995</v>
      </c>
    </row>
    <row r="90" spans="1:8" s="14" customFormat="1" ht="12" customHeight="1">
      <c r="A90" s="107" t="s">
        <v>99</v>
      </c>
      <c r="B90" s="107"/>
      <c r="C90" s="16">
        <v>2419</v>
      </c>
      <c r="D90" s="16">
        <v>1453</v>
      </c>
      <c r="E90" s="16">
        <v>966</v>
      </c>
      <c r="F90" s="16">
        <v>178523.7</v>
      </c>
      <c r="G90" s="16">
        <v>158910.09999999998</v>
      </c>
      <c r="H90" s="16">
        <v>3300348</v>
      </c>
    </row>
    <row r="91" spans="1:8" s="14" customFormat="1" ht="12" customHeight="1">
      <c r="A91" s="107" t="s">
        <v>102</v>
      </c>
      <c r="B91" s="107"/>
      <c r="C91" s="16">
        <v>291</v>
      </c>
      <c r="D91" s="16">
        <v>177</v>
      </c>
      <c r="E91" s="16">
        <v>114</v>
      </c>
      <c r="F91" s="16">
        <v>26044.4</v>
      </c>
      <c r="G91" s="16">
        <v>23908.5</v>
      </c>
      <c r="H91" s="16">
        <v>932643</v>
      </c>
    </row>
    <row r="92" spans="1:8" s="14" customFormat="1" ht="12" customHeight="1">
      <c r="A92" s="107" t="s">
        <v>103</v>
      </c>
      <c r="B92" s="107"/>
      <c r="C92" s="16">
        <v>1462</v>
      </c>
      <c r="D92" s="16">
        <v>744</v>
      </c>
      <c r="E92" s="16">
        <v>718</v>
      </c>
      <c r="F92" s="16">
        <v>100906.4</v>
      </c>
      <c r="G92" s="16">
        <v>90692.7</v>
      </c>
      <c r="H92" s="16">
        <v>1968095</v>
      </c>
    </row>
    <row r="93" spans="1:8" s="14" customFormat="1" ht="12" customHeight="1">
      <c r="A93" s="107" t="s">
        <v>104</v>
      </c>
      <c r="B93" s="107"/>
      <c r="C93" s="16">
        <v>17</v>
      </c>
      <c r="D93" s="16">
        <v>9</v>
      </c>
      <c r="E93" s="16">
        <v>8</v>
      </c>
      <c r="F93" s="16">
        <v>963.5999999999999</v>
      </c>
      <c r="G93" s="16">
        <v>869.5</v>
      </c>
      <c r="H93" s="16">
        <v>8810</v>
      </c>
    </row>
    <row r="94" spans="1:8" s="14" customFormat="1" ht="12" customHeight="1">
      <c r="A94" s="107" t="s">
        <v>105</v>
      </c>
      <c r="B94" s="107"/>
      <c r="C94" s="16">
        <v>53</v>
      </c>
      <c r="D94" s="16">
        <v>28</v>
      </c>
      <c r="E94" s="16">
        <v>25</v>
      </c>
      <c r="F94" s="16">
        <v>2911</v>
      </c>
      <c r="G94" s="16">
        <v>2609.6</v>
      </c>
      <c r="H94" s="16">
        <v>24052</v>
      </c>
    </row>
    <row r="95" spans="1:8" s="14" customFormat="1" ht="12" customHeight="1">
      <c r="A95" s="107" t="s">
        <v>106</v>
      </c>
      <c r="B95" s="107"/>
      <c r="C95" s="16">
        <v>1465</v>
      </c>
      <c r="D95" s="16">
        <v>833</v>
      </c>
      <c r="E95" s="16">
        <v>632</v>
      </c>
      <c r="F95" s="16">
        <v>163660.3</v>
      </c>
      <c r="G95" s="16">
        <v>151626.1</v>
      </c>
      <c r="H95" s="16">
        <v>7510863</v>
      </c>
    </row>
    <row r="96" spans="1:8" s="14" customFormat="1" ht="12" customHeight="1">
      <c r="A96" s="107" t="s">
        <v>107</v>
      </c>
      <c r="B96" s="107"/>
      <c r="C96" s="16">
        <v>767</v>
      </c>
      <c r="D96" s="16">
        <v>472</v>
      </c>
      <c r="E96" s="16">
        <v>295</v>
      </c>
      <c r="F96" s="16">
        <v>103182.1</v>
      </c>
      <c r="G96" s="16">
        <v>96542.7</v>
      </c>
      <c r="H96" s="16">
        <v>5777303</v>
      </c>
    </row>
    <row r="97" spans="1:8" s="14" customFormat="1" ht="12" customHeight="1">
      <c r="A97" s="107" t="s">
        <v>109</v>
      </c>
      <c r="B97" s="107"/>
      <c r="C97" s="16">
        <v>337</v>
      </c>
      <c r="D97" s="16">
        <v>186</v>
      </c>
      <c r="E97" s="16">
        <v>151</v>
      </c>
      <c r="F97" s="16">
        <v>21642.4</v>
      </c>
      <c r="G97" s="16">
        <v>19647.1</v>
      </c>
      <c r="H97" s="16">
        <v>341944</v>
      </c>
    </row>
    <row r="98" spans="1:8" s="14" customFormat="1" ht="12" customHeight="1">
      <c r="A98" s="107" t="s">
        <v>110</v>
      </c>
      <c r="B98" s="107"/>
      <c r="C98" s="16">
        <v>480</v>
      </c>
      <c r="D98" s="16">
        <v>295</v>
      </c>
      <c r="E98" s="16">
        <v>185</v>
      </c>
      <c r="F98" s="16">
        <v>54225</v>
      </c>
      <c r="G98" s="16">
        <v>50124</v>
      </c>
      <c r="H98" s="16">
        <v>2445425</v>
      </c>
    </row>
    <row r="99" spans="1:8" s="14" customFormat="1" ht="12" customHeight="1">
      <c r="A99" s="107" t="s">
        <v>111</v>
      </c>
      <c r="B99" s="107"/>
      <c r="C99" s="16">
        <v>206</v>
      </c>
      <c r="D99" s="16">
        <v>121</v>
      </c>
      <c r="E99" s="16">
        <v>85</v>
      </c>
      <c r="F99" s="16">
        <v>14000.1</v>
      </c>
      <c r="G99" s="16">
        <v>12616.900000000001</v>
      </c>
      <c r="H99" s="16">
        <v>259708</v>
      </c>
    </row>
    <row r="100" spans="1:8" s="14" customFormat="1" ht="12" customHeight="1">
      <c r="A100" s="107" t="s">
        <v>112</v>
      </c>
      <c r="B100" s="107"/>
      <c r="C100" s="16">
        <v>180</v>
      </c>
      <c r="D100" s="16">
        <v>116</v>
      </c>
      <c r="E100" s="16">
        <v>64</v>
      </c>
      <c r="F100" s="16">
        <v>11820.3</v>
      </c>
      <c r="G100" s="16">
        <v>10460.4</v>
      </c>
      <c r="H100" s="16">
        <v>175017</v>
      </c>
    </row>
    <row r="101" spans="1:8" s="14" customFormat="1" ht="12" customHeight="1">
      <c r="A101" s="107" t="s">
        <v>113</v>
      </c>
      <c r="B101" s="107"/>
      <c r="C101" s="16">
        <v>478</v>
      </c>
      <c r="D101" s="16">
        <v>280</v>
      </c>
      <c r="E101" s="16">
        <v>198</v>
      </c>
      <c r="F101" s="16">
        <v>42984</v>
      </c>
      <c r="G101" s="16">
        <v>38908.6</v>
      </c>
      <c r="H101" s="16">
        <v>1242313</v>
      </c>
    </row>
    <row r="102" spans="1:8" s="14" customFormat="1" ht="12" customHeight="1">
      <c r="A102" s="107" t="s">
        <v>115</v>
      </c>
      <c r="B102" s="107"/>
      <c r="C102" s="16">
        <v>627</v>
      </c>
      <c r="D102" s="16">
        <v>391</v>
      </c>
      <c r="E102" s="16">
        <v>236</v>
      </c>
      <c r="F102" s="16">
        <v>40058.1</v>
      </c>
      <c r="G102" s="16">
        <v>35634.5</v>
      </c>
      <c r="H102" s="16">
        <v>592793</v>
      </c>
    </row>
    <row r="103" spans="1:8" s="14" customFormat="1" ht="12" customHeight="1">
      <c r="A103" s="107" t="s">
        <v>117</v>
      </c>
      <c r="B103" s="107"/>
      <c r="C103" s="16">
        <v>18911</v>
      </c>
      <c r="D103" s="16">
        <v>10259</v>
      </c>
      <c r="E103" s="16">
        <v>8652</v>
      </c>
      <c r="F103" s="16">
        <v>1447556.3</v>
      </c>
      <c r="G103" s="16">
        <v>1328902.5</v>
      </c>
      <c r="H103" s="16">
        <v>42112703</v>
      </c>
    </row>
    <row r="104" spans="1:8" s="14" customFormat="1" ht="12" customHeight="1">
      <c r="A104" s="107" t="s">
        <v>118</v>
      </c>
      <c r="B104" s="107"/>
      <c r="C104" s="16">
        <v>542</v>
      </c>
      <c r="D104" s="16">
        <v>289</v>
      </c>
      <c r="E104" s="16">
        <v>253</v>
      </c>
      <c r="F104" s="16">
        <v>45154.2</v>
      </c>
      <c r="G104" s="16">
        <v>40789.8</v>
      </c>
      <c r="H104" s="16">
        <v>1184904</v>
      </c>
    </row>
    <row r="105" spans="1:8" s="14" customFormat="1" ht="12" customHeight="1">
      <c r="A105" s="107" t="s">
        <v>119</v>
      </c>
      <c r="B105" s="107"/>
      <c r="C105" s="16">
        <v>484</v>
      </c>
      <c r="D105" s="16">
        <v>302</v>
      </c>
      <c r="E105" s="16">
        <v>182</v>
      </c>
      <c r="F105" s="16">
        <v>41302.2</v>
      </c>
      <c r="G105" s="16">
        <v>37148.8</v>
      </c>
      <c r="H105" s="16">
        <v>1013236</v>
      </c>
    </row>
    <row r="106" spans="1:8" s="14" customFormat="1" ht="12" customHeight="1">
      <c r="A106" s="107" t="s">
        <v>120</v>
      </c>
      <c r="B106" s="107"/>
      <c r="C106" s="16">
        <v>205</v>
      </c>
      <c r="D106" s="16">
        <v>108</v>
      </c>
      <c r="E106" s="16">
        <v>97</v>
      </c>
      <c r="F106" s="16">
        <v>13976.5</v>
      </c>
      <c r="G106" s="16">
        <v>12671.9</v>
      </c>
      <c r="H106" s="16">
        <v>289875</v>
      </c>
    </row>
    <row r="107" spans="1:8" s="14" customFormat="1" ht="12" customHeight="1">
      <c r="A107" s="107" t="s">
        <v>121</v>
      </c>
      <c r="B107" s="107"/>
      <c r="C107" s="16">
        <v>2131</v>
      </c>
      <c r="D107" s="16">
        <v>1181</v>
      </c>
      <c r="E107" s="16">
        <v>950</v>
      </c>
      <c r="F107" s="16">
        <v>158659.1</v>
      </c>
      <c r="G107" s="16">
        <v>145560.90000000002</v>
      </c>
      <c r="H107" s="16">
        <v>4255091</v>
      </c>
    </row>
    <row r="108" spans="1:8" s="14" customFormat="1" ht="12" customHeight="1">
      <c r="A108" s="107" t="s">
        <v>122</v>
      </c>
      <c r="B108" s="107"/>
      <c r="C108" s="16">
        <v>483</v>
      </c>
      <c r="D108" s="16">
        <v>301</v>
      </c>
      <c r="E108" s="16">
        <v>182</v>
      </c>
      <c r="F108" s="16">
        <v>36206.3</v>
      </c>
      <c r="G108" s="16">
        <v>32670.5</v>
      </c>
      <c r="H108" s="16">
        <v>852508</v>
      </c>
    </row>
    <row r="109" spans="1:8" s="14" customFormat="1" ht="12" customHeight="1">
      <c r="A109" s="107" t="s">
        <v>123</v>
      </c>
      <c r="B109" s="107"/>
      <c r="C109" s="16">
        <v>620</v>
      </c>
      <c r="D109" s="16">
        <v>363</v>
      </c>
      <c r="E109" s="16">
        <v>257</v>
      </c>
      <c r="F109" s="16">
        <v>44990.5</v>
      </c>
      <c r="G109" s="16">
        <v>41214.7</v>
      </c>
      <c r="H109" s="16">
        <v>1049892</v>
      </c>
    </row>
    <row r="110" spans="1:8" s="14" customFormat="1" ht="12" customHeight="1">
      <c r="A110" s="107" t="s">
        <v>124</v>
      </c>
      <c r="B110" s="107"/>
      <c r="C110" s="16">
        <v>483</v>
      </c>
      <c r="D110" s="16">
        <v>315</v>
      </c>
      <c r="E110" s="16">
        <v>168</v>
      </c>
      <c r="F110" s="16">
        <v>37506.9</v>
      </c>
      <c r="G110" s="16">
        <v>33166.7</v>
      </c>
      <c r="H110" s="16">
        <v>773145</v>
      </c>
    </row>
    <row r="111" spans="1:8" s="14" customFormat="1" ht="12" customHeight="1">
      <c r="A111" s="107" t="s">
        <v>125</v>
      </c>
      <c r="B111" s="107"/>
      <c r="C111" s="16">
        <v>97</v>
      </c>
      <c r="D111" s="16">
        <v>50</v>
      </c>
      <c r="E111" s="16">
        <v>47</v>
      </c>
      <c r="F111" s="16">
        <v>5811.099999999999</v>
      </c>
      <c r="G111" s="16">
        <v>5189.4</v>
      </c>
      <c r="H111" s="16">
        <v>70582</v>
      </c>
    </row>
    <row r="112" spans="1:8" s="14" customFormat="1" ht="12" customHeight="1">
      <c r="A112" s="107" t="s">
        <v>345</v>
      </c>
      <c r="B112" s="107"/>
      <c r="C112" s="16">
        <v>1666</v>
      </c>
      <c r="D112" s="16">
        <v>1059</v>
      </c>
      <c r="E112" s="16">
        <v>607</v>
      </c>
      <c r="F112" s="16">
        <v>108799.79999999999</v>
      </c>
      <c r="G112" s="16">
        <v>97075.8</v>
      </c>
      <c r="H112" s="16">
        <v>1441859</v>
      </c>
    </row>
    <row r="113" spans="1:8" s="14" customFormat="1" ht="12" customHeight="1">
      <c r="A113" s="107" t="s">
        <v>126</v>
      </c>
      <c r="B113" s="107"/>
      <c r="C113" s="16">
        <v>327</v>
      </c>
      <c r="D113" s="16">
        <v>148</v>
      </c>
      <c r="E113" s="16">
        <v>179</v>
      </c>
      <c r="F113" s="16">
        <v>19997.5</v>
      </c>
      <c r="G113" s="16">
        <v>18014.699999999997</v>
      </c>
      <c r="H113" s="16">
        <v>242631</v>
      </c>
    </row>
    <row r="114" spans="1:8" s="14" customFormat="1" ht="12" customHeight="1">
      <c r="A114" s="107" t="s">
        <v>127</v>
      </c>
      <c r="B114" s="107"/>
      <c r="C114" s="16">
        <v>248</v>
      </c>
      <c r="D114" s="16">
        <v>136</v>
      </c>
      <c r="E114" s="16">
        <v>112</v>
      </c>
      <c r="F114" s="16">
        <v>22023.300000000003</v>
      </c>
      <c r="G114" s="16">
        <v>20573.4</v>
      </c>
      <c r="H114" s="16">
        <v>865025</v>
      </c>
    </row>
    <row r="115" spans="1:8" s="14" customFormat="1" ht="12" customHeight="1">
      <c r="A115" s="107" t="s">
        <v>128</v>
      </c>
      <c r="B115" s="107"/>
      <c r="C115" s="16">
        <v>292</v>
      </c>
      <c r="D115" s="16">
        <v>178</v>
      </c>
      <c r="E115" s="16">
        <v>114</v>
      </c>
      <c r="F115" s="16">
        <v>25656.1</v>
      </c>
      <c r="G115" s="16">
        <v>23586.1</v>
      </c>
      <c r="H115" s="16">
        <v>821322</v>
      </c>
    </row>
    <row r="116" spans="1:8" s="14" customFormat="1" ht="12" customHeight="1">
      <c r="A116" s="107" t="s">
        <v>129</v>
      </c>
      <c r="B116" s="107"/>
      <c r="C116" s="16">
        <v>126</v>
      </c>
      <c r="D116" s="16">
        <v>77</v>
      </c>
      <c r="E116" s="16">
        <v>49</v>
      </c>
      <c r="F116" s="16">
        <v>11663</v>
      </c>
      <c r="G116" s="16">
        <v>10441.6</v>
      </c>
      <c r="H116" s="16">
        <v>364450</v>
      </c>
    </row>
    <row r="117" spans="1:8" s="14" customFormat="1" ht="12" customHeight="1">
      <c r="A117" s="107" t="s">
        <v>130</v>
      </c>
      <c r="B117" s="107"/>
      <c r="C117" s="16">
        <v>311</v>
      </c>
      <c r="D117" s="16">
        <v>164</v>
      </c>
      <c r="E117" s="16">
        <v>147</v>
      </c>
      <c r="F117" s="16">
        <v>21234.6</v>
      </c>
      <c r="G117" s="16">
        <v>18816.4</v>
      </c>
      <c r="H117" s="16">
        <v>367986</v>
      </c>
    </row>
    <row r="118" spans="1:8" s="14" customFormat="1" ht="12" customHeight="1">
      <c r="A118" s="107" t="s">
        <v>131</v>
      </c>
      <c r="B118" s="107"/>
      <c r="C118" s="16">
        <v>474</v>
      </c>
      <c r="D118" s="16">
        <v>298</v>
      </c>
      <c r="E118" s="16">
        <v>176</v>
      </c>
      <c r="F118" s="16">
        <v>58890.799999999996</v>
      </c>
      <c r="G118" s="16">
        <v>54358.4</v>
      </c>
      <c r="H118" s="16">
        <v>2935148</v>
      </c>
    </row>
    <row r="119" spans="1:8" s="14" customFormat="1" ht="12" customHeight="1">
      <c r="A119" s="107" t="s">
        <v>132</v>
      </c>
      <c r="B119" s="107"/>
      <c r="C119" s="16">
        <v>1091</v>
      </c>
      <c r="D119" s="16">
        <v>607</v>
      </c>
      <c r="E119" s="16">
        <v>484</v>
      </c>
      <c r="F119" s="16">
        <v>74235.5</v>
      </c>
      <c r="G119" s="16">
        <v>68708.4</v>
      </c>
      <c r="H119" s="16">
        <v>2054264</v>
      </c>
    </row>
    <row r="120" spans="1:8" s="14" customFormat="1" ht="12" customHeight="1">
      <c r="A120" s="107" t="s">
        <v>133</v>
      </c>
      <c r="B120" s="107"/>
      <c r="C120" s="16">
        <v>641</v>
      </c>
      <c r="D120" s="16">
        <v>399</v>
      </c>
      <c r="E120" s="16">
        <v>242</v>
      </c>
      <c r="F120" s="16">
        <v>58097.2</v>
      </c>
      <c r="G120" s="16">
        <v>52169.3</v>
      </c>
      <c r="H120" s="16">
        <v>1667452</v>
      </c>
    </row>
    <row r="121" spans="1:8" s="14" customFormat="1" ht="12" customHeight="1">
      <c r="A121" s="107" t="s">
        <v>134</v>
      </c>
      <c r="B121" s="107"/>
      <c r="C121" s="16">
        <v>315</v>
      </c>
      <c r="D121" s="16">
        <v>157</v>
      </c>
      <c r="E121" s="16">
        <v>158</v>
      </c>
      <c r="F121" s="16">
        <v>19435.4</v>
      </c>
      <c r="G121" s="16">
        <v>17582.8</v>
      </c>
      <c r="H121" s="16">
        <v>317635</v>
      </c>
    </row>
    <row r="122" spans="1:8" s="14" customFormat="1" ht="12" customHeight="1">
      <c r="A122" s="107" t="s">
        <v>135</v>
      </c>
      <c r="B122" s="107"/>
      <c r="C122" s="16">
        <v>541</v>
      </c>
      <c r="D122" s="16">
        <v>345</v>
      </c>
      <c r="E122" s="16">
        <v>196</v>
      </c>
      <c r="F122" s="16">
        <v>62147.9</v>
      </c>
      <c r="G122" s="16">
        <v>57609</v>
      </c>
      <c r="H122" s="16">
        <v>2928979</v>
      </c>
    </row>
    <row r="123" spans="1:8" s="14" customFormat="1" ht="12" customHeight="1">
      <c r="A123" s="107" t="s">
        <v>136</v>
      </c>
      <c r="B123" s="107"/>
      <c r="C123" s="16">
        <v>498</v>
      </c>
      <c r="D123" s="16">
        <v>288</v>
      </c>
      <c r="E123" s="16">
        <v>210</v>
      </c>
      <c r="F123" s="16">
        <v>39412.7</v>
      </c>
      <c r="G123" s="16">
        <v>35289.3</v>
      </c>
      <c r="H123" s="16">
        <v>906602</v>
      </c>
    </row>
    <row r="124" spans="1:8" s="14" customFormat="1" ht="12" customHeight="1">
      <c r="A124" s="107" t="s">
        <v>138</v>
      </c>
      <c r="B124" s="107"/>
      <c r="C124" s="16">
        <v>281</v>
      </c>
      <c r="D124" s="16">
        <v>164</v>
      </c>
      <c r="E124" s="16">
        <v>117</v>
      </c>
      <c r="F124" s="16">
        <v>21755.5</v>
      </c>
      <c r="G124" s="16">
        <v>19528.3</v>
      </c>
      <c r="H124" s="16">
        <v>446923</v>
      </c>
    </row>
    <row r="125" spans="1:8" s="14" customFormat="1" ht="12" customHeight="1">
      <c r="A125" s="107" t="s">
        <v>139</v>
      </c>
      <c r="B125" s="107"/>
      <c r="C125" s="16">
        <v>778</v>
      </c>
      <c r="D125" s="16">
        <v>430</v>
      </c>
      <c r="E125" s="16">
        <v>348</v>
      </c>
      <c r="F125" s="16">
        <v>64860.299999999996</v>
      </c>
      <c r="G125" s="16">
        <v>59332.799999999996</v>
      </c>
      <c r="H125" s="16">
        <v>2035104</v>
      </c>
    </row>
    <row r="126" spans="1:8" s="14" customFormat="1" ht="12" customHeight="1">
      <c r="A126" s="107" t="s">
        <v>140</v>
      </c>
      <c r="B126" s="107"/>
      <c r="C126" s="16">
        <v>235</v>
      </c>
      <c r="D126" s="16">
        <v>121</v>
      </c>
      <c r="E126" s="16">
        <v>114</v>
      </c>
      <c r="F126" s="16">
        <v>16178.8</v>
      </c>
      <c r="G126" s="16">
        <v>14608.900000000001</v>
      </c>
      <c r="H126" s="16">
        <v>293277</v>
      </c>
    </row>
    <row r="127" spans="1:8" s="14" customFormat="1" ht="12" customHeight="1">
      <c r="A127" s="107" t="s">
        <v>142</v>
      </c>
      <c r="B127" s="107"/>
      <c r="C127" s="16">
        <v>740</v>
      </c>
      <c r="D127" s="16">
        <v>444</v>
      </c>
      <c r="E127" s="16">
        <v>296</v>
      </c>
      <c r="F127" s="16">
        <v>62194.7</v>
      </c>
      <c r="G127" s="16">
        <v>55958.6</v>
      </c>
      <c r="H127" s="16">
        <v>1628747</v>
      </c>
    </row>
    <row r="128" spans="1:8" s="14" customFormat="1" ht="12" customHeight="1">
      <c r="A128" s="107" t="s">
        <v>143</v>
      </c>
      <c r="B128" s="107"/>
      <c r="C128" s="16">
        <v>532</v>
      </c>
      <c r="D128" s="16">
        <v>320</v>
      </c>
      <c r="E128" s="16">
        <v>212</v>
      </c>
      <c r="F128" s="16">
        <v>52622.8</v>
      </c>
      <c r="G128" s="16">
        <v>48350.600000000006</v>
      </c>
      <c r="H128" s="16">
        <v>2135985</v>
      </c>
    </row>
    <row r="129" spans="1:8" s="14" customFormat="1" ht="12" customHeight="1">
      <c r="A129" s="107" t="s">
        <v>144</v>
      </c>
      <c r="B129" s="107"/>
      <c r="C129" s="16">
        <v>1057</v>
      </c>
      <c r="D129" s="16">
        <v>670</v>
      </c>
      <c r="E129" s="16">
        <v>387</v>
      </c>
      <c r="F129" s="16">
        <v>75870.8</v>
      </c>
      <c r="G129" s="16">
        <v>67130.5</v>
      </c>
      <c r="H129" s="16">
        <v>1217048</v>
      </c>
    </row>
    <row r="130" spans="1:8" s="14" customFormat="1" ht="12" customHeight="1">
      <c r="A130" s="107" t="s">
        <v>145</v>
      </c>
      <c r="B130" s="107"/>
      <c r="C130" s="16">
        <v>247</v>
      </c>
      <c r="D130" s="16">
        <v>144</v>
      </c>
      <c r="E130" s="16">
        <v>103</v>
      </c>
      <c r="F130" s="16">
        <v>14966.900000000001</v>
      </c>
      <c r="G130" s="16">
        <v>13437.1</v>
      </c>
      <c r="H130" s="16">
        <v>218981</v>
      </c>
    </row>
    <row r="131" spans="1:8" s="14" customFormat="1" ht="12" customHeight="1">
      <c r="A131" s="107" t="s">
        <v>146</v>
      </c>
      <c r="B131" s="107"/>
      <c r="C131" s="16">
        <v>208</v>
      </c>
      <c r="D131" s="16">
        <v>133</v>
      </c>
      <c r="E131" s="16">
        <v>75</v>
      </c>
      <c r="F131" s="16">
        <v>20263.7</v>
      </c>
      <c r="G131" s="16">
        <v>18514</v>
      </c>
      <c r="H131" s="16">
        <v>710604</v>
      </c>
    </row>
    <row r="132" spans="1:8" s="14" customFormat="1" ht="12" customHeight="1">
      <c r="A132" s="107" t="s">
        <v>147</v>
      </c>
      <c r="B132" s="107"/>
      <c r="C132" s="16">
        <v>711</v>
      </c>
      <c r="D132" s="16">
        <v>444</v>
      </c>
      <c r="E132" s="16">
        <v>267</v>
      </c>
      <c r="F132" s="16">
        <v>57741.4</v>
      </c>
      <c r="G132" s="16">
        <v>51857.5</v>
      </c>
      <c r="H132" s="16">
        <v>1360684</v>
      </c>
    </row>
    <row r="133" spans="1:8" s="14" customFormat="1" ht="12" customHeight="1">
      <c r="A133" s="110" t="s">
        <v>148</v>
      </c>
      <c r="B133" s="110"/>
      <c r="C133" s="21">
        <v>117</v>
      </c>
      <c r="D133" s="21">
        <v>72</v>
      </c>
      <c r="E133" s="21">
        <v>45</v>
      </c>
      <c r="F133" s="21">
        <v>16659.2</v>
      </c>
      <c r="G133" s="21">
        <v>15799</v>
      </c>
      <c r="H133" s="21">
        <v>1035603</v>
      </c>
    </row>
    <row r="134" spans="1:8" s="14" customFormat="1" ht="12" customHeight="1">
      <c r="A134" s="108"/>
      <c r="B134" s="108"/>
      <c r="C134" s="54"/>
      <c r="D134" s="54"/>
      <c r="E134" s="54"/>
      <c r="F134" s="54"/>
      <c r="G134" s="54"/>
      <c r="H134" s="54"/>
    </row>
    <row r="135" spans="1:8" s="14" customFormat="1" ht="12" customHeight="1">
      <c r="A135" s="111" t="s">
        <v>150</v>
      </c>
      <c r="B135" s="111"/>
      <c r="C135" s="13">
        <v>24532</v>
      </c>
      <c r="D135" s="13">
        <v>12955</v>
      </c>
      <c r="E135" s="13">
        <v>11577</v>
      </c>
      <c r="F135" s="13">
        <v>1725017.1</v>
      </c>
      <c r="G135" s="13">
        <v>1566140.8000000003</v>
      </c>
      <c r="H135" s="13">
        <v>39984378</v>
      </c>
    </row>
    <row r="136" spans="1:8" s="14" customFormat="1" ht="12" customHeight="1">
      <c r="A136" s="107" t="s">
        <v>151</v>
      </c>
      <c r="B136" s="107"/>
      <c r="C136" s="16">
        <v>2132</v>
      </c>
      <c r="D136" s="16">
        <v>1004</v>
      </c>
      <c r="E136" s="16">
        <v>1128</v>
      </c>
      <c r="F136" s="16">
        <v>178990</v>
      </c>
      <c r="G136" s="16">
        <v>165432.9</v>
      </c>
      <c r="H136" s="16">
        <v>6499117</v>
      </c>
    </row>
    <row r="137" spans="1:8" s="14" customFormat="1" ht="12" customHeight="1">
      <c r="A137" s="107" t="s">
        <v>153</v>
      </c>
      <c r="B137" s="107"/>
      <c r="C137" s="16">
        <v>74</v>
      </c>
      <c r="D137" s="16">
        <v>38</v>
      </c>
      <c r="E137" s="16">
        <v>36</v>
      </c>
      <c r="F137" s="16">
        <v>3874.2</v>
      </c>
      <c r="G137" s="16">
        <v>3431.5999999999995</v>
      </c>
      <c r="H137" s="16">
        <v>34763</v>
      </c>
    </row>
    <row r="138" spans="1:8" s="14" customFormat="1" ht="12" customHeight="1">
      <c r="A138" s="107" t="s">
        <v>154</v>
      </c>
      <c r="B138" s="107"/>
      <c r="C138" s="16">
        <v>227</v>
      </c>
      <c r="D138" s="16">
        <v>102</v>
      </c>
      <c r="E138" s="16">
        <v>125</v>
      </c>
      <c r="F138" s="16">
        <v>18698.300000000003</v>
      </c>
      <c r="G138" s="16">
        <v>17260.4</v>
      </c>
      <c r="H138" s="16">
        <v>593719</v>
      </c>
    </row>
    <row r="139" spans="1:8" s="14" customFormat="1" ht="12" customHeight="1">
      <c r="A139" s="107" t="s">
        <v>155</v>
      </c>
      <c r="B139" s="107"/>
      <c r="C139" s="16">
        <v>748</v>
      </c>
      <c r="D139" s="16">
        <v>309</v>
      </c>
      <c r="E139" s="16">
        <v>439</v>
      </c>
      <c r="F139" s="16">
        <v>52586.2</v>
      </c>
      <c r="G139" s="16">
        <v>48031.600000000006</v>
      </c>
      <c r="H139" s="16">
        <v>1264881</v>
      </c>
    </row>
    <row r="140" spans="1:8" s="14" customFormat="1" ht="12" customHeight="1">
      <c r="A140" s="107" t="s">
        <v>157</v>
      </c>
      <c r="B140" s="107"/>
      <c r="C140" s="16">
        <v>260</v>
      </c>
      <c r="D140" s="16">
        <v>149</v>
      </c>
      <c r="E140" s="16">
        <v>111</v>
      </c>
      <c r="F140" s="16">
        <v>19646.3</v>
      </c>
      <c r="G140" s="16">
        <v>17326.8</v>
      </c>
      <c r="H140" s="16">
        <v>331671</v>
      </c>
    </row>
    <row r="141" spans="1:8" s="14" customFormat="1" ht="12" customHeight="1">
      <c r="A141" s="107" t="s">
        <v>340</v>
      </c>
      <c r="B141" s="107"/>
      <c r="C141" s="16">
        <v>503</v>
      </c>
      <c r="D141" s="16">
        <v>252</v>
      </c>
      <c r="E141" s="16">
        <v>251</v>
      </c>
      <c r="F141" s="16">
        <v>30282</v>
      </c>
      <c r="G141" s="16">
        <v>27313.800000000003</v>
      </c>
      <c r="H141" s="16">
        <v>504046</v>
      </c>
    </row>
    <row r="142" spans="1:8" s="14" customFormat="1" ht="12" customHeight="1">
      <c r="A142" s="107" t="s">
        <v>159</v>
      </c>
      <c r="B142" s="107"/>
      <c r="C142" s="16">
        <v>9</v>
      </c>
      <c r="D142" s="16" t="s">
        <v>370</v>
      </c>
      <c r="E142" s="16" t="s">
        <v>370</v>
      </c>
      <c r="F142" s="16">
        <v>1501.2</v>
      </c>
      <c r="G142" s="16">
        <v>1460.8</v>
      </c>
      <c r="H142" s="16">
        <v>136744</v>
      </c>
    </row>
    <row r="143" spans="1:8" s="14" customFormat="1" ht="12" customHeight="1">
      <c r="A143" s="107" t="s">
        <v>334</v>
      </c>
      <c r="B143" s="107"/>
      <c r="C143" s="16">
        <v>1094</v>
      </c>
      <c r="D143" s="16">
        <v>670</v>
      </c>
      <c r="E143" s="16">
        <v>424</v>
      </c>
      <c r="F143" s="16">
        <v>82991.7</v>
      </c>
      <c r="G143" s="16">
        <v>74166.6</v>
      </c>
      <c r="H143" s="16">
        <v>1794526</v>
      </c>
    </row>
    <row r="144" spans="1:8" s="14" customFormat="1" ht="12" customHeight="1">
      <c r="A144" s="107" t="s">
        <v>161</v>
      </c>
      <c r="B144" s="107"/>
      <c r="C144" s="16">
        <v>39</v>
      </c>
      <c r="D144" s="16" t="s">
        <v>370</v>
      </c>
      <c r="E144" s="16" t="s">
        <v>370</v>
      </c>
      <c r="F144" s="16">
        <v>2317.8</v>
      </c>
      <c r="G144" s="16">
        <v>2000.4</v>
      </c>
      <c r="H144" s="16">
        <v>27144</v>
      </c>
    </row>
    <row r="145" spans="1:8" s="67" customFormat="1" ht="12" customHeight="1">
      <c r="A145" s="136" t="s">
        <v>346</v>
      </c>
      <c r="B145" s="136"/>
      <c r="C145" s="66">
        <v>1979</v>
      </c>
      <c r="D145" s="66">
        <v>1069</v>
      </c>
      <c r="E145" s="66">
        <v>910</v>
      </c>
      <c r="F145" s="66">
        <v>135177.5</v>
      </c>
      <c r="G145" s="66">
        <v>121339.3</v>
      </c>
      <c r="H145" s="66">
        <v>2415844</v>
      </c>
    </row>
    <row r="146" spans="1:8" s="14" customFormat="1" ht="12" customHeight="1">
      <c r="A146" s="107" t="s">
        <v>164</v>
      </c>
      <c r="B146" s="107"/>
      <c r="C146" s="16">
        <v>1723</v>
      </c>
      <c r="D146" s="16">
        <v>1005</v>
      </c>
      <c r="E146" s="16">
        <v>718</v>
      </c>
      <c r="F146" s="16">
        <v>121023</v>
      </c>
      <c r="G146" s="16">
        <v>108473.4</v>
      </c>
      <c r="H146" s="16">
        <v>2265525</v>
      </c>
    </row>
    <row r="147" spans="1:8" s="14" customFormat="1" ht="12" customHeight="1">
      <c r="A147" s="107" t="s">
        <v>165</v>
      </c>
      <c r="B147" s="107"/>
      <c r="C147" s="16">
        <v>20</v>
      </c>
      <c r="D147" s="16">
        <v>7</v>
      </c>
      <c r="E147" s="16">
        <v>13</v>
      </c>
      <c r="F147" s="16">
        <v>935.5</v>
      </c>
      <c r="G147" s="16">
        <v>867.2</v>
      </c>
      <c r="H147" s="16">
        <v>8074</v>
      </c>
    </row>
    <row r="148" spans="1:8" s="14" customFormat="1" ht="12" customHeight="1">
      <c r="A148" s="107" t="s">
        <v>168</v>
      </c>
      <c r="B148" s="107"/>
      <c r="C148" s="16">
        <v>139</v>
      </c>
      <c r="D148" s="16">
        <v>72</v>
      </c>
      <c r="E148" s="16">
        <v>67</v>
      </c>
      <c r="F148" s="16">
        <v>6737.5</v>
      </c>
      <c r="G148" s="16">
        <v>6204.1</v>
      </c>
      <c r="H148" s="16">
        <v>87958</v>
      </c>
    </row>
    <row r="149" spans="1:8" s="14" customFormat="1" ht="12" customHeight="1">
      <c r="A149" s="107" t="s">
        <v>169</v>
      </c>
      <c r="B149" s="107"/>
      <c r="C149" s="16">
        <v>421</v>
      </c>
      <c r="D149" s="16">
        <v>262</v>
      </c>
      <c r="E149" s="16">
        <v>159</v>
      </c>
      <c r="F149" s="16">
        <v>27813.699999999997</v>
      </c>
      <c r="G149" s="16">
        <v>24456.5</v>
      </c>
      <c r="H149" s="16">
        <v>392760</v>
      </c>
    </row>
    <row r="150" spans="1:8" s="14" customFormat="1" ht="12" customHeight="1">
      <c r="A150" s="107" t="s">
        <v>170</v>
      </c>
      <c r="B150" s="107"/>
      <c r="C150" s="16">
        <v>5741</v>
      </c>
      <c r="D150" s="16">
        <v>3047</v>
      </c>
      <c r="E150" s="16">
        <v>2694</v>
      </c>
      <c r="F150" s="16">
        <v>366100.4</v>
      </c>
      <c r="G150" s="16">
        <v>332489.8</v>
      </c>
      <c r="H150" s="16">
        <v>7412222</v>
      </c>
    </row>
    <row r="151" spans="1:8" s="14" customFormat="1" ht="12" customHeight="1">
      <c r="A151" s="107" t="s">
        <v>171</v>
      </c>
      <c r="B151" s="107"/>
      <c r="C151" s="16">
        <v>2519</v>
      </c>
      <c r="D151" s="16">
        <v>1453</v>
      </c>
      <c r="E151" s="16">
        <v>1066</v>
      </c>
      <c r="F151" s="16">
        <v>176944.5</v>
      </c>
      <c r="G151" s="16">
        <v>159520.6</v>
      </c>
      <c r="H151" s="16">
        <v>3695059</v>
      </c>
    </row>
    <row r="152" spans="1:8" s="14" customFormat="1" ht="12" customHeight="1">
      <c r="A152" s="107" t="s">
        <v>173</v>
      </c>
      <c r="B152" s="107"/>
      <c r="C152" s="16">
        <v>83</v>
      </c>
      <c r="D152" s="16">
        <v>35</v>
      </c>
      <c r="E152" s="16">
        <v>48</v>
      </c>
      <c r="F152" s="16">
        <v>4383.299999999999</v>
      </c>
      <c r="G152" s="16">
        <v>3961.7</v>
      </c>
      <c r="H152" s="16">
        <v>44040</v>
      </c>
    </row>
    <row r="153" spans="1:8" s="14" customFormat="1" ht="12" customHeight="1">
      <c r="A153" s="107" t="s">
        <v>174</v>
      </c>
      <c r="B153" s="107"/>
      <c r="C153" s="16">
        <v>2996</v>
      </c>
      <c r="D153" s="16">
        <v>1523</v>
      </c>
      <c r="E153" s="16">
        <v>1473</v>
      </c>
      <c r="F153" s="16">
        <v>220586.5</v>
      </c>
      <c r="G153" s="16">
        <v>201748.1</v>
      </c>
      <c r="H153" s="16">
        <v>5507988</v>
      </c>
    </row>
    <row r="154" spans="1:8" s="14" customFormat="1" ht="12" customHeight="1">
      <c r="A154" s="107" t="s">
        <v>175</v>
      </c>
      <c r="B154" s="107"/>
      <c r="C154" s="16">
        <v>19</v>
      </c>
      <c r="D154" s="16">
        <v>9</v>
      </c>
      <c r="E154" s="16">
        <v>10</v>
      </c>
      <c r="F154" s="16">
        <v>1149.5</v>
      </c>
      <c r="G154" s="16">
        <v>1048.6</v>
      </c>
      <c r="H154" s="16">
        <v>25521</v>
      </c>
    </row>
    <row r="155" spans="1:8" s="14" customFormat="1" ht="12" customHeight="1">
      <c r="A155" s="107" t="s">
        <v>176</v>
      </c>
      <c r="B155" s="107"/>
      <c r="C155" s="16">
        <v>1167</v>
      </c>
      <c r="D155" s="16">
        <v>530</v>
      </c>
      <c r="E155" s="16">
        <v>637</v>
      </c>
      <c r="F155" s="16">
        <v>81446.79999999999</v>
      </c>
      <c r="G155" s="16">
        <v>75419</v>
      </c>
      <c r="H155" s="16">
        <v>2190073</v>
      </c>
    </row>
    <row r="156" spans="1:8" s="14" customFormat="1" ht="12" customHeight="1">
      <c r="A156" s="107" t="s">
        <v>177</v>
      </c>
      <c r="B156" s="107"/>
      <c r="C156" s="16">
        <v>113</v>
      </c>
      <c r="D156" s="16">
        <v>41</v>
      </c>
      <c r="E156" s="16">
        <v>72</v>
      </c>
      <c r="F156" s="16">
        <v>5768.9</v>
      </c>
      <c r="G156" s="16">
        <v>5178.3</v>
      </c>
      <c r="H156" s="16">
        <v>59661</v>
      </c>
    </row>
    <row r="157" spans="1:8" s="14" customFormat="1" ht="12" customHeight="1">
      <c r="A157" s="107" t="s">
        <v>178</v>
      </c>
      <c r="B157" s="107"/>
      <c r="C157" s="16">
        <v>314</v>
      </c>
      <c r="D157" s="16">
        <v>147</v>
      </c>
      <c r="E157" s="16">
        <v>167</v>
      </c>
      <c r="F157" s="16">
        <v>28187.199999999997</v>
      </c>
      <c r="G157" s="16">
        <v>26352.4</v>
      </c>
      <c r="H157" s="16">
        <v>1074945</v>
      </c>
    </row>
    <row r="158" spans="1:8" s="14" customFormat="1" ht="12" customHeight="1">
      <c r="A158" s="107" t="s">
        <v>181</v>
      </c>
      <c r="B158" s="107"/>
      <c r="C158" s="16">
        <v>285</v>
      </c>
      <c r="D158" s="16">
        <v>142</v>
      </c>
      <c r="E158" s="16">
        <v>143</v>
      </c>
      <c r="F158" s="16">
        <v>22966.5</v>
      </c>
      <c r="G158" s="16">
        <v>21428.8</v>
      </c>
      <c r="H158" s="16">
        <v>855241</v>
      </c>
    </row>
    <row r="159" spans="1:8" s="14" customFormat="1" ht="12" customHeight="1">
      <c r="A159" s="107" t="s">
        <v>184</v>
      </c>
      <c r="B159" s="107"/>
      <c r="C159" s="16">
        <v>36</v>
      </c>
      <c r="D159" s="16">
        <v>16</v>
      </c>
      <c r="E159" s="16">
        <v>20</v>
      </c>
      <c r="F159" s="16">
        <v>1883.8000000000002</v>
      </c>
      <c r="G159" s="16">
        <v>1729.1</v>
      </c>
      <c r="H159" s="16">
        <v>17605</v>
      </c>
    </row>
    <row r="160" spans="1:8" s="14" customFormat="1" ht="12" customHeight="1">
      <c r="A160" s="107" t="s">
        <v>185</v>
      </c>
      <c r="B160" s="107"/>
      <c r="C160" s="16">
        <v>314</v>
      </c>
      <c r="D160" s="16">
        <v>195</v>
      </c>
      <c r="E160" s="16">
        <v>119</v>
      </c>
      <c r="F160" s="16">
        <v>26973.7</v>
      </c>
      <c r="G160" s="16">
        <v>24634</v>
      </c>
      <c r="H160" s="16">
        <v>812233</v>
      </c>
    </row>
    <row r="161" spans="1:8" s="14" customFormat="1" ht="12" customHeight="1">
      <c r="A161" s="107" t="s">
        <v>186</v>
      </c>
      <c r="B161" s="107"/>
      <c r="C161" s="16">
        <v>1040</v>
      </c>
      <c r="D161" s="16">
        <v>570</v>
      </c>
      <c r="E161" s="16">
        <v>470</v>
      </c>
      <c r="F161" s="16">
        <v>66958.3</v>
      </c>
      <c r="G161" s="16">
        <v>59943</v>
      </c>
      <c r="H161" s="16">
        <v>1061836</v>
      </c>
    </row>
    <row r="162" spans="1:8" s="14" customFormat="1" ht="12" customHeight="1">
      <c r="A162" s="107" t="s">
        <v>187</v>
      </c>
      <c r="B162" s="107"/>
      <c r="C162" s="16">
        <v>32</v>
      </c>
      <c r="D162" s="16">
        <v>17</v>
      </c>
      <c r="E162" s="16">
        <v>15</v>
      </c>
      <c r="F162" s="16">
        <v>1508.6000000000001</v>
      </c>
      <c r="G162" s="16">
        <v>1396.1000000000001</v>
      </c>
      <c r="H162" s="16">
        <v>13254</v>
      </c>
    </row>
    <row r="163" spans="1:8" s="14" customFormat="1" ht="12" customHeight="1">
      <c r="A163" s="107" t="s">
        <v>188</v>
      </c>
      <c r="B163" s="107"/>
      <c r="C163" s="16">
        <v>381</v>
      </c>
      <c r="D163" s="16">
        <v>202</v>
      </c>
      <c r="E163" s="16">
        <v>179</v>
      </c>
      <c r="F163" s="16">
        <v>30806.1</v>
      </c>
      <c r="G163" s="16">
        <v>27441.4</v>
      </c>
      <c r="H163" s="16">
        <v>780501</v>
      </c>
    </row>
    <row r="164" spans="1:8" s="14" customFormat="1" ht="12" customHeight="1">
      <c r="A164" s="133" t="s">
        <v>190</v>
      </c>
      <c r="B164" s="133"/>
      <c r="C164" s="21">
        <v>124</v>
      </c>
      <c r="D164" s="21">
        <v>67</v>
      </c>
      <c r="E164" s="21">
        <v>57</v>
      </c>
      <c r="F164" s="21">
        <v>6778.1</v>
      </c>
      <c r="G164" s="21">
        <v>6084.5</v>
      </c>
      <c r="H164" s="21">
        <v>77427</v>
      </c>
    </row>
    <row r="165" spans="1:8" s="14" customFormat="1" ht="12" customHeight="1">
      <c r="A165" s="108"/>
      <c r="B165" s="108"/>
      <c r="C165" s="54"/>
      <c r="D165" s="54"/>
      <c r="E165" s="54"/>
      <c r="F165" s="54"/>
      <c r="G165" s="54"/>
      <c r="H165" s="54"/>
    </row>
    <row r="166" spans="1:8" s="14" customFormat="1" ht="12" customHeight="1">
      <c r="A166" s="111" t="s">
        <v>191</v>
      </c>
      <c r="B166" s="111"/>
      <c r="C166" s="13">
        <v>2248</v>
      </c>
      <c r="D166" s="13">
        <v>1262</v>
      </c>
      <c r="E166" s="13">
        <v>986</v>
      </c>
      <c r="F166" s="13">
        <v>134120.59999999998</v>
      </c>
      <c r="G166" s="13">
        <v>120060.59999999999</v>
      </c>
      <c r="H166" s="13">
        <v>1670196</v>
      </c>
    </row>
    <row r="167" spans="1:8" s="14" customFormat="1" ht="12" customHeight="1">
      <c r="A167" s="107" t="s">
        <v>335</v>
      </c>
      <c r="B167" s="107"/>
      <c r="C167" s="16">
        <v>514</v>
      </c>
      <c r="D167" s="16">
        <v>300</v>
      </c>
      <c r="E167" s="16">
        <v>214</v>
      </c>
      <c r="F167" s="16">
        <v>33815.5</v>
      </c>
      <c r="G167" s="16">
        <v>30227.4</v>
      </c>
      <c r="H167" s="16">
        <v>517878</v>
      </c>
    </row>
    <row r="168" spans="1:8" s="14" customFormat="1" ht="12" customHeight="1">
      <c r="A168" s="107" t="s">
        <v>194</v>
      </c>
      <c r="B168" s="107"/>
      <c r="C168" s="16">
        <v>24</v>
      </c>
      <c r="D168" s="16">
        <v>14</v>
      </c>
      <c r="E168" s="16">
        <v>10</v>
      </c>
      <c r="F168" s="16">
        <v>1270.6999999999998</v>
      </c>
      <c r="G168" s="16">
        <v>1139.1999999999998</v>
      </c>
      <c r="H168" s="16">
        <v>10568</v>
      </c>
    </row>
    <row r="169" spans="1:8" s="14" customFormat="1" ht="12" customHeight="1">
      <c r="A169" s="107" t="s">
        <v>195</v>
      </c>
      <c r="B169" s="107"/>
      <c r="C169" s="16">
        <v>22</v>
      </c>
      <c r="D169" s="16">
        <v>17</v>
      </c>
      <c r="E169" s="16">
        <v>5</v>
      </c>
      <c r="F169" s="16">
        <v>888.2</v>
      </c>
      <c r="G169" s="16">
        <v>829.3000000000001</v>
      </c>
      <c r="H169" s="16">
        <v>5555</v>
      </c>
    </row>
    <row r="170" spans="1:8" s="14" customFormat="1" ht="12" customHeight="1">
      <c r="A170" s="107" t="s">
        <v>197</v>
      </c>
      <c r="B170" s="107"/>
      <c r="C170" s="16">
        <v>22</v>
      </c>
      <c r="D170" s="16">
        <v>13</v>
      </c>
      <c r="E170" s="16">
        <v>9</v>
      </c>
      <c r="F170" s="16">
        <v>1152.8</v>
      </c>
      <c r="G170" s="16">
        <v>1019.1999999999999</v>
      </c>
      <c r="H170" s="16">
        <v>11039</v>
      </c>
    </row>
    <row r="171" spans="1:8" s="14" customFormat="1" ht="12" customHeight="1">
      <c r="A171" s="107" t="s">
        <v>198</v>
      </c>
      <c r="B171" s="107"/>
      <c r="C171" s="16">
        <v>470</v>
      </c>
      <c r="D171" s="16">
        <v>252</v>
      </c>
      <c r="E171" s="16">
        <v>218</v>
      </c>
      <c r="F171" s="16">
        <v>26672.4</v>
      </c>
      <c r="G171" s="16">
        <v>24062.4</v>
      </c>
      <c r="H171" s="16">
        <v>319517</v>
      </c>
    </row>
    <row r="172" spans="1:8" s="14" customFormat="1" ht="12" customHeight="1">
      <c r="A172" s="107" t="s">
        <v>200</v>
      </c>
      <c r="B172" s="107"/>
      <c r="C172" s="16">
        <v>230</v>
      </c>
      <c r="D172" s="16">
        <v>117</v>
      </c>
      <c r="E172" s="16">
        <v>113</v>
      </c>
      <c r="F172" s="16">
        <v>12353.4</v>
      </c>
      <c r="G172" s="16">
        <v>11155.2</v>
      </c>
      <c r="H172" s="16">
        <v>118341</v>
      </c>
    </row>
    <row r="173" spans="1:8" s="14" customFormat="1" ht="12" customHeight="1">
      <c r="A173" s="107" t="s">
        <v>201</v>
      </c>
      <c r="B173" s="107"/>
      <c r="C173" s="16">
        <v>27</v>
      </c>
      <c r="D173" s="16">
        <v>17</v>
      </c>
      <c r="E173" s="16">
        <v>10</v>
      </c>
      <c r="F173" s="16">
        <v>1559.9</v>
      </c>
      <c r="G173" s="16">
        <v>1439.4</v>
      </c>
      <c r="H173" s="16">
        <v>20380</v>
      </c>
    </row>
    <row r="174" spans="1:8" s="14" customFormat="1" ht="12" customHeight="1">
      <c r="A174" s="133" t="s">
        <v>202</v>
      </c>
      <c r="B174" s="133"/>
      <c r="C174" s="21">
        <v>939</v>
      </c>
      <c r="D174" s="21">
        <v>532</v>
      </c>
      <c r="E174" s="21">
        <v>407</v>
      </c>
      <c r="F174" s="21">
        <v>56407.7</v>
      </c>
      <c r="G174" s="21">
        <v>50188.5</v>
      </c>
      <c r="H174" s="21">
        <v>666918</v>
      </c>
    </row>
    <row r="175" spans="1:8" s="14" customFormat="1" ht="12" customHeight="1">
      <c r="A175" s="108"/>
      <c r="B175" s="108"/>
      <c r="C175" s="54"/>
      <c r="D175" s="54"/>
      <c r="E175" s="54"/>
      <c r="F175" s="54"/>
      <c r="G175" s="54"/>
      <c r="H175" s="54"/>
    </row>
    <row r="176" spans="1:8" s="14" customFormat="1" ht="12" customHeight="1">
      <c r="A176" s="111" t="s">
        <v>203</v>
      </c>
      <c r="B176" s="111"/>
      <c r="C176" s="13">
        <v>19419</v>
      </c>
      <c r="D176" s="13">
        <v>11350</v>
      </c>
      <c r="E176" s="13">
        <v>8069</v>
      </c>
      <c r="F176" s="13">
        <v>1369972.7</v>
      </c>
      <c r="G176" s="13">
        <v>1234227.5</v>
      </c>
      <c r="H176" s="13">
        <v>25709401</v>
      </c>
    </row>
    <row r="177" spans="1:8" s="14" customFormat="1" ht="12" customHeight="1">
      <c r="A177" s="107" t="s">
        <v>277</v>
      </c>
      <c r="B177" s="107"/>
      <c r="C177" s="16">
        <v>1786</v>
      </c>
      <c r="D177" s="16">
        <v>1069</v>
      </c>
      <c r="E177" s="16">
        <v>717</v>
      </c>
      <c r="F177" s="16">
        <v>126963.29999999999</v>
      </c>
      <c r="G177" s="16">
        <v>114068.8</v>
      </c>
      <c r="H177" s="16">
        <v>2347653</v>
      </c>
    </row>
    <row r="178" spans="1:8" s="14" customFormat="1" ht="12" customHeight="1">
      <c r="A178" s="107" t="s">
        <v>205</v>
      </c>
      <c r="B178" s="107"/>
      <c r="C178" s="16">
        <v>7043</v>
      </c>
      <c r="D178" s="16">
        <v>3936</v>
      </c>
      <c r="E178" s="16">
        <v>3107</v>
      </c>
      <c r="F178" s="16">
        <v>489165.5</v>
      </c>
      <c r="G178" s="16">
        <v>444839.5</v>
      </c>
      <c r="H178" s="16">
        <v>9817193</v>
      </c>
    </row>
    <row r="179" spans="1:8" s="14" customFormat="1" ht="12" customHeight="1">
      <c r="A179" s="107" t="s">
        <v>206</v>
      </c>
      <c r="B179" s="107"/>
      <c r="C179" s="16">
        <v>830</v>
      </c>
      <c r="D179" s="16">
        <v>533</v>
      </c>
      <c r="E179" s="16">
        <v>297</v>
      </c>
      <c r="F179" s="16">
        <v>55499.1</v>
      </c>
      <c r="G179" s="16">
        <v>49390.8</v>
      </c>
      <c r="H179" s="16">
        <v>951076</v>
      </c>
    </row>
    <row r="180" spans="1:8" s="14" customFormat="1" ht="12" customHeight="1">
      <c r="A180" s="107" t="s">
        <v>207</v>
      </c>
      <c r="B180" s="107"/>
      <c r="C180" s="16">
        <v>1035</v>
      </c>
      <c r="D180" s="16">
        <v>633</v>
      </c>
      <c r="E180" s="16">
        <v>402</v>
      </c>
      <c r="F180" s="16">
        <v>77460.4</v>
      </c>
      <c r="G180" s="16">
        <v>69076.3</v>
      </c>
      <c r="H180" s="16">
        <v>1394676</v>
      </c>
    </row>
    <row r="181" spans="1:8" s="14" customFormat="1" ht="12" customHeight="1">
      <c r="A181" s="107" t="s">
        <v>208</v>
      </c>
      <c r="B181" s="107"/>
      <c r="C181" s="16">
        <v>3301</v>
      </c>
      <c r="D181" s="16">
        <v>1941</v>
      </c>
      <c r="E181" s="16">
        <v>1360</v>
      </c>
      <c r="F181" s="16">
        <v>228081.8</v>
      </c>
      <c r="G181" s="16">
        <v>204633.3</v>
      </c>
      <c r="H181" s="16">
        <v>3918688</v>
      </c>
    </row>
    <row r="182" spans="1:8" s="14" customFormat="1" ht="12" customHeight="1">
      <c r="A182" s="107" t="s">
        <v>209</v>
      </c>
      <c r="B182" s="107"/>
      <c r="C182" s="16">
        <v>269</v>
      </c>
      <c r="D182" s="16">
        <v>152</v>
      </c>
      <c r="E182" s="16">
        <v>117</v>
      </c>
      <c r="F182" s="16">
        <v>19400</v>
      </c>
      <c r="G182" s="16">
        <v>17011</v>
      </c>
      <c r="H182" s="16">
        <v>252173</v>
      </c>
    </row>
    <row r="183" spans="1:8" s="14" customFormat="1" ht="12" customHeight="1">
      <c r="A183" s="107" t="s">
        <v>210</v>
      </c>
      <c r="B183" s="107"/>
      <c r="C183" s="16">
        <v>291</v>
      </c>
      <c r="D183" s="16">
        <v>170</v>
      </c>
      <c r="E183" s="16">
        <v>121</v>
      </c>
      <c r="F183" s="16">
        <v>20756.300000000003</v>
      </c>
      <c r="G183" s="16">
        <v>18730</v>
      </c>
      <c r="H183" s="16">
        <v>338831</v>
      </c>
    </row>
    <row r="184" spans="1:8" s="14" customFormat="1" ht="12" customHeight="1">
      <c r="A184" s="107" t="s">
        <v>211</v>
      </c>
      <c r="B184" s="107"/>
      <c r="C184" s="16">
        <v>347</v>
      </c>
      <c r="D184" s="16">
        <v>204</v>
      </c>
      <c r="E184" s="16">
        <v>143</v>
      </c>
      <c r="F184" s="16">
        <v>25701.1</v>
      </c>
      <c r="G184" s="16">
        <v>23362.6</v>
      </c>
      <c r="H184" s="16">
        <v>618102</v>
      </c>
    </row>
    <row r="185" spans="1:8" s="14" customFormat="1" ht="12" customHeight="1">
      <c r="A185" s="107" t="s">
        <v>212</v>
      </c>
      <c r="B185" s="107"/>
      <c r="C185" s="16">
        <v>198</v>
      </c>
      <c r="D185" s="16">
        <v>114</v>
      </c>
      <c r="E185" s="16">
        <v>84</v>
      </c>
      <c r="F185" s="16">
        <v>11389.300000000001</v>
      </c>
      <c r="G185" s="16">
        <v>10282.7</v>
      </c>
      <c r="H185" s="16">
        <v>109154</v>
      </c>
    </row>
    <row r="186" spans="1:8" s="14" customFormat="1" ht="12" customHeight="1">
      <c r="A186" s="107" t="s">
        <v>213</v>
      </c>
      <c r="B186" s="107"/>
      <c r="C186" s="16">
        <v>531</v>
      </c>
      <c r="D186" s="16">
        <v>302</v>
      </c>
      <c r="E186" s="16">
        <v>229</v>
      </c>
      <c r="F186" s="16">
        <v>39552.899999999994</v>
      </c>
      <c r="G186" s="16">
        <v>35262</v>
      </c>
      <c r="H186" s="16">
        <v>711968</v>
      </c>
    </row>
    <row r="187" spans="1:8" s="14" customFormat="1" ht="12" customHeight="1">
      <c r="A187" s="107" t="s">
        <v>215</v>
      </c>
      <c r="B187" s="107"/>
      <c r="C187" s="16">
        <v>40</v>
      </c>
      <c r="D187" s="16">
        <v>25</v>
      </c>
      <c r="E187" s="16">
        <v>15</v>
      </c>
      <c r="F187" s="16">
        <v>2688.5</v>
      </c>
      <c r="G187" s="16">
        <v>2359.7</v>
      </c>
      <c r="H187" s="16">
        <v>29244</v>
      </c>
    </row>
    <row r="188" spans="1:8" s="14" customFormat="1" ht="12" customHeight="1">
      <c r="A188" s="107" t="s">
        <v>216</v>
      </c>
      <c r="B188" s="107"/>
      <c r="C188" s="16">
        <v>1084</v>
      </c>
      <c r="D188" s="16">
        <v>711</v>
      </c>
      <c r="E188" s="16">
        <v>373</v>
      </c>
      <c r="F188" s="16">
        <v>81668</v>
      </c>
      <c r="G188" s="16">
        <v>73170</v>
      </c>
      <c r="H188" s="16">
        <v>1520815</v>
      </c>
    </row>
    <row r="189" spans="1:8" s="14" customFormat="1" ht="12" customHeight="1">
      <c r="A189" s="107" t="s">
        <v>217</v>
      </c>
      <c r="B189" s="107"/>
      <c r="C189" s="16">
        <v>272</v>
      </c>
      <c r="D189" s="16">
        <v>158</v>
      </c>
      <c r="E189" s="16">
        <v>114</v>
      </c>
      <c r="F189" s="16">
        <v>18867</v>
      </c>
      <c r="G189" s="16">
        <v>16960.2</v>
      </c>
      <c r="H189" s="16">
        <v>294608</v>
      </c>
    </row>
    <row r="190" spans="1:8" s="14" customFormat="1" ht="12" customHeight="1">
      <c r="A190" s="107" t="s">
        <v>218</v>
      </c>
      <c r="B190" s="107"/>
      <c r="C190" s="16">
        <v>246</v>
      </c>
      <c r="D190" s="16">
        <v>154</v>
      </c>
      <c r="E190" s="16">
        <v>92</v>
      </c>
      <c r="F190" s="16">
        <v>16793.800000000003</v>
      </c>
      <c r="G190" s="16">
        <v>14965.5</v>
      </c>
      <c r="H190" s="16">
        <v>225520</v>
      </c>
    </row>
    <row r="191" spans="1:8" s="14" customFormat="1" ht="12" customHeight="1">
      <c r="A191" s="107" t="s">
        <v>219</v>
      </c>
      <c r="B191" s="107"/>
      <c r="C191" s="16">
        <v>848</v>
      </c>
      <c r="D191" s="16">
        <v>511</v>
      </c>
      <c r="E191" s="16">
        <v>337</v>
      </c>
      <c r="F191" s="16">
        <v>58388.7</v>
      </c>
      <c r="G191" s="16">
        <v>51893.4</v>
      </c>
      <c r="H191" s="16">
        <v>933349</v>
      </c>
    </row>
    <row r="192" spans="1:8" s="14" customFormat="1" ht="12" customHeight="1">
      <c r="A192" s="107" t="s">
        <v>220</v>
      </c>
      <c r="B192" s="107"/>
      <c r="C192" s="16">
        <v>100</v>
      </c>
      <c r="D192" s="16">
        <v>51</v>
      </c>
      <c r="E192" s="16">
        <v>49</v>
      </c>
      <c r="F192" s="16">
        <v>6094.6</v>
      </c>
      <c r="G192" s="16">
        <v>5477.3</v>
      </c>
      <c r="H192" s="16">
        <v>65916</v>
      </c>
    </row>
    <row r="193" spans="1:8" s="14" customFormat="1" ht="12" customHeight="1">
      <c r="A193" s="133" t="s">
        <v>221</v>
      </c>
      <c r="B193" s="133"/>
      <c r="C193" s="21">
        <v>1198</v>
      </c>
      <c r="D193" s="21">
        <v>686</v>
      </c>
      <c r="E193" s="21">
        <v>512</v>
      </c>
      <c r="F193" s="21">
        <v>91502.4</v>
      </c>
      <c r="G193" s="21">
        <v>82744.4</v>
      </c>
      <c r="H193" s="21">
        <v>2180435</v>
      </c>
    </row>
    <row r="194" spans="1:8" s="14" customFormat="1" ht="12" customHeight="1">
      <c r="A194" s="108"/>
      <c r="B194" s="108"/>
      <c r="C194" s="54"/>
      <c r="D194" s="54"/>
      <c r="E194" s="54"/>
      <c r="F194" s="54"/>
      <c r="G194" s="54"/>
      <c r="H194" s="54"/>
    </row>
    <row r="195" spans="1:8" s="14" customFormat="1" ht="12" customHeight="1">
      <c r="A195" s="111" t="s">
        <v>222</v>
      </c>
      <c r="B195" s="111"/>
      <c r="C195" s="13">
        <v>4495</v>
      </c>
      <c r="D195" s="13">
        <v>2450</v>
      </c>
      <c r="E195" s="13">
        <v>2045</v>
      </c>
      <c r="F195" s="13">
        <v>300280</v>
      </c>
      <c r="G195" s="13">
        <v>266617.5</v>
      </c>
      <c r="H195" s="13">
        <v>4233158</v>
      </c>
    </row>
    <row r="196" spans="1:8" s="14" customFormat="1" ht="12" customHeight="1">
      <c r="A196" s="107" t="s">
        <v>223</v>
      </c>
      <c r="B196" s="107"/>
      <c r="C196" s="16">
        <v>2115</v>
      </c>
      <c r="D196" s="16">
        <v>1046</v>
      </c>
      <c r="E196" s="16">
        <v>1069</v>
      </c>
      <c r="F196" s="16">
        <v>136260.8</v>
      </c>
      <c r="G196" s="16">
        <v>121382.20000000001</v>
      </c>
      <c r="H196" s="16">
        <v>1781705</v>
      </c>
    </row>
    <row r="197" spans="1:8" s="14" customFormat="1" ht="12" customHeight="1">
      <c r="A197" s="107" t="s">
        <v>224</v>
      </c>
      <c r="B197" s="107"/>
      <c r="C197" s="16">
        <v>989</v>
      </c>
      <c r="D197" s="16">
        <v>629</v>
      </c>
      <c r="E197" s="16">
        <v>360</v>
      </c>
      <c r="F197" s="16">
        <v>73519.1</v>
      </c>
      <c r="G197" s="16">
        <v>64867.8</v>
      </c>
      <c r="H197" s="16">
        <v>1214053</v>
      </c>
    </row>
    <row r="198" spans="1:8" s="14" customFormat="1" ht="12" customHeight="1">
      <c r="A198" s="107" t="s">
        <v>225</v>
      </c>
      <c r="B198" s="107"/>
      <c r="C198" s="16">
        <v>251</v>
      </c>
      <c r="D198" s="16">
        <v>143</v>
      </c>
      <c r="E198" s="16">
        <v>108</v>
      </c>
      <c r="F198" s="16">
        <v>14738.699999999999</v>
      </c>
      <c r="G198" s="16">
        <v>13247.9</v>
      </c>
      <c r="H198" s="16">
        <v>143567</v>
      </c>
    </row>
    <row r="199" spans="1:8" s="14" customFormat="1" ht="12" customHeight="1">
      <c r="A199" s="107" t="s">
        <v>226</v>
      </c>
      <c r="B199" s="107"/>
      <c r="C199" s="16">
        <v>210</v>
      </c>
      <c r="D199" s="16">
        <v>129</v>
      </c>
      <c r="E199" s="16">
        <v>81</v>
      </c>
      <c r="F199" s="16">
        <v>12984</v>
      </c>
      <c r="G199" s="16">
        <v>11631.1</v>
      </c>
      <c r="H199" s="16">
        <v>153152</v>
      </c>
    </row>
    <row r="200" spans="1:8" s="14" customFormat="1" ht="12" customHeight="1">
      <c r="A200" s="107" t="s">
        <v>227</v>
      </c>
      <c r="B200" s="107"/>
      <c r="C200" s="16">
        <v>589</v>
      </c>
      <c r="D200" s="16">
        <v>316</v>
      </c>
      <c r="E200" s="16">
        <v>273</v>
      </c>
      <c r="F200" s="16">
        <v>40747.8</v>
      </c>
      <c r="G200" s="16">
        <v>36010.5</v>
      </c>
      <c r="H200" s="16">
        <v>671285</v>
      </c>
    </row>
    <row r="201" spans="1:8" s="14" customFormat="1" ht="12" customHeight="1">
      <c r="A201" s="133" t="s">
        <v>228</v>
      </c>
      <c r="B201" s="133"/>
      <c r="C201" s="21">
        <v>341</v>
      </c>
      <c r="D201" s="21">
        <v>187</v>
      </c>
      <c r="E201" s="21">
        <v>154</v>
      </c>
      <c r="F201" s="21">
        <v>22029.6</v>
      </c>
      <c r="G201" s="21">
        <v>19478</v>
      </c>
      <c r="H201" s="21">
        <v>269396</v>
      </c>
    </row>
    <row r="202" spans="1:8" s="14" customFormat="1" ht="12" customHeight="1">
      <c r="A202" s="108"/>
      <c r="B202" s="108"/>
      <c r="C202" s="54"/>
      <c r="D202" s="54"/>
      <c r="E202" s="54"/>
      <c r="F202" s="54"/>
      <c r="G202" s="54"/>
      <c r="H202" s="54"/>
    </row>
    <row r="203" spans="1:8" s="14" customFormat="1" ht="12" customHeight="1">
      <c r="A203" s="111" t="s">
        <v>229</v>
      </c>
      <c r="B203" s="111"/>
      <c r="C203" s="13">
        <v>2313</v>
      </c>
      <c r="D203" s="13">
        <v>1154</v>
      </c>
      <c r="E203" s="13">
        <v>1159</v>
      </c>
      <c r="F203" s="13">
        <v>137088.6</v>
      </c>
      <c r="G203" s="13">
        <v>122755.8</v>
      </c>
      <c r="H203" s="13">
        <v>1665648</v>
      </c>
    </row>
    <row r="204" spans="1:8" s="14" customFormat="1" ht="12" customHeight="1">
      <c r="A204" s="107" t="s">
        <v>230</v>
      </c>
      <c r="B204" s="107"/>
      <c r="C204" s="16">
        <v>728</v>
      </c>
      <c r="D204" s="16">
        <v>371</v>
      </c>
      <c r="E204" s="16">
        <v>357</v>
      </c>
      <c r="F204" s="16">
        <v>43426.2</v>
      </c>
      <c r="G204" s="16">
        <v>39206.2</v>
      </c>
      <c r="H204" s="16">
        <v>647441</v>
      </c>
    </row>
    <row r="205" spans="1:8" s="14" customFormat="1" ht="12" customHeight="1">
      <c r="A205" s="107" t="s">
        <v>328</v>
      </c>
      <c r="B205" s="107"/>
      <c r="C205" s="16">
        <v>741</v>
      </c>
      <c r="D205" s="16">
        <v>339</v>
      </c>
      <c r="E205" s="16">
        <v>402</v>
      </c>
      <c r="F205" s="16">
        <v>42090.3</v>
      </c>
      <c r="G205" s="16">
        <v>37740</v>
      </c>
      <c r="H205" s="16">
        <v>417827</v>
      </c>
    </row>
    <row r="206" spans="1:8" s="14" customFormat="1" ht="12" customHeight="1">
      <c r="A206" s="110" t="s">
        <v>350</v>
      </c>
      <c r="B206" s="110"/>
      <c r="C206" s="26">
        <v>844</v>
      </c>
      <c r="D206" s="26">
        <v>444</v>
      </c>
      <c r="E206" s="26">
        <v>400</v>
      </c>
      <c r="F206" s="26">
        <v>51572.100000000006</v>
      </c>
      <c r="G206" s="26">
        <v>45809.600000000006</v>
      </c>
      <c r="H206" s="26">
        <v>600380</v>
      </c>
    </row>
    <row r="207" spans="1:8" s="14" customFormat="1" ht="12" customHeight="1">
      <c r="A207" s="108"/>
      <c r="B207" s="108"/>
      <c r="C207" s="54"/>
      <c r="D207" s="54"/>
      <c r="E207" s="54"/>
      <c r="F207" s="54"/>
      <c r="G207" s="54"/>
      <c r="H207" s="54"/>
    </row>
    <row r="208" spans="1:8" s="14" customFormat="1" ht="12" customHeight="1">
      <c r="A208" s="111" t="s">
        <v>239</v>
      </c>
      <c r="B208" s="111"/>
      <c r="C208" s="13">
        <v>3637</v>
      </c>
      <c r="D208" s="13">
        <v>1910</v>
      </c>
      <c r="E208" s="13">
        <v>1727</v>
      </c>
      <c r="F208" s="13">
        <v>233734.7</v>
      </c>
      <c r="G208" s="13">
        <v>210878.49999999997</v>
      </c>
      <c r="H208" s="13">
        <v>4000696</v>
      </c>
    </row>
    <row r="209" spans="1:8" s="14" customFormat="1" ht="12" customHeight="1">
      <c r="A209" s="107" t="s">
        <v>240</v>
      </c>
      <c r="B209" s="107"/>
      <c r="C209" s="16">
        <v>625</v>
      </c>
      <c r="D209" s="16">
        <v>328</v>
      </c>
      <c r="E209" s="16">
        <v>297</v>
      </c>
      <c r="F209" s="16">
        <v>41467.5</v>
      </c>
      <c r="G209" s="16">
        <v>37611.3</v>
      </c>
      <c r="H209" s="16">
        <v>690358</v>
      </c>
    </row>
    <row r="210" spans="1:8" s="14" customFormat="1" ht="12" customHeight="1">
      <c r="A210" s="107" t="s">
        <v>242</v>
      </c>
      <c r="B210" s="107"/>
      <c r="C210" s="16">
        <v>45</v>
      </c>
      <c r="D210" s="16">
        <v>22</v>
      </c>
      <c r="E210" s="16">
        <v>23</v>
      </c>
      <c r="F210" s="16">
        <v>5518.1</v>
      </c>
      <c r="G210" s="16">
        <v>5249.1</v>
      </c>
      <c r="H210" s="16">
        <v>352778</v>
      </c>
    </row>
    <row r="211" spans="1:8" s="14" customFormat="1" ht="12" customHeight="1">
      <c r="A211" s="107" t="s">
        <v>243</v>
      </c>
      <c r="B211" s="107"/>
      <c r="C211" s="16">
        <v>348</v>
      </c>
      <c r="D211" s="16">
        <v>166</v>
      </c>
      <c r="E211" s="16">
        <v>182</v>
      </c>
      <c r="F211" s="16">
        <v>21059.2</v>
      </c>
      <c r="G211" s="16">
        <v>18916.2</v>
      </c>
      <c r="H211" s="16">
        <v>307115</v>
      </c>
    </row>
    <row r="212" spans="1:8" s="14" customFormat="1" ht="12" customHeight="1">
      <c r="A212" s="107" t="s">
        <v>248</v>
      </c>
      <c r="B212" s="107"/>
      <c r="C212" s="16">
        <v>80</v>
      </c>
      <c r="D212" s="16">
        <v>49</v>
      </c>
      <c r="E212" s="16">
        <v>31</v>
      </c>
      <c r="F212" s="16">
        <v>6663.1</v>
      </c>
      <c r="G212" s="16">
        <v>6191.2</v>
      </c>
      <c r="H212" s="16">
        <v>216205</v>
      </c>
    </row>
    <row r="213" spans="1:8" s="14" customFormat="1" ht="12" customHeight="1">
      <c r="A213" s="107" t="s">
        <v>249</v>
      </c>
      <c r="B213" s="107"/>
      <c r="C213" s="16">
        <v>1207</v>
      </c>
      <c r="D213" s="16">
        <v>655</v>
      </c>
      <c r="E213" s="16">
        <v>552</v>
      </c>
      <c r="F213" s="16">
        <v>73940.40000000001</v>
      </c>
      <c r="G213" s="16">
        <v>66218.3</v>
      </c>
      <c r="H213" s="16">
        <v>985615</v>
      </c>
    </row>
    <row r="214" spans="1:8" s="14" customFormat="1" ht="12" customHeight="1">
      <c r="A214" s="107" t="s">
        <v>250</v>
      </c>
      <c r="B214" s="107"/>
      <c r="C214" s="16">
        <v>327</v>
      </c>
      <c r="D214" s="16">
        <v>155</v>
      </c>
      <c r="E214" s="16">
        <v>172</v>
      </c>
      <c r="F214" s="16">
        <v>19351.9</v>
      </c>
      <c r="G214" s="16">
        <v>17338.699999999997</v>
      </c>
      <c r="H214" s="16">
        <v>209702</v>
      </c>
    </row>
    <row r="215" spans="1:8" s="14" customFormat="1" ht="12" customHeight="1">
      <c r="A215" s="107" t="s">
        <v>253</v>
      </c>
      <c r="B215" s="107"/>
      <c r="C215" s="16">
        <v>136</v>
      </c>
      <c r="D215" s="16">
        <v>68</v>
      </c>
      <c r="E215" s="16">
        <v>68</v>
      </c>
      <c r="F215" s="16">
        <v>9037</v>
      </c>
      <c r="G215" s="16">
        <v>8041.799999999999</v>
      </c>
      <c r="H215" s="16">
        <v>135679</v>
      </c>
    </row>
    <row r="216" spans="1:8" s="14" customFormat="1" ht="12" customHeight="1">
      <c r="A216" s="107" t="s">
        <v>254</v>
      </c>
      <c r="B216" s="107"/>
      <c r="C216" s="16">
        <v>272</v>
      </c>
      <c r="D216" s="16">
        <v>141</v>
      </c>
      <c r="E216" s="16">
        <v>131</v>
      </c>
      <c r="F216" s="16">
        <v>16882.6</v>
      </c>
      <c r="G216" s="16">
        <v>15027.3</v>
      </c>
      <c r="H216" s="16">
        <v>184016</v>
      </c>
    </row>
    <row r="217" spans="1:8" s="14" customFormat="1" ht="12" customHeight="1">
      <c r="A217" s="107" t="s">
        <v>255</v>
      </c>
      <c r="B217" s="107"/>
      <c r="C217" s="16">
        <v>148</v>
      </c>
      <c r="D217" s="16">
        <v>87</v>
      </c>
      <c r="E217" s="16">
        <v>61</v>
      </c>
      <c r="F217" s="16">
        <v>10974.599999999999</v>
      </c>
      <c r="G217" s="16">
        <v>10075.599999999999</v>
      </c>
      <c r="H217" s="16">
        <v>335059</v>
      </c>
    </row>
    <row r="218" spans="1:8" s="14" customFormat="1" ht="12" customHeight="1">
      <c r="A218" s="107" t="s">
        <v>256</v>
      </c>
      <c r="B218" s="107"/>
      <c r="C218" s="16">
        <v>417</v>
      </c>
      <c r="D218" s="16">
        <v>222</v>
      </c>
      <c r="E218" s="16">
        <v>195</v>
      </c>
      <c r="F218" s="16">
        <v>27140.8</v>
      </c>
      <c r="G218" s="16">
        <v>24611.4</v>
      </c>
      <c r="H218" s="16">
        <v>564365</v>
      </c>
    </row>
    <row r="219" spans="1:8" s="14" customFormat="1" ht="12" customHeight="1">
      <c r="A219" s="133" t="s">
        <v>257</v>
      </c>
      <c r="B219" s="133"/>
      <c r="C219" s="21">
        <v>32</v>
      </c>
      <c r="D219" s="21">
        <v>17</v>
      </c>
      <c r="E219" s="21">
        <v>15</v>
      </c>
      <c r="F219" s="21">
        <v>1699.5</v>
      </c>
      <c r="G219" s="21">
        <v>1597.6</v>
      </c>
      <c r="H219" s="21">
        <v>19804</v>
      </c>
    </row>
    <row r="220" spans="1:8" s="14" customFormat="1" ht="12" customHeight="1">
      <c r="A220" s="108"/>
      <c r="B220" s="108"/>
      <c r="C220" s="54"/>
      <c r="D220" s="54"/>
      <c r="E220" s="54"/>
      <c r="F220" s="54"/>
      <c r="G220" s="54"/>
      <c r="H220" s="54"/>
    </row>
    <row r="221" spans="1:8" s="14" customFormat="1" ht="12" customHeight="1">
      <c r="A221" s="111" t="s">
        <v>258</v>
      </c>
      <c r="B221" s="111"/>
      <c r="C221" s="13">
        <v>126627</v>
      </c>
      <c r="D221" s="13">
        <v>70737</v>
      </c>
      <c r="E221" s="13">
        <v>55890</v>
      </c>
      <c r="F221" s="13">
        <v>9322672.099999998</v>
      </c>
      <c r="G221" s="13">
        <v>8451367.699999997</v>
      </c>
      <c r="H221" s="13">
        <v>223339394</v>
      </c>
    </row>
    <row r="222" spans="1:8" s="14" customFormat="1" ht="12" customHeight="1">
      <c r="A222" s="107" t="s">
        <v>259</v>
      </c>
      <c r="B222" s="107"/>
      <c r="C222" s="16">
        <v>18415</v>
      </c>
      <c r="D222" s="16">
        <v>10172</v>
      </c>
      <c r="E222" s="16">
        <v>8243</v>
      </c>
      <c r="F222" s="16">
        <v>1344828.0999999999</v>
      </c>
      <c r="G222" s="16">
        <v>1216358.2</v>
      </c>
      <c r="H222" s="16">
        <v>30931230</v>
      </c>
    </row>
    <row r="223" spans="1:8" s="14" customFormat="1" ht="12" customHeight="1">
      <c r="A223" s="107" t="s">
        <v>260</v>
      </c>
      <c r="B223" s="107"/>
      <c r="C223" s="16">
        <v>51568</v>
      </c>
      <c r="D223" s="16">
        <v>29484</v>
      </c>
      <c r="E223" s="16">
        <v>22084</v>
      </c>
      <c r="F223" s="16">
        <v>4077630.3000000003</v>
      </c>
      <c r="G223" s="16">
        <v>3714328.7999999984</v>
      </c>
      <c r="H223" s="16">
        <v>115144687</v>
      </c>
    </row>
    <row r="224" spans="1:8" s="14" customFormat="1" ht="12" customHeight="1">
      <c r="A224" s="107" t="s">
        <v>261</v>
      </c>
      <c r="B224" s="107"/>
      <c r="C224" s="16">
        <v>24532</v>
      </c>
      <c r="D224" s="16">
        <v>12955</v>
      </c>
      <c r="E224" s="16">
        <v>11577</v>
      </c>
      <c r="F224" s="16">
        <v>1725017.1</v>
      </c>
      <c r="G224" s="16">
        <v>1566140.8000000003</v>
      </c>
      <c r="H224" s="16">
        <v>39984378</v>
      </c>
    </row>
    <row r="225" spans="1:8" s="14" customFormat="1" ht="12" customHeight="1">
      <c r="A225" s="107" t="s">
        <v>262</v>
      </c>
      <c r="B225" s="107"/>
      <c r="C225" s="16">
        <v>2248</v>
      </c>
      <c r="D225" s="16">
        <v>1262</v>
      </c>
      <c r="E225" s="16">
        <v>986</v>
      </c>
      <c r="F225" s="16">
        <v>134120.59999999998</v>
      </c>
      <c r="G225" s="16">
        <v>120060.59999999999</v>
      </c>
      <c r="H225" s="16">
        <v>1670196</v>
      </c>
    </row>
    <row r="226" spans="1:8" s="14" customFormat="1" ht="12" customHeight="1">
      <c r="A226" s="107" t="s">
        <v>263</v>
      </c>
      <c r="B226" s="107"/>
      <c r="C226" s="16">
        <v>19419</v>
      </c>
      <c r="D226" s="16">
        <v>11350</v>
      </c>
      <c r="E226" s="16">
        <v>8069</v>
      </c>
      <c r="F226" s="16">
        <v>1369972.7</v>
      </c>
      <c r="G226" s="16">
        <v>1234227.5</v>
      </c>
      <c r="H226" s="16">
        <v>25709401</v>
      </c>
    </row>
    <row r="227" spans="1:8" s="14" customFormat="1" ht="12" customHeight="1">
      <c r="A227" s="107" t="s">
        <v>264</v>
      </c>
      <c r="B227" s="107"/>
      <c r="C227" s="16">
        <v>4495</v>
      </c>
      <c r="D227" s="16">
        <v>2450</v>
      </c>
      <c r="E227" s="16">
        <v>2045</v>
      </c>
      <c r="F227" s="16">
        <v>300280</v>
      </c>
      <c r="G227" s="16">
        <v>266617.5</v>
      </c>
      <c r="H227" s="16">
        <v>4233158</v>
      </c>
    </row>
    <row r="228" spans="1:8" s="14" customFormat="1" ht="12" customHeight="1">
      <c r="A228" s="107" t="s">
        <v>265</v>
      </c>
      <c r="B228" s="107"/>
      <c r="C228" s="16">
        <v>2313</v>
      </c>
      <c r="D228" s="16">
        <v>1154</v>
      </c>
      <c r="E228" s="16">
        <v>1159</v>
      </c>
      <c r="F228" s="16">
        <v>137088.6</v>
      </c>
      <c r="G228" s="16">
        <v>122755.8</v>
      </c>
      <c r="H228" s="16">
        <v>1665648</v>
      </c>
    </row>
    <row r="229" spans="1:8" s="14" customFormat="1" ht="12" customHeight="1">
      <c r="A229" s="133" t="s">
        <v>266</v>
      </c>
      <c r="B229" s="133"/>
      <c r="C229" s="21">
        <v>3637</v>
      </c>
      <c r="D229" s="21">
        <v>1910</v>
      </c>
      <c r="E229" s="21">
        <v>1727</v>
      </c>
      <c r="F229" s="21">
        <v>233734.7</v>
      </c>
      <c r="G229" s="21">
        <v>210878.49999999997</v>
      </c>
      <c r="H229" s="21">
        <v>4000696</v>
      </c>
    </row>
    <row r="230" spans="1:8" s="14" customFormat="1" ht="12" customHeight="1">
      <c r="A230" s="108"/>
      <c r="B230" s="108"/>
      <c r="C230" s="54"/>
      <c r="D230" s="54"/>
      <c r="E230" s="54"/>
      <c r="F230" s="54"/>
      <c r="G230" s="54"/>
      <c r="H230" s="54"/>
    </row>
    <row r="231" spans="1:8" s="14" customFormat="1" ht="12" customHeight="1">
      <c r="A231" s="111" t="s">
        <v>267</v>
      </c>
      <c r="B231" s="111"/>
      <c r="C231" s="13">
        <v>110806</v>
      </c>
      <c r="D231" s="13">
        <v>62453</v>
      </c>
      <c r="E231" s="13">
        <v>48353</v>
      </c>
      <c r="F231" s="13">
        <v>8327960</v>
      </c>
      <c r="G231" s="13">
        <v>7558325.499999998</v>
      </c>
      <c r="H231" s="13">
        <v>208520235</v>
      </c>
    </row>
    <row r="232" spans="1:8" s="14" customFormat="1" ht="12" customHeight="1">
      <c r="A232" s="107" t="s">
        <v>263</v>
      </c>
      <c r="B232" s="107"/>
      <c r="C232" s="16">
        <v>20070</v>
      </c>
      <c r="D232" s="16">
        <v>11789</v>
      </c>
      <c r="E232" s="16">
        <v>8281</v>
      </c>
      <c r="F232" s="16">
        <v>1423319.4000000001</v>
      </c>
      <c r="G232" s="16">
        <v>1280975.6</v>
      </c>
      <c r="H232" s="16">
        <v>26719140</v>
      </c>
    </row>
    <row r="233" spans="1:8" s="14" customFormat="1" ht="12" customHeight="1">
      <c r="A233" s="107" t="s">
        <v>282</v>
      </c>
      <c r="B233" s="107"/>
      <c r="C233" s="16">
        <v>18472</v>
      </c>
      <c r="D233" s="16">
        <v>10208</v>
      </c>
      <c r="E233" s="16">
        <v>8264</v>
      </c>
      <c r="F233" s="16">
        <v>1349976.7999999998</v>
      </c>
      <c r="G233" s="16">
        <v>1220861.2999999998</v>
      </c>
      <c r="H233" s="16">
        <v>31020587</v>
      </c>
    </row>
    <row r="234" spans="1:8" s="14" customFormat="1" ht="12" customHeight="1">
      <c r="A234" s="107" t="s">
        <v>261</v>
      </c>
      <c r="B234" s="107"/>
      <c r="C234" s="16">
        <v>24046</v>
      </c>
      <c r="D234" s="16">
        <v>12902</v>
      </c>
      <c r="E234" s="16">
        <v>11144</v>
      </c>
      <c r="F234" s="16">
        <v>1695533.7</v>
      </c>
      <c r="G234" s="16">
        <v>1537848.8999999997</v>
      </c>
      <c r="H234" s="16">
        <v>38868056</v>
      </c>
    </row>
    <row r="235" spans="1:8" s="14" customFormat="1" ht="12" customHeight="1">
      <c r="A235" s="133" t="s">
        <v>260</v>
      </c>
      <c r="B235" s="133"/>
      <c r="C235" s="21">
        <v>48218</v>
      </c>
      <c r="D235" s="21">
        <v>27554</v>
      </c>
      <c r="E235" s="21">
        <v>20664</v>
      </c>
      <c r="F235" s="21">
        <v>3859130.1</v>
      </c>
      <c r="G235" s="21">
        <v>3518639.699999999</v>
      </c>
      <c r="H235" s="21">
        <v>111912452</v>
      </c>
    </row>
    <row r="236" spans="1:8" ht="5.25" customHeight="1">
      <c r="A236" s="153"/>
      <c r="B236" s="153"/>
      <c r="C236" s="153"/>
      <c r="D236" s="153"/>
      <c r="E236" s="153"/>
      <c r="F236" s="153"/>
      <c r="G236" s="153"/>
      <c r="H236" s="153"/>
    </row>
    <row r="237" spans="1:8" s="29" customFormat="1" ht="11.25">
      <c r="A237" s="146" t="s">
        <v>351</v>
      </c>
      <c r="B237" s="146"/>
      <c r="C237" s="146"/>
      <c r="D237" s="146"/>
      <c r="E237" s="146"/>
      <c r="F237" s="146"/>
      <c r="G237" s="146"/>
      <c r="H237" s="146"/>
    </row>
    <row r="238" spans="1:8" s="14" customFormat="1" ht="11.25" customHeight="1">
      <c r="A238" s="103" t="s">
        <v>337</v>
      </c>
      <c r="B238" s="103"/>
      <c r="C238" s="103"/>
      <c r="D238" s="103"/>
      <c r="E238" s="103"/>
      <c r="F238" s="103"/>
      <c r="G238" s="103"/>
      <c r="H238" s="103"/>
    </row>
    <row r="239" spans="1:8" s="32" customFormat="1" ht="5.25" customHeight="1">
      <c r="A239" s="143"/>
      <c r="B239" s="143"/>
      <c r="C239" s="143"/>
      <c r="D239" s="143"/>
      <c r="E239" s="143"/>
      <c r="F239" s="143"/>
      <c r="G239" s="143"/>
      <c r="H239" s="143"/>
    </row>
    <row r="240" spans="1:8" s="14" customFormat="1" ht="11.25">
      <c r="A240" s="144" t="s">
        <v>270</v>
      </c>
      <c r="B240" s="144"/>
      <c r="C240" s="144"/>
      <c r="D240" s="144"/>
      <c r="E240" s="144"/>
      <c r="F240" s="144"/>
      <c r="G240" s="144"/>
      <c r="H240" s="144"/>
    </row>
    <row r="241" spans="1:8" s="32" customFormat="1" ht="5.25" customHeight="1">
      <c r="A241" s="145"/>
      <c r="B241" s="145"/>
      <c r="C241" s="145"/>
      <c r="D241" s="145"/>
      <c r="E241" s="145"/>
      <c r="F241" s="145"/>
      <c r="G241" s="145"/>
      <c r="H241" s="145"/>
    </row>
    <row r="242" spans="1:8" s="14" customFormat="1" ht="11.25" customHeight="1">
      <c r="A242" s="104" t="s">
        <v>371</v>
      </c>
      <c r="B242" s="104"/>
      <c r="C242" s="104"/>
      <c r="D242" s="104"/>
      <c r="E242" s="104"/>
      <c r="F242" s="104"/>
      <c r="G242" s="104"/>
      <c r="H242" s="104"/>
    </row>
    <row r="243" spans="1:8" s="14" customFormat="1" ht="11.25" customHeight="1">
      <c r="A243" s="146" t="s">
        <v>326</v>
      </c>
      <c r="B243" s="146"/>
      <c r="C243" s="146"/>
      <c r="D243" s="146"/>
      <c r="E243" s="146"/>
      <c r="F243" s="146"/>
      <c r="G243" s="146"/>
      <c r="H243" s="146"/>
    </row>
  </sheetData>
  <sheetProtection/>
  <mergeCells count="231">
    <mergeCell ref="F5:G5"/>
    <mergeCell ref="A6:B6"/>
    <mergeCell ref="C6:E6"/>
    <mergeCell ref="F6:G6"/>
    <mergeCell ref="A1:H1"/>
    <mergeCell ref="A2:H2"/>
    <mergeCell ref="A3:H3"/>
    <mergeCell ref="A4:H4"/>
    <mergeCell ref="C5:E5"/>
    <mergeCell ref="A12:B12"/>
    <mergeCell ref="A10:B10"/>
    <mergeCell ref="A9:B9"/>
    <mergeCell ref="A8:B8"/>
    <mergeCell ref="A5:B5"/>
    <mergeCell ref="A13:B13"/>
    <mergeCell ref="A11:B11"/>
    <mergeCell ref="A17:B17"/>
    <mergeCell ref="A21:B21"/>
    <mergeCell ref="A23:B23"/>
    <mergeCell ref="A24:B24"/>
    <mergeCell ref="A25:B25"/>
    <mergeCell ref="A26:B26"/>
    <mergeCell ref="A22:B22"/>
    <mergeCell ref="A29:B29"/>
    <mergeCell ref="A32:B32"/>
    <mergeCell ref="A33:B33"/>
    <mergeCell ref="A38:B38"/>
    <mergeCell ref="A39:B39"/>
    <mergeCell ref="A37:B37"/>
    <mergeCell ref="A40:B40"/>
    <mergeCell ref="A42:B42"/>
    <mergeCell ref="A43:B43"/>
    <mergeCell ref="A44:B44"/>
    <mergeCell ref="A48:B48"/>
    <mergeCell ref="A53:B53"/>
    <mergeCell ref="A41:B41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32:B132"/>
    <mergeCell ref="A121:B121"/>
    <mergeCell ref="A122:B122"/>
    <mergeCell ref="A123:B123"/>
    <mergeCell ref="A124:B124"/>
    <mergeCell ref="A125:B125"/>
    <mergeCell ref="A126:B126"/>
    <mergeCell ref="A133:B133"/>
    <mergeCell ref="A136:B136"/>
    <mergeCell ref="A137:B137"/>
    <mergeCell ref="A138:B138"/>
    <mergeCell ref="A139:B139"/>
    <mergeCell ref="A127:B127"/>
    <mergeCell ref="A128:B128"/>
    <mergeCell ref="A129:B129"/>
    <mergeCell ref="A130:B130"/>
    <mergeCell ref="A131:B131"/>
    <mergeCell ref="A135:B135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71:B171"/>
    <mergeCell ref="A172:B172"/>
    <mergeCell ref="A173:B173"/>
    <mergeCell ref="A174:B174"/>
    <mergeCell ref="A177:B177"/>
    <mergeCell ref="A164:B164"/>
    <mergeCell ref="A167:B167"/>
    <mergeCell ref="A168:B168"/>
    <mergeCell ref="A169:B169"/>
    <mergeCell ref="A170:B170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9:B199"/>
    <mergeCell ref="A200:B200"/>
    <mergeCell ref="A201:B201"/>
    <mergeCell ref="A190:B190"/>
    <mergeCell ref="A191:B191"/>
    <mergeCell ref="A192:B192"/>
    <mergeCell ref="A193:B193"/>
    <mergeCell ref="A196:B196"/>
    <mergeCell ref="A216:B216"/>
    <mergeCell ref="A204:B204"/>
    <mergeCell ref="A205:B205"/>
    <mergeCell ref="A206:B206"/>
    <mergeCell ref="A208:B208"/>
    <mergeCell ref="A209:B209"/>
    <mergeCell ref="A207:B207"/>
    <mergeCell ref="A217:B217"/>
    <mergeCell ref="A218:B218"/>
    <mergeCell ref="A219:B219"/>
    <mergeCell ref="A221:B221"/>
    <mergeCell ref="A222:B222"/>
    <mergeCell ref="A211:B211"/>
    <mergeCell ref="A212:B212"/>
    <mergeCell ref="A213:B213"/>
    <mergeCell ref="A214:B214"/>
    <mergeCell ref="A215:B215"/>
    <mergeCell ref="A223:B223"/>
    <mergeCell ref="A224:B224"/>
    <mergeCell ref="A225:B225"/>
    <mergeCell ref="A226:B226"/>
    <mergeCell ref="A227:B227"/>
    <mergeCell ref="A228:B228"/>
    <mergeCell ref="A238:H238"/>
    <mergeCell ref="A239:H239"/>
    <mergeCell ref="A240:H240"/>
    <mergeCell ref="A241:H241"/>
    <mergeCell ref="A242:H242"/>
    <mergeCell ref="A243:H243"/>
    <mergeCell ref="A237:H237"/>
    <mergeCell ref="A236:H236"/>
    <mergeCell ref="A229:B229"/>
    <mergeCell ref="A231:B231"/>
    <mergeCell ref="A232:B232"/>
    <mergeCell ref="A230:B230"/>
    <mergeCell ref="A233:B233"/>
    <mergeCell ref="A234:B234"/>
    <mergeCell ref="A235:B235"/>
    <mergeCell ref="A220:B220"/>
    <mergeCell ref="A165:B165"/>
    <mergeCell ref="A134:B134"/>
    <mergeCell ref="A73:B73"/>
    <mergeCell ref="A57:B57"/>
    <mergeCell ref="A52:B52"/>
    <mergeCell ref="A203:B203"/>
    <mergeCell ref="A210:B210"/>
    <mergeCell ref="A166:B166"/>
    <mergeCell ref="A176:B176"/>
    <mergeCell ref="A202:B202"/>
    <mergeCell ref="A194:B194"/>
    <mergeCell ref="A175:B175"/>
    <mergeCell ref="F7:G7"/>
    <mergeCell ref="C7:E7"/>
    <mergeCell ref="A7:B7"/>
    <mergeCell ref="F8:G8"/>
    <mergeCell ref="A195:B195"/>
    <mergeCell ref="A197:B197"/>
    <mergeCell ref="A198:B198"/>
  </mergeCells>
  <conditionalFormatting sqref="C10:E235">
    <cfRule type="cellIs" priority="1" dxfId="0" operator="between" stopIfTrue="1">
      <formula>1</formula>
      <formula>3</formula>
    </cfRule>
  </conditionalFormatting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3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8" width="12.7109375" style="58" customWidth="1"/>
    <col min="9" max="16384" width="9.140625" style="1" customWidth="1"/>
  </cols>
  <sheetData>
    <row r="1" spans="1:8" s="59" customFormat="1" ht="12.75" customHeight="1">
      <c r="A1" s="165"/>
      <c r="B1" s="165"/>
      <c r="C1" s="165"/>
      <c r="D1" s="165"/>
      <c r="E1" s="165"/>
      <c r="F1" s="165"/>
      <c r="G1" s="165"/>
      <c r="H1" s="165"/>
    </row>
    <row r="2" spans="1:8" s="59" customFormat="1" ht="30" customHeight="1">
      <c r="A2" s="204" t="s">
        <v>348</v>
      </c>
      <c r="B2" s="210"/>
      <c r="C2" s="210"/>
      <c r="D2" s="210"/>
      <c r="E2" s="210"/>
      <c r="F2" s="210"/>
      <c r="G2" s="210"/>
      <c r="H2" s="210"/>
    </row>
    <row r="3" spans="1:8" s="59" customFormat="1" ht="12.75" customHeight="1">
      <c r="A3" s="166"/>
      <c r="B3" s="166"/>
      <c r="C3" s="166"/>
      <c r="D3" s="166"/>
      <c r="E3" s="166"/>
      <c r="F3" s="166"/>
      <c r="G3" s="166"/>
      <c r="H3" s="166"/>
    </row>
    <row r="4" spans="1:8" s="59" customFormat="1" ht="12.75" customHeight="1">
      <c r="A4" s="167"/>
      <c r="B4" s="167"/>
      <c r="C4" s="167"/>
      <c r="D4" s="167"/>
      <c r="E4" s="167"/>
      <c r="F4" s="167"/>
      <c r="G4" s="167"/>
      <c r="H4" s="167"/>
    </row>
    <row r="5" spans="1:8" s="61" customFormat="1" ht="12" customHeight="1">
      <c r="A5" s="155"/>
      <c r="B5" s="156"/>
      <c r="C5" s="170" t="s">
        <v>1</v>
      </c>
      <c r="D5" s="168"/>
      <c r="E5" s="158"/>
      <c r="F5" s="170" t="s">
        <v>2</v>
      </c>
      <c r="G5" s="158"/>
      <c r="H5" s="60" t="s">
        <v>3</v>
      </c>
    </row>
    <row r="6" spans="1:8" s="61" customFormat="1" ht="12" customHeight="1">
      <c r="A6" s="159"/>
      <c r="B6" s="159"/>
      <c r="C6" s="160"/>
      <c r="D6" s="161"/>
      <c r="E6" s="162"/>
      <c r="F6" s="163"/>
      <c r="G6" s="164"/>
      <c r="H6" s="6" t="s">
        <v>4</v>
      </c>
    </row>
    <row r="7" spans="1:8" s="61" customFormat="1" ht="12" customHeight="1">
      <c r="A7" s="151"/>
      <c r="B7" s="151"/>
      <c r="C7" s="151"/>
      <c r="D7" s="151"/>
      <c r="E7" s="151"/>
      <c r="F7" s="151"/>
      <c r="G7" s="151"/>
      <c r="H7" s="70"/>
    </row>
    <row r="8" spans="1:8" s="61" customFormat="1" ht="12" customHeight="1">
      <c r="A8" s="151"/>
      <c r="B8" s="151"/>
      <c r="C8" s="62"/>
      <c r="D8" s="63" t="s">
        <v>5</v>
      </c>
      <c r="E8" s="63" t="s">
        <v>6</v>
      </c>
      <c r="F8" s="152"/>
      <c r="G8" s="152"/>
      <c r="H8" s="71"/>
    </row>
    <row r="9" spans="1:8" s="61" customFormat="1" ht="12" customHeight="1">
      <c r="A9" s="154"/>
      <c r="B9" s="154"/>
      <c r="C9" s="64" t="s">
        <v>7</v>
      </c>
      <c r="D9" s="65" t="s">
        <v>8</v>
      </c>
      <c r="E9" s="65" t="s">
        <v>9</v>
      </c>
      <c r="F9" s="65" t="s">
        <v>344</v>
      </c>
      <c r="G9" s="65" t="s">
        <v>11</v>
      </c>
      <c r="H9" s="65"/>
    </row>
    <row r="10" spans="1:8" s="51" customFormat="1" ht="12" customHeight="1">
      <c r="A10" s="132" t="s">
        <v>12</v>
      </c>
      <c r="B10" s="132"/>
      <c r="C10" s="40">
        <v>122136</v>
      </c>
      <c r="D10" s="40">
        <v>68173</v>
      </c>
      <c r="E10" s="40">
        <v>53963</v>
      </c>
      <c r="F10" s="40">
        <v>8817596.5</v>
      </c>
      <c r="G10" s="40">
        <v>7989890.100000001</v>
      </c>
      <c r="H10" s="40">
        <v>204476762</v>
      </c>
    </row>
    <row r="11" spans="1:8" s="51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2" customFormat="1" ht="12" customHeight="1">
      <c r="A12" s="111" t="s">
        <v>13</v>
      </c>
      <c r="B12" s="111"/>
      <c r="C12" s="13">
        <v>10692</v>
      </c>
      <c r="D12" s="13">
        <v>5666</v>
      </c>
      <c r="E12" s="13">
        <v>5026</v>
      </c>
      <c r="F12" s="13">
        <v>674655.6000000001</v>
      </c>
      <c r="G12" s="13">
        <v>602855.8</v>
      </c>
      <c r="H12" s="13">
        <v>9119931</v>
      </c>
    </row>
    <row r="13" spans="1:8" s="14" customFormat="1" ht="12" customHeight="1">
      <c r="A13" s="107" t="s">
        <v>14</v>
      </c>
      <c r="B13" s="107"/>
      <c r="C13" s="16">
        <v>3567</v>
      </c>
      <c r="D13" s="16">
        <v>1860</v>
      </c>
      <c r="E13" s="16">
        <v>1707</v>
      </c>
      <c r="F13" s="16">
        <v>225814.3</v>
      </c>
      <c r="G13" s="16">
        <v>203501.39999999997</v>
      </c>
      <c r="H13" s="16">
        <v>3598911</v>
      </c>
    </row>
    <row r="14" spans="1:8" s="14" customFormat="1" ht="12" customHeight="1">
      <c r="A14" s="52"/>
      <c r="B14" s="53" t="s">
        <v>15</v>
      </c>
      <c r="C14" s="16">
        <v>1254</v>
      </c>
      <c r="D14" s="16">
        <v>668</v>
      </c>
      <c r="E14" s="16">
        <v>586</v>
      </c>
      <c r="F14" s="16">
        <v>85572.6</v>
      </c>
      <c r="G14" s="16">
        <v>77980.4</v>
      </c>
      <c r="H14" s="16">
        <v>1880892</v>
      </c>
    </row>
    <row r="15" spans="1:8" s="14" customFormat="1" ht="12" customHeight="1">
      <c r="A15" s="52"/>
      <c r="B15" s="53" t="s">
        <v>16</v>
      </c>
      <c r="C15" s="16">
        <v>1257</v>
      </c>
      <c r="D15" s="16">
        <v>678</v>
      </c>
      <c r="E15" s="16">
        <v>579</v>
      </c>
      <c r="F15" s="16">
        <v>75330.19999999998</v>
      </c>
      <c r="G15" s="16">
        <v>67535.2</v>
      </c>
      <c r="H15" s="16">
        <v>931548</v>
      </c>
    </row>
    <row r="16" spans="1:8" s="14" customFormat="1" ht="12" customHeight="1">
      <c r="A16" s="52"/>
      <c r="B16" s="54" t="s">
        <v>17</v>
      </c>
      <c r="C16" s="16">
        <v>1056</v>
      </c>
      <c r="D16" s="16">
        <v>514</v>
      </c>
      <c r="E16" s="16">
        <v>542</v>
      </c>
      <c r="F16" s="16">
        <v>64911.5</v>
      </c>
      <c r="G16" s="16">
        <v>57985.799999999996</v>
      </c>
      <c r="H16" s="16">
        <v>786471</v>
      </c>
    </row>
    <row r="17" spans="1:8" s="14" customFormat="1" ht="12" customHeight="1">
      <c r="A17" s="107" t="s">
        <v>18</v>
      </c>
      <c r="B17" s="107"/>
      <c r="C17" s="16">
        <v>2230</v>
      </c>
      <c r="D17" s="16">
        <v>1100</v>
      </c>
      <c r="E17" s="16">
        <v>1130</v>
      </c>
      <c r="F17" s="16">
        <v>129764.1</v>
      </c>
      <c r="G17" s="16">
        <v>116228.29999999999</v>
      </c>
      <c r="H17" s="16">
        <v>1476818</v>
      </c>
    </row>
    <row r="18" spans="1:8" s="14" customFormat="1" ht="12" customHeight="1">
      <c r="A18" s="52"/>
      <c r="B18" s="53" t="s">
        <v>19</v>
      </c>
      <c r="C18" s="16">
        <v>740</v>
      </c>
      <c r="D18" s="16">
        <v>346</v>
      </c>
      <c r="E18" s="16">
        <v>394</v>
      </c>
      <c r="F18" s="16">
        <v>41555.3</v>
      </c>
      <c r="G18" s="16">
        <v>37315.4</v>
      </c>
      <c r="H18" s="16">
        <v>429268</v>
      </c>
    </row>
    <row r="19" spans="1:8" s="14" customFormat="1" ht="12" customHeight="1">
      <c r="A19" s="52"/>
      <c r="B19" s="53" t="s">
        <v>20</v>
      </c>
      <c r="C19" s="16">
        <v>691</v>
      </c>
      <c r="D19" s="16">
        <v>345</v>
      </c>
      <c r="E19" s="16">
        <v>346</v>
      </c>
      <c r="F19" s="16">
        <v>40209.399999999994</v>
      </c>
      <c r="G19" s="16">
        <v>36068.6</v>
      </c>
      <c r="H19" s="16">
        <v>496320</v>
      </c>
    </row>
    <row r="20" spans="1:8" s="14" customFormat="1" ht="12" customHeight="1">
      <c r="A20" s="55"/>
      <c r="B20" s="53" t="s">
        <v>21</v>
      </c>
      <c r="C20" s="16">
        <v>799</v>
      </c>
      <c r="D20" s="16">
        <v>409</v>
      </c>
      <c r="E20" s="16">
        <v>390</v>
      </c>
      <c r="F20" s="16">
        <v>47999.4</v>
      </c>
      <c r="G20" s="16">
        <v>42844.299999999996</v>
      </c>
      <c r="H20" s="16">
        <v>551230</v>
      </c>
    </row>
    <row r="21" spans="1:8" s="14" customFormat="1" ht="12" customHeight="1">
      <c r="A21" s="133" t="s">
        <v>22</v>
      </c>
      <c r="B21" s="133"/>
      <c r="C21" s="21">
        <v>4895</v>
      </c>
      <c r="D21" s="21">
        <v>2706</v>
      </c>
      <c r="E21" s="21">
        <v>2189</v>
      </c>
      <c r="F21" s="21">
        <v>319077.2</v>
      </c>
      <c r="G21" s="21">
        <v>283126.10000000003</v>
      </c>
      <c r="H21" s="21">
        <v>4044202</v>
      </c>
    </row>
    <row r="22" spans="1:8" s="1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2" customFormat="1" ht="12" customHeight="1">
      <c r="A23" s="111" t="s">
        <v>331</v>
      </c>
      <c r="B23" s="111"/>
      <c r="C23" s="13">
        <v>25645</v>
      </c>
      <c r="D23" s="13">
        <v>13660</v>
      </c>
      <c r="E23" s="13">
        <v>11985</v>
      </c>
      <c r="F23" s="13">
        <v>1737633.0000000002</v>
      </c>
      <c r="G23" s="13">
        <v>1576470.0000000002</v>
      </c>
      <c r="H23" s="13">
        <v>37787168</v>
      </c>
    </row>
    <row r="24" spans="1:8" s="14" customFormat="1" ht="12" customHeight="1">
      <c r="A24" s="107" t="s">
        <v>24</v>
      </c>
      <c r="B24" s="107"/>
      <c r="C24" s="16">
        <v>15500</v>
      </c>
      <c r="D24" s="16">
        <v>7949</v>
      </c>
      <c r="E24" s="16">
        <v>7551</v>
      </c>
      <c r="F24" s="16">
        <v>1071624.2000000002</v>
      </c>
      <c r="G24" s="16">
        <v>979520.4000000001</v>
      </c>
      <c r="H24" s="16">
        <v>26475909</v>
      </c>
    </row>
    <row r="25" spans="1:8" s="14" customFormat="1" ht="12" customHeight="1">
      <c r="A25" s="107" t="s">
        <v>25</v>
      </c>
      <c r="B25" s="107"/>
      <c r="C25" s="16">
        <v>1924</v>
      </c>
      <c r="D25" s="16">
        <v>1056</v>
      </c>
      <c r="E25" s="16">
        <v>868</v>
      </c>
      <c r="F25" s="16">
        <v>126418.7</v>
      </c>
      <c r="G25" s="16">
        <v>113370.7</v>
      </c>
      <c r="H25" s="16">
        <v>1977056</v>
      </c>
    </row>
    <row r="26" spans="1:8" s="14" customFormat="1" ht="12" customHeight="1">
      <c r="A26" s="107" t="s">
        <v>26</v>
      </c>
      <c r="B26" s="107"/>
      <c r="C26" s="16">
        <v>4349</v>
      </c>
      <c r="D26" s="16">
        <v>2517</v>
      </c>
      <c r="E26" s="16">
        <v>1832</v>
      </c>
      <c r="F26" s="16">
        <v>296584.10000000003</v>
      </c>
      <c r="G26" s="16">
        <v>265340.5</v>
      </c>
      <c r="H26" s="16">
        <v>5425699</v>
      </c>
    </row>
    <row r="27" spans="1:8" s="14" customFormat="1" ht="12" customHeight="1">
      <c r="A27" s="56"/>
      <c r="B27" s="53" t="s">
        <v>27</v>
      </c>
      <c r="C27" s="16">
        <v>345</v>
      </c>
      <c r="D27" s="16">
        <v>172</v>
      </c>
      <c r="E27" s="16">
        <v>173</v>
      </c>
      <c r="F27" s="16">
        <v>19193.4</v>
      </c>
      <c r="G27" s="16">
        <v>17350.4</v>
      </c>
      <c r="H27" s="16">
        <v>313418</v>
      </c>
    </row>
    <row r="28" spans="1:8" s="14" customFormat="1" ht="12" customHeight="1">
      <c r="A28" s="55"/>
      <c r="B28" s="53" t="s">
        <v>28</v>
      </c>
      <c r="C28" s="16">
        <v>4004</v>
      </c>
      <c r="D28" s="16">
        <v>2345</v>
      </c>
      <c r="E28" s="16">
        <v>1659</v>
      </c>
      <c r="F28" s="16">
        <v>277390.7</v>
      </c>
      <c r="G28" s="16">
        <v>247990.09999999998</v>
      </c>
      <c r="H28" s="16">
        <v>5112281</v>
      </c>
    </row>
    <row r="29" spans="1:8" s="14" customFormat="1" ht="12" customHeight="1">
      <c r="A29" s="107" t="s">
        <v>29</v>
      </c>
      <c r="B29" s="107"/>
      <c r="C29" s="16">
        <v>1397</v>
      </c>
      <c r="D29" s="16">
        <v>775</v>
      </c>
      <c r="E29" s="16">
        <v>622</v>
      </c>
      <c r="F29" s="16">
        <v>99786.4</v>
      </c>
      <c r="G29" s="16">
        <v>89700.5</v>
      </c>
      <c r="H29" s="16">
        <v>2144349</v>
      </c>
    </row>
    <row r="30" spans="1:8" s="14" customFormat="1" ht="12" customHeight="1">
      <c r="A30" s="56"/>
      <c r="B30" s="53" t="s">
        <v>30</v>
      </c>
      <c r="C30" s="16">
        <v>478</v>
      </c>
      <c r="D30" s="16">
        <v>245</v>
      </c>
      <c r="E30" s="16">
        <v>233</v>
      </c>
      <c r="F30" s="16">
        <v>28100.7</v>
      </c>
      <c r="G30" s="16">
        <v>25410.199999999997</v>
      </c>
      <c r="H30" s="16">
        <v>432804</v>
      </c>
    </row>
    <row r="31" spans="1:8" s="14" customFormat="1" ht="12" customHeight="1">
      <c r="A31" s="55"/>
      <c r="B31" s="53" t="s">
        <v>31</v>
      </c>
      <c r="C31" s="16">
        <v>919</v>
      </c>
      <c r="D31" s="16">
        <v>530</v>
      </c>
      <c r="E31" s="16">
        <v>389</v>
      </c>
      <c r="F31" s="16">
        <v>71685.7</v>
      </c>
      <c r="G31" s="16">
        <v>64290.3</v>
      </c>
      <c r="H31" s="16">
        <v>1711545</v>
      </c>
    </row>
    <row r="32" spans="1:8" s="14" customFormat="1" ht="12" customHeight="1">
      <c r="A32" s="107" t="s">
        <v>32</v>
      </c>
      <c r="B32" s="107"/>
      <c r="C32" s="16">
        <v>322</v>
      </c>
      <c r="D32" s="16">
        <v>148</v>
      </c>
      <c r="E32" s="16">
        <v>174</v>
      </c>
      <c r="F32" s="16">
        <v>15992.1</v>
      </c>
      <c r="G32" s="16">
        <v>14504.1</v>
      </c>
      <c r="H32" s="16">
        <v>161923</v>
      </c>
    </row>
    <row r="33" spans="1:8" s="14" customFormat="1" ht="12" customHeight="1">
      <c r="A33" s="107" t="s">
        <v>332</v>
      </c>
      <c r="B33" s="107"/>
      <c r="C33" s="16">
        <v>2153</v>
      </c>
      <c r="D33" s="16">
        <v>1215</v>
      </c>
      <c r="E33" s="16">
        <v>938</v>
      </c>
      <c r="F33" s="16">
        <v>127227.5</v>
      </c>
      <c r="G33" s="16">
        <v>114033.8</v>
      </c>
      <c r="H33" s="16">
        <v>1602232</v>
      </c>
    </row>
    <row r="34" spans="1:8" s="14" customFormat="1" ht="12" customHeight="1">
      <c r="A34" s="56"/>
      <c r="B34" s="53" t="s">
        <v>34</v>
      </c>
      <c r="C34" s="16">
        <v>222</v>
      </c>
      <c r="D34" s="16">
        <v>110</v>
      </c>
      <c r="E34" s="16">
        <v>112</v>
      </c>
      <c r="F34" s="16">
        <v>11851.2</v>
      </c>
      <c r="G34" s="16">
        <v>10702.5</v>
      </c>
      <c r="H34" s="16">
        <v>130632</v>
      </c>
    </row>
    <row r="35" spans="1:8" s="14" customFormat="1" ht="12" customHeight="1">
      <c r="A35" s="52"/>
      <c r="B35" s="53" t="s">
        <v>35</v>
      </c>
      <c r="C35" s="16">
        <v>96</v>
      </c>
      <c r="D35" s="16">
        <v>60</v>
      </c>
      <c r="E35" s="16">
        <v>36</v>
      </c>
      <c r="F35" s="16">
        <v>5056.4</v>
      </c>
      <c r="G35" s="16">
        <v>4590.1</v>
      </c>
      <c r="H35" s="16">
        <v>59536</v>
      </c>
    </row>
    <row r="36" spans="1:8" s="14" customFormat="1" ht="12" customHeight="1">
      <c r="A36" s="52"/>
      <c r="B36" s="57" t="s">
        <v>333</v>
      </c>
      <c r="C36" s="21">
        <v>1835</v>
      </c>
      <c r="D36" s="21">
        <v>1045</v>
      </c>
      <c r="E36" s="21">
        <v>790</v>
      </c>
      <c r="F36" s="21">
        <v>110319.9</v>
      </c>
      <c r="G36" s="21">
        <v>98741.2</v>
      </c>
      <c r="H36" s="21">
        <v>1412064</v>
      </c>
    </row>
    <row r="37" spans="1:8" s="1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2" customFormat="1" ht="12" customHeight="1">
      <c r="A38" s="111" t="s">
        <v>37</v>
      </c>
      <c r="B38" s="111"/>
      <c r="C38" s="13">
        <v>18146</v>
      </c>
      <c r="D38" s="13">
        <v>10555</v>
      </c>
      <c r="E38" s="13">
        <v>7591</v>
      </c>
      <c r="F38" s="13">
        <v>1266296.7</v>
      </c>
      <c r="G38" s="13">
        <v>1140581.1999999997</v>
      </c>
      <c r="H38" s="13">
        <v>22949368</v>
      </c>
    </row>
    <row r="39" spans="1:8" s="14" customFormat="1" ht="12" customHeight="1">
      <c r="A39" s="107" t="s">
        <v>38</v>
      </c>
      <c r="B39" s="107"/>
      <c r="C39" s="16">
        <v>16217</v>
      </c>
      <c r="D39" s="16">
        <v>9367</v>
      </c>
      <c r="E39" s="16">
        <v>6850</v>
      </c>
      <c r="F39" s="16">
        <v>1138869</v>
      </c>
      <c r="G39" s="16">
        <v>1026617.4999999998</v>
      </c>
      <c r="H39" s="16">
        <v>20945545</v>
      </c>
    </row>
    <row r="40" spans="1:8" s="14" customFormat="1" ht="12" customHeight="1">
      <c r="A40" s="133" t="s">
        <v>39</v>
      </c>
      <c r="B40" s="133"/>
      <c r="C40" s="21">
        <v>1929</v>
      </c>
      <c r="D40" s="21">
        <v>1188</v>
      </c>
      <c r="E40" s="21">
        <v>741</v>
      </c>
      <c r="F40" s="21">
        <v>127427.7</v>
      </c>
      <c r="G40" s="21">
        <v>113963.7</v>
      </c>
      <c r="H40" s="21">
        <v>2003823</v>
      </c>
    </row>
    <row r="41" spans="1:8" s="1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2" customFormat="1" ht="12" customHeight="1">
      <c r="A42" s="111" t="s">
        <v>40</v>
      </c>
      <c r="B42" s="111"/>
      <c r="C42" s="13">
        <v>47867</v>
      </c>
      <c r="D42" s="13">
        <v>27311</v>
      </c>
      <c r="E42" s="13">
        <v>20556</v>
      </c>
      <c r="F42" s="13">
        <v>3706391.9999999995</v>
      </c>
      <c r="G42" s="13">
        <v>3375741.500000001</v>
      </c>
      <c r="H42" s="13">
        <v>102623020</v>
      </c>
    </row>
    <row r="43" spans="1:8" s="14" customFormat="1" ht="12" customHeight="1">
      <c r="A43" s="107" t="s">
        <v>41</v>
      </c>
      <c r="B43" s="107"/>
      <c r="C43" s="16">
        <v>30525</v>
      </c>
      <c r="D43" s="16">
        <v>17107</v>
      </c>
      <c r="E43" s="16">
        <v>13418</v>
      </c>
      <c r="F43" s="16">
        <v>2421713.6999999997</v>
      </c>
      <c r="G43" s="16">
        <v>2222489.6000000006</v>
      </c>
      <c r="H43" s="16">
        <v>75076656</v>
      </c>
    </row>
    <row r="44" spans="1:8" s="14" customFormat="1" ht="12" customHeight="1">
      <c r="A44" s="134" t="s">
        <v>42</v>
      </c>
      <c r="B44" s="134"/>
      <c r="C44" s="16">
        <v>9180</v>
      </c>
      <c r="D44" s="16">
        <v>5671</v>
      </c>
      <c r="E44" s="16">
        <v>3509</v>
      </c>
      <c r="F44" s="16">
        <v>692866.2</v>
      </c>
      <c r="G44" s="16">
        <v>618936.2000000001</v>
      </c>
      <c r="H44" s="16">
        <v>14212481</v>
      </c>
    </row>
    <row r="45" spans="1:8" s="14" customFormat="1" ht="12" customHeight="1">
      <c r="A45" s="57"/>
      <c r="B45" s="53" t="s">
        <v>43</v>
      </c>
      <c r="C45" s="16">
        <v>4764</v>
      </c>
      <c r="D45" s="16">
        <v>3002</v>
      </c>
      <c r="E45" s="16">
        <v>1762</v>
      </c>
      <c r="F45" s="16">
        <v>343838.1</v>
      </c>
      <c r="G45" s="16">
        <v>306294.30000000005</v>
      </c>
      <c r="H45" s="16">
        <v>5970446</v>
      </c>
    </row>
    <row r="46" spans="1:8" s="14" customFormat="1" ht="12" customHeight="1">
      <c r="A46" s="57"/>
      <c r="B46" s="53" t="s">
        <v>44</v>
      </c>
      <c r="C46" s="16">
        <v>4055</v>
      </c>
      <c r="D46" s="16">
        <v>2462</v>
      </c>
      <c r="E46" s="16">
        <v>1593</v>
      </c>
      <c r="F46" s="16">
        <v>328349.4</v>
      </c>
      <c r="G46" s="16">
        <v>294113.5</v>
      </c>
      <c r="H46" s="16">
        <v>8004008</v>
      </c>
    </row>
    <row r="47" spans="1:8" s="14" customFormat="1" ht="12" customHeight="1">
      <c r="A47" s="57"/>
      <c r="B47" s="54" t="s">
        <v>45</v>
      </c>
      <c r="C47" s="16">
        <v>361</v>
      </c>
      <c r="D47" s="16">
        <v>207</v>
      </c>
      <c r="E47" s="16">
        <v>154</v>
      </c>
      <c r="F47" s="16">
        <v>20678.699999999997</v>
      </c>
      <c r="G47" s="16">
        <v>18528.399999999998</v>
      </c>
      <c r="H47" s="16">
        <v>238027</v>
      </c>
    </row>
    <row r="48" spans="1:8" s="14" customFormat="1" ht="12" customHeight="1">
      <c r="A48" s="107" t="s">
        <v>46</v>
      </c>
      <c r="B48" s="107"/>
      <c r="C48" s="16">
        <v>8162</v>
      </c>
      <c r="D48" s="16">
        <v>4533</v>
      </c>
      <c r="E48" s="16">
        <v>3629</v>
      </c>
      <c r="F48" s="16">
        <v>591812.1</v>
      </c>
      <c r="G48" s="16">
        <v>534315.7</v>
      </c>
      <c r="H48" s="16">
        <v>13333883</v>
      </c>
    </row>
    <row r="49" spans="1:8" s="14" customFormat="1" ht="12" customHeight="1">
      <c r="A49" s="57"/>
      <c r="B49" s="53" t="s">
        <v>47</v>
      </c>
      <c r="C49" s="16">
        <v>992</v>
      </c>
      <c r="D49" s="16">
        <v>543</v>
      </c>
      <c r="E49" s="16">
        <v>449</v>
      </c>
      <c r="F49" s="16">
        <v>71853</v>
      </c>
      <c r="G49" s="16">
        <v>64815.6</v>
      </c>
      <c r="H49" s="16">
        <v>1586413</v>
      </c>
    </row>
    <row r="50" spans="1:8" s="14" customFormat="1" ht="12" customHeight="1">
      <c r="A50" s="57"/>
      <c r="B50" s="53" t="s">
        <v>48</v>
      </c>
      <c r="C50" s="16">
        <v>2163</v>
      </c>
      <c r="D50" s="16">
        <v>1182</v>
      </c>
      <c r="E50" s="16">
        <v>981</v>
      </c>
      <c r="F50" s="16">
        <v>146846.8</v>
      </c>
      <c r="G50" s="16">
        <v>131790.8</v>
      </c>
      <c r="H50" s="16">
        <v>2576782</v>
      </c>
    </row>
    <row r="51" spans="1:8" s="14" customFormat="1" ht="12" customHeight="1">
      <c r="A51" s="57"/>
      <c r="B51" s="57" t="s">
        <v>49</v>
      </c>
      <c r="C51" s="21">
        <v>5007</v>
      </c>
      <c r="D51" s="21">
        <v>2808</v>
      </c>
      <c r="E51" s="21">
        <v>2199</v>
      </c>
      <c r="F51" s="21">
        <v>373112.3</v>
      </c>
      <c r="G51" s="21">
        <v>337709.3</v>
      </c>
      <c r="H51" s="21">
        <v>9170688</v>
      </c>
    </row>
    <row r="52" spans="1:8" s="14" customFormat="1" ht="12" customHeight="1">
      <c r="A52" s="108"/>
      <c r="B52" s="108"/>
      <c r="C52" s="54"/>
      <c r="D52" s="54"/>
      <c r="E52" s="54"/>
      <c r="F52" s="54"/>
      <c r="G52" s="54"/>
      <c r="H52" s="54"/>
    </row>
    <row r="53" spans="1:8" s="12" customFormat="1" ht="12" customHeight="1">
      <c r="A53" s="111" t="s">
        <v>50</v>
      </c>
      <c r="B53" s="111"/>
      <c r="C53" s="13">
        <v>19786</v>
      </c>
      <c r="D53" s="13">
        <v>10981</v>
      </c>
      <c r="E53" s="13">
        <v>8805</v>
      </c>
      <c r="F53" s="13">
        <v>1432619.2</v>
      </c>
      <c r="G53" s="13">
        <v>1294241.5999999999</v>
      </c>
      <c r="H53" s="13">
        <v>31997275</v>
      </c>
    </row>
    <row r="54" spans="1:8" s="14" customFormat="1" ht="12" customHeight="1">
      <c r="A54" s="107" t="s">
        <v>51</v>
      </c>
      <c r="B54" s="107"/>
      <c r="C54" s="16">
        <v>6712</v>
      </c>
      <c r="D54" s="16">
        <v>3522</v>
      </c>
      <c r="E54" s="16">
        <v>3190</v>
      </c>
      <c r="F54" s="16">
        <v>450412.19999999995</v>
      </c>
      <c r="G54" s="16">
        <v>408517</v>
      </c>
      <c r="H54" s="16">
        <v>9247058</v>
      </c>
    </row>
    <row r="55" spans="1:8" s="14" customFormat="1" ht="12" customHeight="1">
      <c r="A55" s="107" t="s">
        <v>52</v>
      </c>
      <c r="B55" s="107"/>
      <c r="C55" s="16">
        <v>11506</v>
      </c>
      <c r="D55" s="16">
        <v>6544</v>
      </c>
      <c r="E55" s="16">
        <v>4962</v>
      </c>
      <c r="F55" s="16">
        <v>859189.7</v>
      </c>
      <c r="G55" s="16">
        <v>775139.4</v>
      </c>
      <c r="H55" s="16">
        <v>19836647</v>
      </c>
    </row>
    <row r="56" spans="1:8" s="14" customFormat="1" ht="12" customHeight="1">
      <c r="A56" s="133" t="s">
        <v>53</v>
      </c>
      <c r="B56" s="133"/>
      <c r="C56" s="21">
        <v>1568</v>
      </c>
      <c r="D56" s="21">
        <v>915</v>
      </c>
      <c r="E56" s="21">
        <v>653</v>
      </c>
      <c r="F56" s="21">
        <v>123017.3</v>
      </c>
      <c r="G56" s="21">
        <v>110585.2</v>
      </c>
      <c r="H56" s="21">
        <v>2913570</v>
      </c>
    </row>
    <row r="57" spans="1:8" s="14" customFormat="1" ht="12" customHeight="1">
      <c r="A57" s="108"/>
      <c r="B57" s="108"/>
      <c r="C57" s="19"/>
      <c r="D57" s="19"/>
      <c r="E57" s="19"/>
      <c r="F57" s="19"/>
      <c r="G57" s="19"/>
      <c r="H57" s="19"/>
    </row>
    <row r="58" spans="1:8" s="14" customFormat="1" ht="12" customHeight="1">
      <c r="A58" s="135" t="s">
        <v>54</v>
      </c>
      <c r="B58" s="135"/>
      <c r="C58" s="22">
        <v>18029</v>
      </c>
      <c r="D58" s="22">
        <v>9987</v>
      </c>
      <c r="E58" s="22">
        <v>8042</v>
      </c>
      <c r="F58" s="22">
        <v>1297597.1000000003</v>
      </c>
      <c r="G58" s="22">
        <v>1171780.4</v>
      </c>
      <c r="H58" s="22">
        <v>28386139</v>
      </c>
    </row>
    <row r="59" spans="1:8" s="14" customFormat="1" ht="12" customHeight="1">
      <c r="A59" s="107" t="s">
        <v>56</v>
      </c>
      <c r="B59" s="107"/>
      <c r="C59" s="16">
        <v>1245</v>
      </c>
      <c r="D59" s="16">
        <v>646</v>
      </c>
      <c r="E59" s="16">
        <v>599</v>
      </c>
      <c r="F59" s="16">
        <v>86224.5</v>
      </c>
      <c r="G59" s="16">
        <v>78449.9</v>
      </c>
      <c r="H59" s="16">
        <v>2041164</v>
      </c>
    </row>
    <row r="60" spans="1:8" s="14" customFormat="1" ht="12" customHeight="1">
      <c r="A60" s="107" t="s">
        <v>57</v>
      </c>
      <c r="B60" s="107"/>
      <c r="C60" s="16">
        <v>215</v>
      </c>
      <c r="D60" s="16">
        <v>117</v>
      </c>
      <c r="E60" s="16">
        <v>98</v>
      </c>
      <c r="F60" s="16">
        <v>26107.9</v>
      </c>
      <c r="G60" s="16">
        <v>24061.5</v>
      </c>
      <c r="H60" s="16">
        <v>1327048</v>
      </c>
    </row>
    <row r="61" spans="1:8" s="14" customFormat="1" ht="12" customHeight="1">
      <c r="A61" s="107" t="s">
        <v>339</v>
      </c>
      <c r="B61" s="107"/>
      <c r="C61" s="16">
        <v>754</v>
      </c>
      <c r="D61" s="16">
        <v>430</v>
      </c>
      <c r="E61" s="16">
        <v>324</v>
      </c>
      <c r="F61" s="16">
        <v>56681.8</v>
      </c>
      <c r="G61" s="16">
        <v>50920.6</v>
      </c>
      <c r="H61" s="16">
        <v>1207278</v>
      </c>
    </row>
    <row r="62" spans="1:8" s="14" customFormat="1" ht="12" customHeight="1">
      <c r="A62" s="107" t="s">
        <v>62</v>
      </c>
      <c r="B62" s="107"/>
      <c r="C62" s="16">
        <v>814</v>
      </c>
      <c r="D62" s="16">
        <v>485</v>
      </c>
      <c r="E62" s="16">
        <v>329</v>
      </c>
      <c r="F62" s="16">
        <v>66335.5</v>
      </c>
      <c r="G62" s="16">
        <v>59664.6</v>
      </c>
      <c r="H62" s="16">
        <v>1706292</v>
      </c>
    </row>
    <row r="63" spans="1:8" s="14" customFormat="1" ht="12" customHeight="1">
      <c r="A63" s="107" t="s">
        <v>63</v>
      </c>
      <c r="B63" s="107"/>
      <c r="C63" s="16">
        <v>2787</v>
      </c>
      <c r="D63" s="16">
        <v>1330</v>
      </c>
      <c r="E63" s="16">
        <v>1457</v>
      </c>
      <c r="F63" s="16">
        <v>161273.6</v>
      </c>
      <c r="G63" s="16">
        <v>146952.5</v>
      </c>
      <c r="H63" s="16">
        <v>2329184</v>
      </c>
    </row>
    <row r="64" spans="1:8" s="14" customFormat="1" ht="12" customHeight="1">
      <c r="A64" s="107" t="s">
        <v>64</v>
      </c>
      <c r="B64" s="107"/>
      <c r="C64" s="16">
        <v>1044</v>
      </c>
      <c r="D64" s="16">
        <v>571</v>
      </c>
      <c r="E64" s="16">
        <v>473</v>
      </c>
      <c r="F64" s="16">
        <v>75764.29999999999</v>
      </c>
      <c r="G64" s="16">
        <v>68455.1</v>
      </c>
      <c r="H64" s="16">
        <v>1612018</v>
      </c>
    </row>
    <row r="65" spans="1:8" s="14" customFormat="1" ht="12" customHeight="1">
      <c r="A65" s="107" t="s">
        <v>66</v>
      </c>
      <c r="B65" s="107"/>
      <c r="C65" s="16">
        <v>617</v>
      </c>
      <c r="D65" s="16">
        <v>396</v>
      </c>
      <c r="E65" s="16">
        <v>221</v>
      </c>
      <c r="F65" s="16">
        <v>46394.4</v>
      </c>
      <c r="G65" s="16">
        <v>41066.1</v>
      </c>
      <c r="H65" s="16">
        <v>803707</v>
      </c>
    </row>
    <row r="66" spans="1:8" s="14" customFormat="1" ht="12" customHeight="1">
      <c r="A66" s="107" t="s">
        <v>67</v>
      </c>
      <c r="B66" s="107"/>
      <c r="C66" s="16">
        <v>4344</v>
      </c>
      <c r="D66" s="16">
        <v>2381</v>
      </c>
      <c r="E66" s="16">
        <v>1963</v>
      </c>
      <c r="F66" s="16">
        <v>324105.4</v>
      </c>
      <c r="G66" s="16">
        <v>293770.6</v>
      </c>
      <c r="H66" s="16">
        <v>7860021</v>
      </c>
    </row>
    <row r="67" spans="1:8" s="14" customFormat="1" ht="12" customHeight="1">
      <c r="A67" s="107" t="s">
        <v>68</v>
      </c>
      <c r="B67" s="107"/>
      <c r="C67" s="16">
        <v>135</v>
      </c>
      <c r="D67" s="16">
        <v>72</v>
      </c>
      <c r="E67" s="16">
        <v>63</v>
      </c>
      <c r="F67" s="16">
        <v>9222.2</v>
      </c>
      <c r="G67" s="16">
        <v>8386.8</v>
      </c>
      <c r="H67" s="16">
        <v>169117</v>
      </c>
    </row>
    <row r="68" spans="1:8" s="14" customFormat="1" ht="12" customHeight="1">
      <c r="A68" s="107" t="s">
        <v>69</v>
      </c>
      <c r="B68" s="107"/>
      <c r="C68" s="16">
        <v>1570</v>
      </c>
      <c r="D68" s="16">
        <v>912</v>
      </c>
      <c r="E68" s="16">
        <v>658</v>
      </c>
      <c r="F68" s="16">
        <v>114648.5</v>
      </c>
      <c r="G68" s="16">
        <v>103064.9</v>
      </c>
      <c r="H68" s="16">
        <v>2465122</v>
      </c>
    </row>
    <row r="69" spans="1:8" s="14" customFormat="1" ht="12" customHeight="1">
      <c r="A69" s="107" t="s">
        <v>72</v>
      </c>
      <c r="B69" s="107"/>
      <c r="C69" s="16">
        <v>958</v>
      </c>
      <c r="D69" s="16">
        <v>549</v>
      </c>
      <c r="E69" s="16">
        <v>409</v>
      </c>
      <c r="F69" s="16">
        <v>69963.9</v>
      </c>
      <c r="G69" s="16">
        <v>62837.399999999994</v>
      </c>
      <c r="H69" s="16">
        <v>1384168</v>
      </c>
    </row>
    <row r="70" spans="1:8" s="14" customFormat="1" ht="12" customHeight="1">
      <c r="A70" s="107" t="s">
        <v>74</v>
      </c>
      <c r="B70" s="107"/>
      <c r="C70" s="16">
        <v>976</v>
      </c>
      <c r="D70" s="16">
        <v>577</v>
      </c>
      <c r="E70" s="16">
        <v>399</v>
      </c>
      <c r="F70" s="16">
        <v>69559.4</v>
      </c>
      <c r="G70" s="16">
        <v>62518.1</v>
      </c>
      <c r="H70" s="16">
        <v>1326201</v>
      </c>
    </row>
    <row r="71" spans="1:8" s="14" customFormat="1" ht="12" customHeight="1">
      <c r="A71" s="107" t="s">
        <v>76</v>
      </c>
      <c r="B71" s="107"/>
      <c r="C71" s="16">
        <v>1460</v>
      </c>
      <c r="D71" s="16">
        <v>887</v>
      </c>
      <c r="E71" s="16">
        <v>573</v>
      </c>
      <c r="F71" s="16">
        <v>103050.1</v>
      </c>
      <c r="G71" s="16">
        <v>91582.6</v>
      </c>
      <c r="H71" s="16">
        <v>1743231</v>
      </c>
    </row>
    <row r="72" spans="1:8" s="14" customFormat="1" ht="12" customHeight="1">
      <c r="A72" s="133" t="s">
        <v>78</v>
      </c>
      <c r="B72" s="133"/>
      <c r="C72" s="21">
        <v>1110</v>
      </c>
      <c r="D72" s="21">
        <v>634</v>
      </c>
      <c r="E72" s="21">
        <v>476</v>
      </c>
      <c r="F72" s="21">
        <v>88265.6</v>
      </c>
      <c r="G72" s="21">
        <v>80049.70000000001</v>
      </c>
      <c r="H72" s="21">
        <v>2411588</v>
      </c>
    </row>
    <row r="73" spans="1:8" s="14" customFormat="1" ht="12" customHeight="1">
      <c r="A73" s="108"/>
      <c r="B73" s="108"/>
      <c r="C73" s="54"/>
      <c r="D73" s="54"/>
      <c r="E73" s="54"/>
      <c r="F73" s="54"/>
      <c r="G73" s="54"/>
      <c r="H73" s="54"/>
    </row>
    <row r="74" spans="1:8" s="14" customFormat="1" ht="12" customHeight="1">
      <c r="A74" s="111" t="s">
        <v>79</v>
      </c>
      <c r="B74" s="111"/>
      <c r="C74" s="13">
        <v>49438</v>
      </c>
      <c r="D74" s="13">
        <v>28198</v>
      </c>
      <c r="E74" s="13">
        <v>21240</v>
      </c>
      <c r="F74" s="13">
        <v>3830609.8000000007</v>
      </c>
      <c r="G74" s="13">
        <v>3488538.7999999993</v>
      </c>
      <c r="H74" s="13">
        <v>106134280</v>
      </c>
    </row>
    <row r="75" spans="1:8" s="14" customFormat="1" ht="12" customHeight="1">
      <c r="A75" s="107" t="s">
        <v>80</v>
      </c>
      <c r="B75" s="107"/>
      <c r="C75" s="16">
        <v>1488</v>
      </c>
      <c r="D75" s="16">
        <v>860</v>
      </c>
      <c r="E75" s="16">
        <v>628</v>
      </c>
      <c r="F75" s="16">
        <v>103304.2</v>
      </c>
      <c r="G75" s="16">
        <v>93645.70000000001</v>
      </c>
      <c r="H75" s="16">
        <v>2288778</v>
      </c>
    </row>
    <row r="76" spans="1:8" s="14" customFormat="1" ht="12" customHeight="1">
      <c r="A76" s="107" t="s">
        <v>81</v>
      </c>
      <c r="B76" s="107"/>
      <c r="C76" s="16">
        <v>522</v>
      </c>
      <c r="D76" s="16">
        <v>286</v>
      </c>
      <c r="E76" s="16">
        <v>236</v>
      </c>
      <c r="F76" s="16">
        <v>34973.9</v>
      </c>
      <c r="G76" s="16">
        <v>31371.9</v>
      </c>
      <c r="H76" s="16">
        <v>581054</v>
      </c>
    </row>
    <row r="77" spans="1:8" s="14" customFormat="1" ht="12" customHeight="1">
      <c r="A77" s="107" t="s">
        <v>82</v>
      </c>
      <c r="B77" s="107"/>
      <c r="C77" s="16">
        <v>112</v>
      </c>
      <c r="D77" s="16">
        <v>71</v>
      </c>
      <c r="E77" s="16">
        <v>41</v>
      </c>
      <c r="F77" s="16">
        <v>9887.5</v>
      </c>
      <c r="G77" s="16">
        <v>8873.8</v>
      </c>
      <c r="H77" s="16">
        <v>325695</v>
      </c>
    </row>
    <row r="78" spans="1:8" s="14" customFormat="1" ht="12" customHeight="1">
      <c r="A78" s="107" t="s">
        <v>83</v>
      </c>
      <c r="B78" s="107"/>
      <c r="C78" s="16">
        <v>335</v>
      </c>
      <c r="D78" s="16">
        <v>168</v>
      </c>
      <c r="E78" s="16">
        <v>167</v>
      </c>
      <c r="F78" s="16">
        <v>22439.5</v>
      </c>
      <c r="G78" s="16">
        <v>20010.4</v>
      </c>
      <c r="H78" s="16">
        <v>372651</v>
      </c>
    </row>
    <row r="79" spans="1:8" s="14" customFormat="1" ht="12" customHeight="1">
      <c r="A79" s="107" t="s">
        <v>84</v>
      </c>
      <c r="B79" s="107"/>
      <c r="C79" s="16">
        <v>102</v>
      </c>
      <c r="D79" s="16">
        <v>50</v>
      </c>
      <c r="E79" s="16">
        <v>52</v>
      </c>
      <c r="F79" s="16">
        <v>6328.4</v>
      </c>
      <c r="G79" s="16">
        <v>5695.7</v>
      </c>
      <c r="H79" s="16">
        <v>116678</v>
      </c>
    </row>
    <row r="80" spans="1:8" s="14" customFormat="1" ht="12" customHeight="1">
      <c r="A80" s="107" t="s">
        <v>86</v>
      </c>
      <c r="B80" s="107"/>
      <c r="C80" s="16">
        <v>541</v>
      </c>
      <c r="D80" s="16">
        <v>354</v>
      </c>
      <c r="E80" s="16">
        <v>187</v>
      </c>
      <c r="F80" s="16">
        <v>41253.4</v>
      </c>
      <c r="G80" s="16">
        <v>36207.4</v>
      </c>
      <c r="H80" s="16">
        <v>657349</v>
      </c>
    </row>
    <row r="81" spans="1:8" s="14" customFormat="1" ht="12" customHeight="1">
      <c r="A81" s="107" t="s">
        <v>87</v>
      </c>
      <c r="B81" s="107"/>
      <c r="C81" s="16">
        <v>227</v>
      </c>
      <c r="D81" s="16">
        <v>133</v>
      </c>
      <c r="E81" s="16">
        <v>94</v>
      </c>
      <c r="F81" s="16">
        <v>14860.7</v>
      </c>
      <c r="G81" s="16">
        <v>13249.1</v>
      </c>
      <c r="H81" s="16">
        <v>244771</v>
      </c>
    </row>
    <row r="82" spans="1:8" s="14" customFormat="1" ht="12" customHeight="1">
      <c r="A82" s="107" t="s">
        <v>89</v>
      </c>
      <c r="B82" s="107"/>
      <c r="C82" s="16">
        <v>958</v>
      </c>
      <c r="D82" s="16">
        <v>600</v>
      </c>
      <c r="E82" s="16">
        <v>358</v>
      </c>
      <c r="F82" s="16">
        <v>76550.3</v>
      </c>
      <c r="G82" s="16">
        <v>69189.9</v>
      </c>
      <c r="H82" s="16">
        <v>1903379</v>
      </c>
    </row>
    <row r="83" spans="1:8" s="14" customFormat="1" ht="12" customHeight="1">
      <c r="A83" s="107" t="s">
        <v>91</v>
      </c>
      <c r="B83" s="107"/>
      <c r="C83" s="16">
        <v>273</v>
      </c>
      <c r="D83" s="16">
        <v>151</v>
      </c>
      <c r="E83" s="16">
        <v>122</v>
      </c>
      <c r="F83" s="16">
        <v>25458.3</v>
      </c>
      <c r="G83" s="16">
        <v>23844.5</v>
      </c>
      <c r="H83" s="16">
        <v>1114306</v>
      </c>
    </row>
    <row r="84" spans="1:8" s="14" customFormat="1" ht="12" customHeight="1">
      <c r="A84" s="107" t="s">
        <v>92</v>
      </c>
      <c r="B84" s="107"/>
      <c r="C84" s="16">
        <v>53</v>
      </c>
      <c r="D84" s="16">
        <v>26</v>
      </c>
      <c r="E84" s="16">
        <v>27</v>
      </c>
      <c r="F84" s="16">
        <v>3116.3</v>
      </c>
      <c r="G84" s="16">
        <v>2798.9</v>
      </c>
      <c r="H84" s="16">
        <v>45413</v>
      </c>
    </row>
    <row r="85" spans="1:8" s="14" customFormat="1" ht="12" customHeight="1">
      <c r="A85" s="107" t="s">
        <v>93</v>
      </c>
      <c r="B85" s="107"/>
      <c r="C85" s="16">
        <v>196</v>
      </c>
      <c r="D85" s="16">
        <v>105</v>
      </c>
      <c r="E85" s="16">
        <v>91</v>
      </c>
      <c r="F85" s="16">
        <v>14660.099999999999</v>
      </c>
      <c r="G85" s="16">
        <v>13176.5</v>
      </c>
      <c r="H85" s="16">
        <v>283596</v>
      </c>
    </row>
    <row r="86" spans="1:8" s="14" customFormat="1" ht="12" customHeight="1">
      <c r="A86" s="107" t="s">
        <v>94</v>
      </c>
      <c r="B86" s="107"/>
      <c r="C86" s="16">
        <v>263</v>
      </c>
      <c r="D86" s="16">
        <v>137</v>
      </c>
      <c r="E86" s="16">
        <v>126</v>
      </c>
      <c r="F86" s="16">
        <v>21332.199999999997</v>
      </c>
      <c r="G86" s="16">
        <v>19471.8</v>
      </c>
      <c r="H86" s="16">
        <v>602385</v>
      </c>
    </row>
    <row r="87" spans="1:8" s="14" customFormat="1" ht="12" customHeight="1">
      <c r="A87" s="107" t="s">
        <v>95</v>
      </c>
      <c r="B87" s="107"/>
      <c r="C87" s="16">
        <v>533</v>
      </c>
      <c r="D87" s="16">
        <v>346</v>
      </c>
      <c r="E87" s="16">
        <v>187</v>
      </c>
      <c r="F87" s="16">
        <v>37825.4</v>
      </c>
      <c r="G87" s="16">
        <v>34193.2</v>
      </c>
      <c r="H87" s="16">
        <v>723011</v>
      </c>
    </row>
    <row r="88" spans="1:8" s="14" customFormat="1" ht="12" customHeight="1">
      <c r="A88" s="107" t="s">
        <v>96</v>
      </c>
      <c r="B88" s="107"/>
      <c r="C88" s="16">
        <v>786</v>
      </c>
      <c r="D88" s="16">
        <v>529</v>
      </c>
      <c r="E88" s="16">
        <v>257</v>
      </c>
      <c r="F88" s="16">
        <v>66255.9</v>
      </c>
      <c r="G88" s="16">
        <v>59590.6</v>
      </c>
      <c r="H88" s="16">
        <v>1736964</v>
      </c>
    </row>
    <row r="89" spans="1:8" s="14" customFormat="1" ht="12" customHeight="1">
      <c r="A89" s="107" t="s">
        <v>98</v>
      </c>
      <c r="B89" s="107"/>
      <c r="C89" s="16">
        <v>691</v>
      </c>
      <c r="D89" s="16">
        <v>397</v>
      </c>
      <c r="E89" s="16">
        <v>294</v>
      </c>
      <c r="F89" s="16">
        <v>54543.6</v>
      </c>
      <c r="G89" s="16">
        <v>49600.2</v>
      </c>
      <c r="H89" s="16">
        <v>1533776</v>
      </c>
    </row>
    <row r="90" spans="1:8" s="14" customFormat="1" ht="12" customHeight="1">
      <c r="A90" s="107" t="s">
        <v>99</v>
      </c>
      <c r="B90" s="107"/>
      <c r="C90" s="16">
        <v>2299</v>
      </c>
      <c r="D90" s="16">
        <v>1377</v>
      </c>
      <c r="E90" s="16">
        <v>922</v>
      </c>
      <c r="F90" s="16">
        <v>165016.90000000002</v>
      </c>
      <c r="G90" s="16">
        <v>146649.7</v>
      </c>
      <c r="H90" s="16">
        <v>2844274</v>
      </c>
    </row>
    <row r="91" spans="1:8" s="14" customFormat="1" ht="12" customHeight="1">
      <c r="A91" s="107" t="s">
        <v>101</v>
      </c>
      <c r="B91" s="107"/>
      <c r="C91" s="16">
        <v>46</v>
      </c>
      <c r="D91" s="16">
        <v>32</v>
      </c>
      <c r="E91" s="16">
        <v>14</v>
      </c>
      <c r="F91" s="16">
        <v>4471.6</v>
      </c>
      <c r="G91" s="16">
        <v>4116</v>
      </c>
      <c r="H91" s="16">
        <v>169406</v>
      </c>
    </row>
    <row r="92" spans="1:8" s="14" customFormat="1" ht="12" customHeight="1">
      <c r="A92" s="107" t="s">
        <v>102</v>
      </c>
      <c r="B92" s="107"/>
      <c r="C92" s="16">
        <v>285</v>
      </c>
      <c r="D92" s="16">
        <v>185</v>
      </c>
      <c r="E92" s="16">
        <v>100</v>
      </c>
      <c r="F92" s="16">
        <v>24473.5</v>
      </c>
      <c r="G92" s="16">
        <v>22416.2</v>
      </c>
      <c r="H92" s="16">
        <v>824385</v>
      </c>
    </row>
    <row r="93" spans="1:8" s="14" customFormat="1" ht="12" customHeight="1">
      <c r="A93" s="107" t="s">
        <v>103</v>
      </c>
      <c r="B93" s="107"/>
      <c r="C93" s="16">
        <v>1399</v>
      </c>
      <c r="D93" s="16">
        <v>703</v>
      </c>
      <c r="E93" s="16">
        <v>696</v>
      </c>
      <c r="F93" s="16">
        <v>97789.1</v>
      </c>
      <c r="G93" s="16">
        <v>88075.20000000001</v>
      </c>
      <c r="H93" s="16">
        <v>2110700</v>
      </c>
    </row>
    <row r="94" spans="1:8" s="14" customFormat="1" ht="12" customHeight="1">
      <c r="A94" s="107" t="s">
        <v>104</v>
      </c>
      <c r="B94" s="107"/>
      <c r="C94" s="16">
        <v>16</v>
      </c>
      <c r="D94" s="16">
        <v>8</v>
      </c>
      <c r="E94" s="16">
        <v>8</v>
      </c>
      <c r="F94" s="16">
        <v>944.5</v>
      </c>
      <c r="G94" s="16">
        <v>851.7</v>
      </c>
      <c r="H94" s="16">
        <v>10585</v>
      </c>
    </row>
    <row r="95" spans="1:8" s="14" customFormat="1" ht="12" customHeight="1">
      <c r="A95" s="107" t="s">
        <v>105</v>
      </c>
      <c r="B95" s="107"/>
      <c r="C95" s="16">
        <v>53</v>
      </c>
      <c r="D95" s="16">
        <v>29</v>
      </c>
      <c r="E95" s="16">
        <v>24</v>
      </c>
      <c r="F95" s="16">
        <v>2899.7</v>
      </c>
      <c r="G95" s="16">
        <v>2614.2</v>
      </c>
      <c r="H95" s="16">
        <v>29615</v>
      </c>
    </row>
    <row r="96" spans="1:8" s="14" customFormat="1" ht="12" customHeight="1">
      <c r="A96" s="107" t="s">
        <v>106</v>
      </c>
      <c r="B96" s="107"/>
      <c r="C96" s="16">
        <v>1394</v>
      </c>
      <c r="D96" s="16">
        <v>806</v>
      </c>
      <c r="E96" s="16">
        <v>588</v>
      </c>
      <c r="F96" s="16">
        <v>154158.6</v>
      </c>
      <c r="G96" s="16">
        <v>142885.9</v>
      </c>
      <c r="H96" s="16">
        <v>7163555</v>
      </c>
    </row>
    <row r="97" spans="1:8" s="14" customFormat="1" ht="12" customHeight="1">
      <c r="A97" s="107" t="s">
        <v>107</v>
      </c>
      <c r="B97" s="107"/>
      <c r="C97" s="16">
        <v>720</v>
      </c>
      <c r="D97" s="16">
        <v>432</v>
      </c>
      <c r="E97" s="16">
        <v>288</v>
      </c>
      <c r="F97" s="16">
        <v>96571.70000000001</v>
      </c>
      <c r="G97" s="16">
        <v>90171.3</v>
      </c>
      <c r="H97" s="16">
        <v>5379849</v>
      </c>
    </row>
    <row r="98" spans="1:8" s="14" customFormat="1" ht="12" customHeight="1">
      <c r="A98" s="107" t="s">
        <v>109</v>
      </c>
      <c r="B98" s="107"/>
      <c r="C98" s="16">
        <v>329</v>
      </c>
      <c r="D98" s="16">
        <v>182</v>
      </c>
      <c r="E98" s="16">
        <v>147</v>
      </c>
      <c r="F98" s="16">
        <v>21313.9</v>
      </c>
      <c r="G98" s="16">
        <v>19267.199999999997</v>
      </c>
      <c r="H98" s="16">
        <v>343922</v>
      </c>
    </row>
    <row r="99" spans="1:8" s="14" customFormat="1" ht="12" customHeight="1">
      <c r="A99" s="107" t="s">
        <v>110</v>
      </c>
      <c r="B99" s="107"/>
      <c r="C99" s="16">
        <v>479</v>
      </c>
      <c r="D99" s="16">
        <v>300</v>
      </c>
      <c r="E99" s="16">
        <v>179</v>
      </c>
      <c r="F99" s="16">
        <v>51400.3</v>
      </c>
      <c r="G99" s="16">
        <v>47464.9</v>
      </c>
      <c r="H99" s="16">
        <v>2247013</v>
      </c>
    </row>
    <row r="100" spans="1:8" s="14" customFormat="1" ht="12" customHeight="1">
      <c r="A100" s="107" t="s">
        <v>111</v>
      </c>
      <c r="B100" s="107"/>
      <c r="C100" s="16">
        <v>194</v>
      </c>
      <c r="D100" s="16">
        <v>114</v>
      </c>
      <c r="E100" s="16">
        <v>80</v>
      </c>
      <c r="F100" s="16">
        <v>13175.099999999999</v>
      </c>
      <c r="G100" s="16">
        <v>11898.5</v>
      </c>
      <c r="H100" s="16">
        <v>252545</v>
      </c>
    </row>
    <row r="101" spans="1:8" s="14" customFormat="1" ht="12" customHeight="1">
      <c r="A101" s="107" t="s">
        <v>112</v>
      </c>
      <c r="B101" s="107"/>
      <c r="C101" s="16">
        <v>164</v>
      </c>
      <c r="D101" s="16">
        <v>101</v>
      </c>
      <c r="E101" s="16">
        <v>63</v>
      </c>
      <c r="F101" s="16">
        <v>10990.8</v>
      </c>
      <c r="G101" s="16">
        <v>9664.8</v>
      </c>
      <c r="H101" s="16">
        <v>158612</v>
      </c>
    </row>
    <row r="102" spans="1:8" s="14" customFormat="1" ht="12" customHeight="1">
      <c r="A102" s="107" t="s">
        <v>113</v>
      </c>
      <c r="B102" s="107"/>
      <c r="C102" s="16">
        <v>472</v>
      </c>
      <c r="D102" s="16">
        <v>291</v>
      </c>
      <c r="E102" s="16">
        <v>181</v>
      </c>
      <c r="F102" s="16">
        <v>39557.899999999994</v>
      </c>
      <c r="G102" s="16">
        <v>35651.7</v>
      </c>
      <c r="H102" s="16">
        <v>965493</v>
      </c>
    </row>
    <row r="103" spans="1:8" s="14" customFormat="1" ht="12" customHeight="1">
      <c r="A103" s="107" t="s">
        <v>115</v>
      </c>
      <c r="B103" s="107"/>
      <c r="C103" s="16">
        <v>590</v>
      </c>
      <c r="D103" s="16">
        <v>375</v>
      </c>
      <c r="E103" s="16">
        <v>215</v>
      </c>
      <c r="F103" s="16">
        <v>35651.1</v>
      </c>
      <c r="G103" s="16">
        <v>31719.500000000004</v>
      </c>
      <c r="H103" s="16">
        <v>444831</v>
      </c>
    </row>
    <row r="104" spans="1:8" s="14" customFormat="1" ht="12" customHeight="1">
      <c r="A104" s="107" t="s">
        <v>117</v>
      </c>
      <c r="B104" s="107"/>
      <c r="C104" s="16">
        <v>18133</v>
      </c>
      <c r="D104" s="16">
        <v>9769</v>
      </c>
      <c r="E104" s="16">
        <v>8364</v>
      </c>
      <c r="F104" s="16">
        <v>1344010.5</v>
      </c>
      <c r="G104" s="16">
        <v>1232155.1</v>
      </c>
      <c r="H104" s="16">
        <v>36976065</v>
      </c>
    </row>
    <row r="105" spans="1:8" s="14" customFormat="1" ht="12" customHeight="1">
      <c r="A105" s="107" t="s">
        <v>118</v>
      </c>
      <c r="B105" s="107"/>
      <c r="C105" s="16">
        <v>524</v>
      </c>
      <c r="D105" s="16">
        <v>285</v>
      </c>
      <c r="E105" s="16">
        <v>239</v>
      </c>
      <c r="F105" s="16">
        <v>43536.399999999994</v>
      </c>
      <c r="G105" s="16">
        <v>39478.6</v>
      </c>
      <c r="H105" s="16">
        <v>1228788</v>
      </c>
    </row>
    <row r="106" spans="1:8" s="14" customFormat="1" ht="12" customHeight="1">
      <c r="A106" s="107" t="s">
        <v>119</v>
      </c>
      <c r="B106" s="107"/>
      <c r="C106" s="16">
        <v>480</v>
      </c>
      <c r="D106" s="16">
        <v>300</v>
      </c>
      <c r="E106" s="16">
        <v>180</v>
      </c>
      <c r="F106" s="16">
        <v>40179.3</v>
      </c>
      <c r="G106" s="16">
        <v>36158.3</v>
      </c>
      <c r="H106" s="16">
        <v>955364</v>
      </c>
    </row>
    <row r="107" spans="1:8" s="14" customFormat="1" ht="12" customHeight="1">
      <c r="A107" s="107" t="s">
        <v>120</v>
      </c>
      <c r="B107" s="107"/>
      <c r="C107" s="16">
        <v>209</v>
      </c>
      <c r="D107" s="16">
        <v>115</v>
      </c>
      <c r="E107" s="16">
        <v>94</v>
      </c>
      <c r="F107" s="16">
        <v>15903.199999999999</v>
      </c>
      <c r="G107" s="16">
        <v>14553</v>
      </c>
      <c r="H107" s="16">
        <v>540762</v>
      </c>
    </row>
    <row r="108" spans="1:8" s="14" customFormat="1" ht="12" customHeight="1">
      <c r="A108" s="107" t="s">
        <v>121</v>
      </c>
      <c r="B108" s="107"/>
      <c r="C108" s="16">
        <v>2061</v>
      </c>
      <c r="D108" s="16">
        <v>1122</v>
      </c>
      <c r="E108" s="16">
        <v>939</v>
      </c>
      <c r="F108" s="16">
        <v>148495.19999999998</v>
      </c>
      <c r="G108" s="16">
        <v>136575.3</v>
      </c>
      <c r="H108" s="16">
        <v>3858994</v>
      </c>
    </row>
    <row r="109" spans="1:8" s="14" customFormat="1" ht="12" customHeight="1">
      <c r="A109" s="107" t="s">
        <v>122</v>
      </c>
      <c r="B109" s="107"/>
      <c r="C109" s="16">
        <v>477</v>
      </c>
      <c r="D109" s="16">
        <v>295</v>
      </c>
      <c r="E109" s="16">
        <v>182</v>
      </c>
      <c r="F109" s="16">
        <v>35023.4</v>
      </c>
      <c r="G109" s="16">
        <v>31507.3</v>
      </c>
      <c r="H109" s="16">
        <v>752979</v>
      </c>
    </row>
    <row r="110" spans="1:8" s="14" customFormat="1" ht="12" customHeight="1">
      <c r="A110" s="107" t="s">
        <v>123</v>
      </c>
      <c r="B110" s="107"/>
      <c r="C110" s="16">
        <v>594</v>
      </c>
      <c r="D110" s="16">
        <v>345</v>
      </c>
      <c r="E110" s="16">
        <v>249</v>
      </c>
      <c r="F110" s="16">
        <v>41208.700000000004</v>
      </c>
      <c r="G110" s="16">
        <v>37612.3</v>
      </c>
      <c r="H110" s="16">
        <v>905445</v>
      </c>
    </row>
    <row r="111" spans="1:8" s="14" customFormat="1" ht="12" customHeight="1">
      <c r="A111" s="107" t="s">
        <v>124</v>
      </c>
      <c r="B111" s="107"/>
      <c r="C111" s="16">
        <v>472</v>
      </c>
      <c r="D111" s="16">
        <v>305</v>
      </c>
      <c r="E111" s="16">
        <v>167</v>
      </c>
      <c r="F111" s="16">
        <v>36045.6</v>
      </c>
      <c r="G111" s="16">
        <v>32049.2</v>
      </c>
      <c r="H111" s="16">
        <v>745182</v>
      </c>
    </row>
    <row r="112" spans="1:8" s="14" customFormat="1" ht="12" customHeight="1">
      <c r="A112" s="107" t="s">
        <v>125</v>
      </c>
      <c r="B112" s="107"/>
      <c r="C112" s="16">
        <v>95</v>
      </c>
      <c r="D112" s="16">
        <v>49</v>
      </c>
      <c r="E112" s="16">
        <v>46</v>
      </c>
      <c r="F112" s="16">
        <v>5659.4</v>
      </c>
      <c r="G112" s="16">
        <v>5098.1</v>
      </c>
      <c r="H112" s="16">
        <v>77279</v>
      </c>
    </row>
    <row r="113" spans="1:8" s="14" customFormat="1" ht="12" customHeight="1">
      <c r="A113" s="107" t="s">
        <v>345</v>
      </c>
      <c r="B113" s="107"/>
      <c r="C113" s="16">
        <v>1576</v>
      </c>
      <c r="D113" s="16">
        <v>992</v>
      </c>
      <c r="E113" s="16">
        <v>584</v>
      </c>
      <c r="F113" s="16">
        <v>101672</v>
      </c>
      <c r="G113" s="16">
        <v>90828.9</v>
      </c>
      <c r="H113" s="16">
        <v>1339333</v>
      </c>
    </row>
    <row r="114" spans="1:8" s="14" customFormat="1" ht="12" customHeight="1">
      <c r="A114" s="107" t="s">
        <v>126</v>
      </c>
      <c r="B114" s="107"/>
      <c r="C114" s="16">
        <v>315</v>
      </c>
      <c r="D114" s="16">
        <v>144</v>
      </c>
      <c r="E114" s="16">
        <v>171</v>
      </c>
      <c r="F114" s="16">
        <v>18857.9</v>
      </c>
      <c r="G114" s="16">
        <v>16912.899999999998</v>
      </c>
      <c r="H114" s="16">
        <v>220571</v>
      </c>
    </row>
    <row r="115" spans="1:8" s="14" customFormat="1" ht="12" customHeight="1">
      <c r="A115" s="107" t="s">
        <v>127</v>
      </c>
      <c r="B115" s="107"/>
      <c r="C115" s="16">
        <v>254</v>
      </c>
      <c r="D115" s="16">
        <v>138</v>
      </c>
      <c r="E115" s="16">
        <v>116</v>
      </c>
      <c r="F115" s="16">
        <v>33230.8</v>
      </c>
      <c r="G115" s="16">
        <v>31781</v>
      </c>
      <c r="H115" s="16">
        <v>2163238</v>
      </c>
    </row>
    <row r="116" spans="1:8" s="14" customFormat="1" ht="12" customHeight="1">
      <c r="A116" s="107" t="s">
        <v>128</v>
      </c>
      <c r="B116" s="107"/>
      <c r="C116" s="16">
        <v>268</v>
      </c>
      <c r="D116" s="16">
        <v>173</v>
      </c>
      <c r="E116" s="16">
        <v>95</v>
      </c>
      <c r="F116" s="16">
        <v>23525.6</v>
      </c>
      <c r="G116" s="16">
        <v>21678</v>
      </c>
      <c r="H116" s="16">
        <v>810577</v>
      </c>
    </row>
    <row r="117" spans="1:8" s="14" customFormat="1" ht="12" customHeight="1">
      <c r="A117" s="107" t="s">
        <v>129</v>
      </c>
      <c r="B117" s="107"/>
      <c r="C117" s="16">
        <v>118</v>
      </c>
      <c r="D117" s="16">
        <v>72</v>
      </c>
      <c r="E117" s="16">
        <v>46</v>
      </c>
      <c r="F117" s="16">
        <v>9914</v>
      </c>
      <c r="G117" s="16">
        <v>8734.6</v>
      </c>
      <c r="H117" s="16">
        <v>219395</v>
      </c>
    </row>
    <row r="118" spans="1:8" s="14" customFormat="1" ht="12" customHeight="1">
      <c r="A118" s="107" t="s">
        <v>130</v>
      </c>
      <c r="B118" s="107"/>
      <c r="C118" s="16">
        <v>295</v>
      </c>
      <c r="D118" s="16">
        <v>160</v>
      </c>
      <c r="E118" s="16">
        <v>135</v>
      </c>
      <c r="F118" s="16">
        <v>20437.699999999997</v>
      </c>
      <c r="G118" s="16">
        <v>18196.9</v>
      </c>
      <c r="H118" s="16">
        <v>344552</v>
      </c>
    </row>
    <row r="119" spans="1:8" s="14" customFormat="1" ht="12" customHeight="1">
      <c r="A119" s="107" t="s">
        <v>131</v>
      </c>
      <c r="B119" s="107"/>
      <c r="C119" s="16">
        <v>453</v>
      </c>
      <c r="D119" s="16">
        <v>283</v>
      </c>
      <c r="E119" s="16">
        <v>170</v>
      </c>
      <c r="F119" s="16">
        <v>52633.5</v>
      </c>
      <c r="G119" s="16">
        <v>48346.9</v>
      </c>
      <c r="H119" s="16">
        <v>2357851</v>
      </c>
    </row>
    <row r="120" spans="1:8" s="14" customFormat="1" ht="12" customHeight="1">
      <c r="A120" s="107" t="s">
        <v>132</v>
      </c>
      <c r="B120" s="107"/>
      <c r="C120" s="16">
        <v>1024</v>
      </c>
      <c r="D120" s="16">
        <v>557</v>
      </c>
      <c r="E120" s="16">
        <v>467</v>
      </c>
      <c r="F120" s="16">
        <v>68803.9</v>
      </c>
      <c r="G120" s="16">
        <v>63664.2</v>
      </c>
      <c r="H120" s="16">
        <v>1960798</v>
      </c>
    </row>
    <row r="121" spans="1:8" s="14" customFormat="1" ht="12" customHeight="1">
      <c r="A121" s="107" t="s">
        <v>133</v>
      </c>
      <c r="B121" s="107"/>
      <c r="C121" s="16">
        <v>612</v>
      </c>
      <c r="D121" s="16">
        <v>388</v>
      </c>
      <c r="E121" s="16">
        <v>224</v>
      </c>
      <c r="F121" s="16">
        <v>52462.299999999996</v>
      </c>
      <c r="G121" s="16">
        <v>46738.600000000006</v>
      </c>
      <c r="H121" s="16">
        <v>1252348</v>
      </c>
    </row>
    <row r="122" spans="1:8" s="14" customFormat="1" ht="12" customHeight="1">
      <c r="A122" s="107" t="s">
        <v>134</v>
      </c>
      <c r="B122" s="107"/>
      <c r="C122" s="16">
        <v>319</v>
      </c>
      <c r="D122" s="16">
        <v>159</v>
      </c>
      <c r="E122" s="16">
        <v>160</v>
      </c>
      <c r="F122" s="16">
        <v>22351.199999999997</v>
      </c>
      <c r="G122" s="16">
        <v>20538.800000000003</v>
      </c>
      <c r="H122" s="16">
        <v>667142</v>
      </c>
    </row>
    <row r="123" spans="1:8" s="14" customFormat="1" ht="12" customHeight="1">
      <c r="A123" s="107" t="s">
        <v>135</v>
      </c>
      <c r="B123" s="107"/>
      <c r="C123" s="16">
        <v>486</v>
      </c>
      <c r="D123" s="16">
        <v>310</v>
      </c>
      <c r="E123" s="16">
        <v>176</v>
      </c>
      <c r="F123" s="16">
        <v>56477.8</v>
      </c>
      <c r="G123" s="16">
        <v>52462.1</v>
      </c>
      <c r="H123" s="16">
        <v>2773211</v>
      </c>
    </row>
    <row r="124" spans="1:8" s="14" customFormat="1" ht="12" customHeight="1">
      <c r="A124" s="107" t="s">
        <v>136</v>
      </c>
      <c r="B124" s="107"/>
      <c r="C124" s="16">
        <v>469</v>
      </c>
      <c r="D124" s="16">
        <v>276</v>
      </c>
      <c r="E124" s="16">
        <v>193</v>
      </c>
      <c r="F124" s="16">
        <v>36492.1</v>
      </c>
      <c r="G124" s="16">
        <v>32733.699999999997</v>
      </c>
      <c r="H124" s="16">
        <v>810480</v>
      </c>
    </row>
    <row r="125" spans="1:8" s="14" customFormat="1" ht="12" customHeight="1">
      <c r="A125" s="107" t="s">
        <v>138</v>
      </c>
      <c r="B125" s="107"/>
      <c r="C125" s="16">
        <v>267</v>
      </c>
      <c r="D125" s="16">
        <v>160</v>
      </c>
      <c r="E125" s="16">
        <v>107</v>
      </c>
      <c r="F125" s="16">
        <v>21537.600000000002</v>
      </c>
      <c r="G125" s="16">
        <v>19369.5</v>
      </c>
      <c r="H125" s="16">
        <v>546842</v>
      </c>
    </row>
    <row r="126" spans="1:8" s="14" customFormat="1" ht="12" customHeight="1">
      <c r="A126" s="107" t="s">
        <v>139</v>
      </c>
      <c r="B126" s="107"/>
      <c r="C126" s="16">
        <v>743</v>
      </c>
      <c r="D126" s="16">
        <v>403</v>
      </c>
      <c r="E126" s="16">
        <v>340</v>
      </c>
      <c r="F126" s="16">
        <v>58214.2</v>
      </c>
      <c r="G126" s="16">
        <v>53176.5</v>
      </c>
      <c r="H126" s="16">
        <v>1701651</v>
      </c>
    </row>
    <row r="127" spans="1:8" s="14" customFormat="1" ht="12" customHeight="1">
      <c r="A127" s="107" t="s">
        <v>140</v>
      </c>
      <c r="B127" s="107"/>
      <c r="C127" s="16">
        <v>232</v>
      </c>
      <c r="D127" s="16">
        <v>123</v>
      </c>
      <c r="E127" s="16">
        <v>109</v>
      </c>
      <c r="F127" s="16">
        <v>15381</v>
      </c>
      <c r="G127" s="16">
        <v>13836.8</v>
      </c>
      <c r="H127" s="16">
        <v>243263</v>
      </c>
    </row>
    <row r="128" spans="1:8" s="14" customFormat="1" ht="12" customHeight="1">
      <c r="A128" s="107" t="s">
        <v>142</v>
      </c>
      <c r="B128" s="107"/>
      <c r="C128" s="16">
        <v>691</v>
      </c>
      <c r="D128" s="16">
        <v>414</v>
      </c>
      <c r="E128" s="16">
        <v>277</v>
      </c>
      <c r="F128" s="16">
        <v>58236.700000000004</v>
      </c>
      <c r="G128" s="16">
        <v>52378.3</v>
      </c>
      <c r="H128" s="16">
        <v>1549535</v>
      </c>
    </row>
    <row r="129" spans="1:8" s="14" customFormat="1" ht="12" customHeight="1">
      <c r="A129" s="107" t="s">
        <v>143</v>
      </c>
      <c r="B129" s="107"/>
      <c r="C129" s="16">
        <v>499</v>
      </c>
      <c r="D129" s="16">
        <v>309</v>
      </c>
      <c r="E129" s="16">
        <v>190</v>
      </c>
      <c r="F129" s="16">
        <v>48138.4</v>
      </c>
      <c r="G129" s="16">
        <v>44291.1</v>
      </c>
      <c r="H129" s="16">
        <v>1906262</v>
      </c>
    </row>
    <row r="130" spans="1:8" s="14" customFormat="1" ht="12" customHeight="1">
      <c r="A130" s="107" t="s">
        <v>144</v>
      </c>
      <c r="B130" s="107"/>
      <c r="C130" s="16">
        <v>1037</v>
      </c>
      <c r="D130" s="16">
        <v>653</v>
      </c>
      <c r="E130" s="16">
        <v>384</v>
      </c>
      <c r="F130" s="16">
        <v>74325.6</v>
      </c>
      <c r="G130" s="16">
        <v>65734.9</v>
      </c>
      <c r="H130" s="16">
        <v>1207849</v>
      </c>
    </row>
    <row r="131" spans="1:8" s="14" customFormat="1" ht="12" customHeight="1">
      <c r="A131" s="107" t="s">
        <v>145</v>
      </c>
      <c r="B131" s="107"/>
      <c r="C131" s="16">
        <v>239</v>
      </c>
      <c r="D131" s="16">
        <v>144</v>
      </c>
      <c r="E131" s="16">
        <v>95</v>
      </c>
      <c r="F131" s="16">
        <v>13718.199999999999</v>
      </c>
      <c r="G131" s="16">
        <v>12263.599999999999</v>
      </c>
      <c r="H131" s="16">
        <v>152414</v>
      </c>
    </row>
    <row r="132" spans="1:8" s="14" customFormat="1" ht="12" customHeight="1">
      <c r="A132" s="107" t="s">
        <v>146</v>
      </c>
      <c r="B132" s="107"/>
      <c r="C132" s="16">
        <v>201</v>
      </c>
      <c r="D132" s="16">
        <v>129</v>
      </c>
      <c r="E132" s="16">
        <v>72</v>
      </c>
      <c r="F132" s="16">
        <v>19667.1</v>
      </c>
      <c r="G132" s="16">
        <v>18046.5</v>
      </c>
      <c r="H132" s="16">
        <v>752506</v>
      </c>
    </row>
    <row r="133" spans="1:8" s="14" customFormat="1" ht="12" customHeight="1">
      <c r="A133" s="107" t="s">
        <v>147</v>
      </c>
      <c r="B133" s="107"/>
      <c r="C133" s="16">
        <v>676</v>
      </c>
      <c r="D133" s="16">
        <v>418</v>
      </c>
      <c r="E133" s="16">
        <v>258</v>
      </c>
      <c r="F133" s="16">
        <v>53137.4</v>
      </c>
      <c r="G133" s="16">
        <v>47829.3</v>
      </c>
      <c r="H133" s="16">
        <v>1181365</v>
      </c>
    </row>
    <row r="134" spans="1:8" s="14" customFormat="1" ht="12" customHeight="1">
      <c r="A134" s="110" t="s">
        <v>148</v>
      </c>
      <c r="B134" s="110"/>
      <c r="C134" s="21">
        <v>99</v>
      </c>
      <c r="D134" s="21">
        <v>60</v>
      </c>
      <c r="E134" s="21">
        <v>39</v>
      </c>
      <c r="F134" s="21">
        <v>10128.7</v>
      </c>
      <c r="G134" s="21">
        <v>9442.1</v>
      </c>
      <c r="H134" s="21">
        <v>457648</v>
      </c>
    </row>
    <row r="135" spans="1:8" s="14" customFormat="1" ht="12" customHeight="1">
      <c r="A135" s="108"/>
      <c r="B135" s="108"/>
      <c r="C135" s="54"/>
      <c r="D135" s="54"/>
      <c r="E135" s="54"/>
      <c r="F135" s="54"/>
      <c r="G135" s="54"/>
      <c r="H135" s="54"/>
    </row>
    <row r="136" spans="1:8" s="14" customFormat="1" ht="12" customHeight="1">
      <c r="A136" s="111" t="s">
        <v>150</v>
      </c>
      <c r="B136" s="111"/>
      <c r="C136" s="13">
        <v>23492</v>
      </c>
      <c r="D136" s="13">
        <v>12445</v>
      </c>
      <c r="E136" s="13">
        <v>11047</v>
      </c>
      <c r="F136" s="13">
        <v>1610405.5</v>
      </c>
      <c r="G136" s="13">
        <v>1462436.1999999997</v>
      </c>
      <c r="H136" s="13">
        <v>36184936</v>
      </c>
    </row>
    <row r="137" spans="1:8" s="14" customFormat="1" ht="12" customHeight="1">
      <c r="A137" s="107" t="s">
        <v>151</v>
      </c>
      <c r="B137" s="107"/>
      <c r="C137" s="16">
        <v>2047</v>
      </c>
      <c r="D137" s="16">
        <v>988</v>
      </c>
      <c r="E137" s="16">
        <v>1059</v>
      </c>
      <c r="F137" s="16">
        <v>170748.4</v>
      </c>
      <c r="G137" s="16">
        <v>158079.1</v>
      </c>
      <c r="H137" s="16">
        <v>6403570</v>
      </c>
    </row>
    <row r="138" spans="1:8" s="14" customFormat="1" ht="12" customHeight="1">
      <c r="A138" s="107" t="s">
        <v>153</v>
      </c>
      <c r="B138" s="107"/>
      <c r="C138" s="16">
        <v>65</v>
      </c>
      <c r="D138" s="16">
        <v>33</v>
      </c>
      <c r="E138" s="16">
        <v>32</v>
      </c>
      <c r="F138" s="16">
        <v>3481.4</v>
      </c>
      <c r="G138" s="16">
        <v>3084.5</v>
      </c>
      <c r="H138" s="16">
        <v>33772</v>
      </c>
    </row>
    <row r="139" spans="1:8" s="14" customFormat="1" ht="12" customHeight="1">
      <c r="A139" s="107" t="s">
        <v>154</v>
      </c>
      <c r="B139" s="107"/>
      <c r="C139" s="16">
        <v>221</v>
      </c>
      <c r="D139" s="16">
        <v>101</v>
      </c>
      <c r="E139" s="16">
        <v>120</v>
      </c>
      <c r="F139" s="16">
        <v>19271.5</v>
      </c>
      <c r="G139" s="16">
        <v>17887.9</v>
      </c>
      <c r="H139" s="16">
        <v>718349</v>
      </c>
    </row>
    <row r="140" spans="1:8" s="14" customFormat="1" ht="12" customHeight="1">
      <c r="A140" s="107" t="s">
        <v>155</v>
      </c>
      <c r="B140" s="107"/>
      <c r="C140" s="16">
        <v>740</v>
      </c>
      <c r="D140" s="16">
        <v>316</v>
      </c>
      <c r="E140" s="16">
        <v>424</v>
      </c>
      <c r="F140" s="16">
        <v>49018</v>
      </c>
      <c r="G140" s="16">
        <v>44722.7</v>
      </c>
      <c r="H140" s="16">
        <v>1100926</v>
      </c>
    </row>
    <row r="141" spans="1:8" s="14" customFormat="1" ht="12" customHeight="1">
      <c r="A141" s="107" t="s">
        <v>157</v>
      </c>
      <c r="B141" s="107"/>
      <c r="C141" s="16">
        <v>254</v>
      </c>
      <c r="D141" s="16">
        <v>145</v>
      </c>
      <c r="E141" s="16">
        <v>109</v>
      </c>
      <c r="F141" s="16">
        <v>18572.5</v>
      </c>
      <c r="G141" s="16">
        <v>16463.2</v>
      </c>
      <c r="H141" s="16">
        <v>326339</v>
      </c>
    </row>
    <row r="142" spans="1:8" s="14" customFormat="1" ht="12" customHeight="1">
      <c r="A142" s="107" t="s">
        <v>340</v>
      </c>
      <c r="B142" s="107"/>
      <c r="C142" s="16">
        <v>478</v>
      </c>
      <c r="D142" s="16">
        <v>245</v>
      </c>
      <c r="E142" s="16">
        <v>233</v>
      </c>
      <c r="F142" s="16">
        <v>28100.7</v>
      </c>
      <c r="G142" s="16">
        <v>25410.199999999997</v>
      </c>
      <c r="H142" s="16">
        <v>432804</v>
      </c>
    </row>
    <row r="143" spans="1:8" s="14" customFormat="1" ht="12" customHeight="1">
      <c r="A143" s="107" t="s">
        <v>159</v>
      </c>
      <c r="B143" s="107"/>
      <c r="C143" s="16">
        <v>9</v>
      </c>
      <c r="D143" s="16" t="s">
        <v>370</v>
      </c>
      <c r="E143" s="16" t="s">
        <v>370</v>
      </c>
      <c r="F143" s="16">
        <v>1510.1</v>
      </c>
      <c r="G143" s="16">
        <v>1469.3999999999999</v>
      </c>
      <c r="H143" s="16">
        <v>136680</v>
      </c>
    </row>
    <row r="144" spans="1:8" s="14" customFormat="1" ht="12" customHeight="1">
      <c r="A144" s="107" t="s">
        <v>334</v>
      </c>
      <c r="B144" s="107"/>
      <c r="C144" s="16">
        <v>1030</v>
      </c>
      <c r="D144" s="16">
        <v>642</v>
      </c>
      <c r="E144" s="16">
        <v>388</v>
      </c>
      <c r="F144" s="16">
        <v>78133.29999999999</v>
      </c>
      <c r="G144" s="16">
        <v>69898.9</v>
      </c>
      <c r="H144" s="16">
        <v>1748496</v>
      </c>
    </row>
    <row r="145" spans="1:8" s="14" customFormat="1" ht="12" customHeight="1">
      <c r="A145" s="107" t="s">
        <v>161</v>
      </c>
      <c r="B145" s="107"/>
      <c r="C145" s="16">
        <v>36</v>
      </c>
      <c r="D145" s="16" t="s">
        <v>370</v>
      </c>
      <c r="E145" s="16" t="s">
        <v>370</v>
      </c>
      <c r="F145" s="16">
        <v>1989.1000000000001</v>
      </c>
      <c r="G145" s="16">
        <v>1711.6999999999998</v>
      </c>
      <c r="H145" s="16">
        <v>17793</v>
      </c>
    </row>
    <row r="146" spans="1:8" s="67" customFormat="1" ht="12" customHeight="1">
      <c r="A146" s="136" t="s">
        <v>346</v>
      </c>
      <c r="B146" s="136"/>
      <c r="C146" s="66">
        <v>1924</v>
      </c>
      <c r="D146" s="66">
        <v>1056</v>
      </c>
      <c r="E146" s="66">
        <v>868</v>
      </c>
      <c r="F146" s="66">
        <v>126418.7</v>
      </c>
      <c r="G146" s="66">
        <v>113370.7</v>
      </c>
      <c r="H146" s="66">
        <v>1977056</v>
      </c>
    </row>
    <row r="147" spans="1:8" s="14" customFormat="1" ht="12" customHeight="1">
      <c r="A147" s="107" t="s">
        <v>164</v>
      </c>
      <c r="B147" s="107"/>
      <c r="C147" s="16">
        <v>1611</v>
      </c>
      <c r="D147" s="16">
        <v>944</v>
      </c>
      <c r="E147" s="16">
        <v>667</v>
      </c>
      <c r="F147" s="16">
        <v>111845.6</v>
      </c>
      <c r="G147" s="16">
        <v>100183.7</v>
      </c>
      <c r="H147" s="16">
        <v>2004602</v>
      </c>
    </row>
    <row r="148" spans="1:8" s="14" customFormat="1" ht="12" customHeight="1">
      <c r="A148" s="107" t="s">
        <v>165</v>
      </c>
      <c r="B148" s="107"/>
      <c r="C148" s="16">
        <v>20</v>
      </c>
      <c r="D148" s="16">
        <v>6</v>
      </c>
      <c r="E148" s="16">
        <v>14</v>
      </c>
      <c r="F148" s="16">
        <v>1021</v>
      </c>
      <c r="G148" s="16">
        <v>958.6</v>
      </c>
      <c r="H148" s="16">
        <v>10944</v>
      </c>
    </row>
    <row r="149" spans="1:8" s="14" customFormat="1" ht="12" customHeight="1">
      <c r="A149" s="107" t="s">
        <v>168</v>
      </c>
      <c r="B149" s="107"/>
      <c r="C149" s="16">
        <v>127</v>
      </c>
      <c r="D149" s="16">
        <v>70</v>
      </c>
      <c r="E149" s="16">
        <v>57</v>
      </c>
      <c r="F149" s="16">
        <v>6187</v>
      </c>
      <c r="G149" s="16">
        <v>5667.2</v>
      </c>
      <c r="H149" s="16">
        <v>69768</v>
      </c>
    </row>
    <row r="150" spans="1:8" s="14" customFormat="1" ht="12" customHeight="1">
      <c r="A150" s="107" t="s">
        <v>169</v>
      </c>
      <c r="B150" s="107"/>
      <c r="C150" s="16">
        <v>412</v>
      </c>
      <c r="D150" s="16">
        <v>249</v>
      </c>
      <c r="E150" s="16">
        <v>163</v>
      </c>
      <c r="F150" s="16">
        <v>26983.1</v>
      </c>
      <c r="G150" s="16">
        <v>23807.9</v>
      </c>
      <c r="H150" s="16">
        <v>406748</v>
      </c>
    </row>
    <row r="151" spans="1:8" s="14" customFormat="1" ht="12" customHeight="1">
      <c r="A151" s="107" t="s">
        <v>170</v>
      </c>
      <c r="B151" s="107"/>
      <c r="C151" s="16">
        <v>5599</v>
      </c>
      <c r="D151" s="16">
        <v>2951</v>
      </c>
      <c r="E151" s="16">
        <v>2648</v>
      </c>
      <c r="F151" s="16">
        <v>344378.80000000005</v>
      </c>
      <c r="G151" s="16">
        <v>312520.1</v>
      </c>
      <c r="H151" s="16">
        <v>6315163</v>
      </c>
    </row>
    <row r="152" spans="1:8" s="14" customFormat="1" ht="12" customHeight="1">
      <c r="A152" s="107" t="s">
        <v>171</v>
      </c>
      <c r="B152" s="107"/>
      <c r="C152" s="16">
        <v>2389</v>
      </c>
      <c r="D152" s="16">
        <v>1369</v>
      </c>
      <c r="E152" s="16">
        <v>1020</v>
      </c>
      <c r="F152" s="16">
        <v>164303</v>
      </c>
      <c r="G152" s="16">
        <v>147963.3</v>
      </c>
      <c r="H152" s="16">
        <v>3203433</v>
      </c>
    </row>
    <row r="153" spans="1:8" s="14" customFormat="1" ht="12" customHeight="1">
      <c r="A153" s="107" t="s">
        <v>173</v>
      </c>
      <c r="B153" s="107"/>
      <c r="C153" s="16">
        <v>82</v>
      </c>
      <c r="D153" s="16">
        <v>37</v>
      </c>
      <c r="E153" s="16">
        <v>45</v>
      </c>
      <c r="F153" s="16">
        <v>4230.6</v>
      </c>
      <c r="G153" s="16">
        <v>3845.7</v>
      </c>
      <c r="H153" s="16">
        <v>42008</v>
      </c>
    </row>
    <row r="154" spans="1:8" s="14" customFormat="1" ht="12" customHeight="1">
      <c r="A154" s="107" t="s">
        <v>174</v>
      </c>
      <c r="B154" s="107"/>
      <c r="C154" s="16">
        <v>2854</v>
      </c>
      <c r="D154" s="16">
        <v>1449</v>
      </c>
      <c r="E154" s="16">
        <v>1405</v>
      </c>
      <c r="F154" s="16">
        <v>202273.7</v>
      </c>
      <c r="G154" s="16">
        <v>185220</v>
      </c>
      <c r="H154" s="16">
        <v>4937972</v>
      </c>
    </row>
    <row r="155" spans="1:8" s="14" customFormat="1" ht="12" customHeight="1">
      <c r="A155" s="107" t="s">
        <v>175</v>
      </c>
      <c r="B155" s="107"/>
      <c r="C155" s="16">
        <v>21</v>
      </c>
      <c r="D155" s="16">
        <v>10</v>
      </c>
      <c r="E155" s="16">
        <v>11</v>
      </c>
      <c r="F155" s="16">
        <v>1181.8999999999999</v>
      </c>
      <c r="G155" s="16">
        <v>1049.2</v>
      </c>
      <c r="H155" s="16">
        <v>13911</v>
      </c>
    </row>
    <row r="156" spans="1:8" s="14" customFormat="1" ht="12" customHeight="1">
      <c r="A156" s="107" t="s">
        <v>176</v>
      </c>
      <c r="B156" s="107"/>
      <c r="C156" s="16">
        <v>1090</v>
      </c>
      <c r="D156" s="16">
        <v>493</v>
      </c>
      <c r="E156" s="16">
        <v>597</v>
      </c>
      <c r="F156" s="16">
        <v>75314.6</v>
      </c>
      <c r="G156" s="16">
        <v>69901.6</v>
      </c>
      <c r="H156" s="16">
        <v>2113434</v>
      </c>
    </row>
    <row r="157" spans="1:8" s="14" customFormat="1" ht="12" customHeight="1">
      <c r="A157" s="107" t="s">
        <v>177</v>
      </c>
      <c r="B157" s="107"/>
      <c r="C157" s="16">
        <v>123</v>
      </c>
      <c r="D157" s="16">
        <v>47</v>
      </c>
      <c r="E157" s="16">
        <v>76</v>
      </c>
      <c r="F157" s="16">
        <v>6095.8</v>
      </c>
      <c r="G157" s="16">
        <v>5439.4</v>
      </c>
      <c r="H157" s="16">
        <v>52675</v>
      </c>
    </row>
    <row r="158" spans="1:8" s="14" customFormat="1" ht="12" customHeight="1">
      <c r="A158" s="107" t="s">
        <v>178</v>
      </c>
      <c r="B158" s="107"/>
      <c r="C158" s="16">
        <v>294</v>
      </c>
      <c r="D158" s="16">
        <v>143</v>
      </c>
      <c r="E158" s="16">
        <v>151</v>
      </c>
      <c r="F158" s="16">
        <v>24492.2</v>
      </c>
      <c r="G158" s="16">
        <v>22738.9</v>
      </c>
      <c r="H158" s="16">
        <v>790427</v>
      </c>
    </row>
    <row r="159" spans="1:8" s="14" customFormat="1" ht="12" customHeight="1">
      <c r="A159" s="107" t="s">
        <v>181</v>
      </c>
      <c r="B159" s="107"/>
      <c r="C159" s="16">
        <v>266</v>
      </c>
      <c r="D159" s="16">
        <v>139</v>
      </c>
      <c r="E159" s="16">
        <v>127</v>
      </c>
      <c r="F159" s="16">
        <v>21824</v>
      </c>
      <c r="G159" s="16">
        <v>20486.8</v>
      </c>
      <c r="H159" s="16">
        <v>892635</v>
      </c>
    </row>
    <row r="160" spans="1:8" s="14" customFormat="1" ht="12" customHeight="1">
      <c r="A160" s="107" t="s">
        <v>184</v>
      </c>
      <c r="B160" s="107"/>
      <c r="C160" s="16">
        <v>37</v>
      </c>
      <c r="D160" s="16">
        <v>19</v>
      </c>
      <c r="E160" s="16">
        <v>18</v>
      </c>
      <c r="F160" s="16">
        <v>1890.4</v>
      </c>
      <c r="G160" s="16">
        <v>1721.2</v>
      </c>
      <c r="H160" s="16">
        <v>16549</v>
      </c>
    </row>
    <row r="161" spans="1:8" s="14" customFormat="1" ht="12" customHeight="1">
      <c r="A161" s="107" t="s">
        <v>185</v>
      </c>
      <c r="B161" s="107"/>
      <c r="C161" s="16">
        <v>294</v>
      </c>
      <c r="D161" s="16">
        <v>185</v>
      </c>
      <c r="E161" s="16">
        <v>109</v>
      </c>
      <c r="F161" s="16">
        <v>24394.6</v>
      </c>
      <c r="G161" s="16">
        <v>22263.8</v>
      </c>
      <c r="H161" s="16">
        <v>692844</v>
      </c>
    </row>
    <row r="162" spans="1:8" s="14" customFormat="1" ht="12" customHeight="1">
      <c r="A162" s="107" t="s">
        <v>186</v>
      </c>
      <c r="B162" s="107"/>
      <c r="C162" s="16">
        <v>951</v>
      </c>
      <c r="D162" s="16">
        <v>510</v>
      </c>
      <c r="E162" s="16">
        <v>441</v>
      </c>
      <c r="F162" s="16">
        <v>60428.7</v>
      </c>
      <c r="G162" s="16">
        <v>54099.600000000006</v>
      </c>
      <c r="H162" s="16">
        <v>952435</v>
      </c>
    </row>
    <row r="163" spans="1:8" s="14" customFormat="1" ht="12" customHeight="1">
      <c r="A163" s="107" t="s">
        <v>187</v>
      </c>
      <c r="B163" s="107"/>
      <c r="C163" s="16">
        <v>31</v>
      </c>
      <c r="D163" s="16">
        <v>15</v>
      </c>
      <c r="E163" s="16">
        <v>16</v>
      </c>
      <c r="F163" s="16">
        <v>1506.4</v>
      </c>
      <c r="G163" s="16">
        <v>1389.7</v>
      </c>
      <c r="H163" s="16">
        <v>14625</v>
      </c>
    </row>
    <row r="164" spans="1:8" s="14" customFormat="1" ht="12" customHeight="1">
      <c r="A164" s="107" t="s">
        <v>188</v>
      </c>
      <c r="B164" s="107"/>
      <c r="C164" s="16">
        <v>371</v>
      </c>
      <c r="D164" s="16">
        <v>200</v>
      </c>
      <c r="E164" s="16">
        <v>171</v>
      </c>
      <c r="F164" s="16">
        <v>28718.6</v>
      </c>
      <c r="G164" s="16">
        <v>25563.3</v>
      </c>
      <c r="H164" s="16">
        <v>692362</v>
      </c>
    </row>
    <row r="165" spans="1:8" s="14" customFormat="1" ht="12" customHeight="1">
      <c r="A165" s="133" t="s">
        <v>190</v>
      </c>
      <c r="B165" s="133"/>
      <c r="C165" s="21">
        <v>116</v>
      </c>
      <c r="D165" s="21">
        <v>62</v>
      </c>
      <c r="E165" s="21">
        <v>54</v>
      </c>
      <c r="F165" s="21">
        <v>6091.799999999999</v>
      </c>
      <c r="G165" s="21">
        <v>5517.9</v>
      </c>
      <c r="H165" s="21">
        <v>66616</v>
      </c>
    </row>
    <row r="166" spans="1:8" s="14" customFormat="1" ht="12" customHeight="1">
      <c r="A166" s="108"/>
      <c r="B166" s="108"/>
      <c r="C166" s="54"/>
      <c r="D166" s="54"/>
      <c r="E166" s="54"/>
      <c r="F166" s="54"/>
      <c r="G166" s="54"/>
      <c r="H166" s="54"/>
    </row>
    <row r="167" spans="1:8" s="14" customFormat="1" ht="12" customHeight="1">
      <c r="A167" s="111" t="s">
        <v>191</v>
      </c>
      <c r="B167" s="111"/>
      <c r="C167" s="13">
        <v>2153</v>
      </c>
      <c r="D167" s="13">
        <v>1215</v>
      </c>
      <c r="E167" s="13">
        <v>938</v>
      </c>
      <c r="F167" s="13">
        <v>127227.5</v>
      </c>
      <c r="G167" s="13">
        <v>114033.79999999999</v>
      </c>
      <c r="H167" s="13">
        <v>1602232</v>
      </c>
    </row>
    <row r="168" spans="1:8" s="14" customFormat="1" ht="12" customHeight="1">
      <c r="A168" s="107" t="s">
        <v>335</v>
      </c>
      <c r="B168" s="107"/>
      <c r="C168" s="16">
        <v>476</v>
      </c>
      <c r="D168" s="16">
        <v>283</v>
      </c>
      <c r="E168" s="16">
        <v>193</v>
      </c>
      <c r="F168" s="16">
        <v>30788</v>
      </c>
      <c r="G168" s="16">
        <v>27466.6</v>
      </c>
      <c r="H168" s="16">
        <v>432913</v>
      </c>
    </row>
    <row r="169" spans="1:8" s="14" customFormat="1" ht="12" customHeight="1">
      <c r="A169" s="107" t="s">
        <v>194</v>
      </c>
      <c r="B169" s="107"/>
      <c r="C169" s="16">
        <v>22</v>
      </c>
      <c r="D169" s="16">
        <v>12</v>
      </c>
      <c r="E169" s="16">
        <v>10</v>
      </c>
      <c r="F169" s="16">
        <v>1175</v>
      </c>
      <c r="G169" s="16">
        <v>1055.8999999999999</v>
      </c>
      <c r="H169" s="16">
        <v>11065</v>
      </c>
    </row>
    <row r="170" spans="1:8" s="14" customFormat="1" ht="12" customHeight="1">
      <c r="A170" s="107" t="s">
        <v>195</v>
      </c>
      <c r="B170" s="107"/>
      <c r="C170" s="16">
        <v>24</v>
      </c>
      <c r="D170" s="16">
        <v>16</v>
      </c>
      <c r="E170" s="16">
        <v>8</v>
      </c>
      <c r="F170" s="16">
        <v>887</v>
      </c>
      <c r="G170" s="16">
        <v>810.7</v>
      </c>
      <c r="H170" s="16">
        <v>4657</v>
      </c>
    </row>
    <row r="171" spans="1:8" s="14" customFormat="1" ht="12" customHeight="1">
      <c r="A171" s="107" t="s">
        <v>197</v>
      </c>
      <c r="B171" s="107"/>
      <c r="C171" s="16">
        <v>23</v>
      </c>
      <c r="D171" s="16">
        <v>15</v>
      </c>
      <c r="E171" s="16">
        <v>8</v>
      </c>
      <c r="F171" s="16">
        <v>1442.7</v>
      </c>
      <c r="G171" s="16">
        <v>1293.1</v>
      </c>
      <c r="H171" s="16">
        <v>23526</v>
      </c>
    </row>
    <row r="172" spans="1:8" s="14" customFormat="1" ht="12" customHeight="1">
      <c r="A172" s="107" t="s">
        <v>198</v>
      </c>
      <c r="B172" s="107"/>
      <c r="C172" s="16">
        <v>455</v>
      </c>
      <c r="D172" s="16">
        <v>248</v>
      </c>
      <c r="E172" s="16">
        <v>207</v>
      </c>
      <c r="F172" s="16">
        <v>25755.3</v>
      </c>
      <c r="G172" s="16">
        <v>23262</v>
      </c>
      <c r="H172" s="16">
        <v>333297</v>
      </c>
    </row>
    <row r="173" spans="1:8" s="14" customFormat="1" ht="12" customHeight="1">
      <c r="A173" s="107" t="s">
        <v>200</v>
      </c>
      <c r="B173" s="107"/>
      <c r="C173" s="16">
        <v>222</v>
      </c>
      <c r="D173" s="16">
        <v>110</v>
      </c>
      <c r="E173" s="16">
        <v>112</v>
      </c>
      <c r="F173" s="16">
        <v>11851.2</v>
      </c>
      <c r="G173" s="16">
        <v>10702.5</v>
      </c>
      <c r="H173" s="16">
        <v>130632</v>
      </c>
    </row>
    <row r="174" spans="1:8" s="14" customFormat="1" ht="12" customHeight="1">
      <c r="A174" s="107" t="s">
        <v>201</v>
      </c>
      <c r="B174" s="107"/>
      <c r="C174" s="16">
        <v>27</v>
      </c>
      <c r="D174" s="16">
        <v>17</v>
      </c>
      <c r="E174" s="16">
        <v>10</v>
      </c>
      <c r="F174" s="16">
        <v>1551.7</v>
      </c>
      <c r="G174" s="16">
        <v>1430.4</v>
      </c>
      <c r="H174" s="16">
        <v>20288</v>
      </c>
    </row>
    <row r="175" spans="1:8" s="14" customFormat="1" ht="12" customHeight="1">
      <c r="A175" s="133" t="s">
        <v>202</v>
      </c>
      <c r="B175" s="133"/>
      <c r="C175" s="21">
        <v>904</v>
      </c>
      <c r="D175" s="21">
        <v>514</v>
      </c>
      <c r="E175" s="21">
        <v>390</v>
      </c>
      <c r="F175" s="21">
        <v>53776.6</v>
      </c>
      <c r="G175" s="21">
        <v>48012.6</v>
      </c>
      <c r="H175" s="21">
        <v>645854</v>
      </c>
    </row>
    <row r="176" spans="1:8" s="14" customFormat="1" ht="12" customHeight="1">
      <c r="A176" s="108"/>
      <c r="B176" s="108"/>
      <c r="C176" s="54"/>
      <c r="D176" s="54"/>
      <c r="E176" s="54"/>
      <c r="F176" s="54"/>
      <c r="G176" s="54"/>
      <c r="H176" s="54"/>
    </row>
    <row r="177" spans="1:8" s="14" customFormat="1" ht="12" customHeight="1">
      <c r="A177" s="111" t="s">
        <v>203</v>
      </c>
      <c r="B177" s="111"/>
      <c r="C177" s="13">
        <v>18872</v>
      </c>
      <c r="D177" s="13">
        <v>10985</v>
      </c>
      <c r="E177" s="13">
        <v>7887</v>
      </c>
      <c r="F177" s="13">
        <v>1314107.7999999998</v>
      </c>
      <c r="G177" s="13">
        <v>1183031.3</v>
      </c>
      <c r="H177" s="13">
        <v>23535348</v>
      </c>
    </row>
    <row r="178" spans="1:8" s="14" customFormat="1" ht="12" customHeight="1">
      <c r="A178" s="107" t="s">
        <v>277</v>
      </c>
      <c r="B178" s="107"/>
      <c r="C178" s="16">
        <v>1725</v>
      </c>
      <c r="D178" s="16">
        <v>1023</v>
      </c>
      <c r="E178" s="16">
        <v>702</v>
      </c>
      <c r="F178" s="16">
        <v>121390.5</v>
      </c>
      <c r="G178" s="16">
        <v>108811.2</v>
      </c>
      <c r="H178" s="16">
        <v>2121167</v>
      </c>
    </row>
    <row r="179" spans="1:8" s="14" customFormat="1" ht="12" customHeight="1">
      <c r="A179" s="107" t="s">
        <v>205</v>
      </c>
      <c r="B179" s="107"/>
      <c r="C179" s="16">
        <v>6873</v>
      </c>
      <c r="D179" s="16">
        <v>3827</v>
      </c>
      <c r="E179" s="16">
        <v>3046</v>
      </c>
      <c r="F179" s="16">
        <v>472851</v>
      </c>
      <c r="G179" s="16">
        <v>429462.1</v>
      </c>
      <c r="H179" s="16">
        <v>9034439</v>
      </c>
    </row>
    <row r="180" spans="1:8" s="14" customFormat="1" ht="12" customHeight="1">
      <c r="A180" s="107" t="s">
        <v>206</v>
      </c>
      <c r="B180" s="107"/>
      <c r="C180" s="16">
        <v>777</v>
      </c>
      <c r="D180" s="16">
        <v>494</v>
      </c>
      <c r="E180" s="16">
        <v>283</v>
      </c>
      <c r="F180" s="16">
        <v>47984</v>
      </c>
      <c r="G180" s="16">
        <v>42604.2</v>
      </c>
      <c r="H180" s="16">
        <v>535464</v>
      </c>
    </row>
    <row r="181" spans="1:8" s="14" customFormat="1" ht="12" customHeight="1">
      <c r="A181" s="107" t="s">
        <v>207</v>
      </c>
      <c r="B181" s="107"/>
      <c r="C181" s="16">
        <v>1012</v>
      </c>
      <c r="D181" s="16">
        <v>622</v>
      </c>
      <c r="E181" s="16">
        <v>390</v>
      </c>
      <c r="F181" s="16">
        <v>76405.2</v>
      </c>
      <c r="G181" s="16">
        <v>68056.7</v>
      </c>
      <c r="H181" s="16">
        <v>1421679</v>
      </c>
    </row>
    <row r="182" spans="1:8" s="14" customFormat="1" ht="12" customHeight="1">
      <c r="A182" s="107" t="s">
        <v>208</v>
      </c>
      <c r="B182" s="107"/>
      <c r="C182" s="16">
        <v>3224</v>
      </c>
      <c r="D182" s="16">
        <v>1867</v>
      </c>
      <c r="E182" s="16">
        <v>1357</v>
      </c>
      <c r="F182" s="16">
        <v>223448.1</v>
      </c>
      <c r="G182" s="16">
        <v>200466.1</v>
      </c>
      <c r="H182" s="16">
        <v>3962314</v>
      </c>
    </row>
    <row r="183" spans="1:8" s="14" customFormat="1" ht="12" customHeight="1">
      <c r="A183" s="107" t="s">
        <v>209</v>
      </c>
      <c r="B183" s="107"/>
      <c r="C183" s="16">
        <v>262</v>
      </c>
      <c r="D183" s="16">
        <v>146</v>
      </c>
      <c r="E183" s="16">
        <v>116</v>
      </c>
      <c r="F183" s="16">
        <v>18749.7</v>
      </c>
      <c r="G183" s="16">
        <v>16423.5</v>
      </c>
      <c r="H183" s="16">
        <v>249198</v>
      </c>
    </row>
    <row r="184" spans="1:8" s="14" customFormat="1" ht="12" customHeight="1">
      <c r="A184" s="107" t="s">
        <v>210</v>
      </c>
      <c r="B184" s="107"/>
      <c r="C184" s="16">
        <v>292</v>
      </c>
      <c r="D184" s="16">
        <v>168</v>
      </c>
      <c r="E184" s="16">
        <v>124</v>
      </c>
      <c r="F184" s="16">
        <v>20806.4</v>
      </c>
      <c r="G184" s="16">
        <v>18788.699999999997</v>
      </c>
      <c r="H184" s="16">
        <v>336616</v>
      </c>
    </row>
    <row r="185" spans="1:8" s="14" customFormat="1" ht="12" customHeight="1">
      <c r="A185" s="107" t="s">
        <v>211</v>
      </c>
      <c r="B185" s="107"/>
      <c r="C185" s="16">
        <v>336</v>
      </c>
      <c r="D185" s="16">
        <v>198</v>
      </c>
      <c r="E185" s="16">
        <v>138</v>
      </c>
      <c r="F185" s="16">
        <v>24603.5</v>
      </c>
      <c r="G185" s="16">
        <v>22392.8</v>
      </c>
      <c r="H185" s="16">
        <v>624417</v>
      </c>
    </row>
    <row r="186" spans="1:8" s="14" customFormat="1" ht="12" customHeight="1">
      <c r="A186" s="107" t="s">
        <v>212</v>
      </c>
      <c r="B186" s="107"/>
      <c r="C186" s="16">
        <v>186</v>
      </c>
      <c r="D186" s="16">
        <v>107</v>
      </c>
      <c r="E186" s="16">
        <v>79</v>
      </c>
      <c r="F186" s="16">
        <v>10804.3</v>
      </c>
      <c r="G186" s="16">
        <v>9663.9</v>
      </c>
      <c r="H186" s="16">
        <v>99876</v>
      </c>
    </row>
    <row r="187" spans="1:8" s="14" customFormat="1" ht="12" customHeight="1">
      <c r="A187" s="107" t="s">
        <v>213</v>
      </c>
      <c r="B187" s="107"/>
      <c r="C187" s="16">
        <v>508</v>
      </c>
      <c r="D187" s="16">
        <v>287</v>
      </c>
      <c r="E187" s="16">
        <v>221</v>
      </c>
      <c r="F187" s="16">
        <v>37757.3</v>
      </c>
      <c r="G187" s="16">
        <v>33766.2</v>
      </c>
      <c r="H187" s="16">
        <v>667174</v>
      </c>
    </row>
    <row r="188" spans="1:8" s="14" customFormat="1" ht="12" customHeight="1">
      <c r="A188" s="107" t="s">
        <v>215</v>
      </c>
      <c r="B188" s="107"/>
      <c r="C188" s="16">
        <v>46</v>
      </c>
      <c r="D188" s="16">
        <v>31</v>
      </c>
      <c r="E188" s="16">
        <v>15</v>
      </c>
      <c r="F188" s="16">
        <v>2813.9</v>
      </c>
      <c r="G188" s="16">
        <v>2468.8</v>
      </c>
      <c r="H188" s="16">
        <v>23272</v>
      </c>
    </row>
    <row r="189" spans="1:8" s="14" customFormat="1" ht="12" customHeight="1">
      <c r="A189" s="107" t="s">
        <v>216</v>
      </c>
      <c r="B189" s="107"/>
      <c r="C189" s="16">
        <v>1026</v>
      </c>
      <c r="D189" s="16">
        <v>659</v>
      </c>
      <c r="E189" s="16">
        <v>367</v>
      </c>
      <c r="F189" s="16">
        <v>74523.6</v>
      </c>
      <c r="G189" s="16">
        <v>66852.3</v>
      </c>
      <c r="H189" s="16">
        <v>1268062</v>
      </c>
    </row>
    <row r="190" spans="1:8" s="14" customFormat="1" ht="12" customHeight="1">
      <c r="A190" s="107" t="s">
        <v>217</v>
      </c>
      <c r="B190" s="107"/>
      <c r="C190" s="16">
        <v>282</v>
      </c>
      <c r="D190" s="16">
        <v>164</v>
      </c>
      <c r="E190" s="16">
        <v>118</v>
      </c>
      <c r="F190" s="16">
        <v>19979.8</v>
      </c>
      <c r="G190" s="16">
        <v>17817</v>
      </c>
      <c r="H190" s="16">
        <v>322331</v>
      </c>
    </row>
    <row r="191" spans="1:8" s="14" customFormat="1" ht="12" customHeight="1">
      <c r="A191" s="107" t="s">
        <v>218</v>
      </c>
      <c r="B191" s="107"/>
      <c r="C191" s="16">
        <v>232</v>
      </c>
      <c r="D191" s="16">
        <v>146</v>
      </c>
      <c r="E191" s="16">
        <v>86</v>
      </c>
      <c r="F191" s="16">
        <v>15443.2</v>
      </c>
      <c r="G191" s="16">
        <v>13893.9</v>
      </c>
      <c r="H191" s="16">
        <v>213634</v>
      </c>
    </row>
    <row r="192" spans="1:8" s="14" customFormat="1" ht="12" customHeight="1">
      <c r="A192" s="107" t="s">
        <v>219</v>
      </c>
      <c r="B192" s="107"/>
      <c r="C192" s="16">
        <v>816</v>
      </c>
      <c r="D192" s="16">
        <v>496</v>
      </c>
      <c r="E192" s="16">
        <v>320</v>
      </c>
      <c r="F192" s="16">
        <v>54840.2</v>
      </c>
      <c r="G192" s="16">
        <v>48966.7</v>
      </c>
      <c r="H192" s="16">
        <v>843942</v>
      </c>
    </row>
    <row r="193" spans="1:8" s="14" customFormat="1" ht="12" customHeight="1">
      <c r="A193" s="107" t="s">
        <v>220</v>
      </c>
      <c r="B193" s="107"/>
      <c r="C193" s="16">
        <v>89</v>
      </c>
      <c r="D193" s="16">
        <v>44</v>
      </c>
      <c r="E193" s="16">
        <v>45</v>
      </c>
      <c r="F193" s="16">
        <v>5381.9</v>
      </c>
      <c r="G193" s="16">
        <v>4865.6</v>
      </c>
      <c r="H193" s="16">
        <v>60756</v>
      </c>
    </row>
    <row r="194" spans="1:8" s="14" customFormat="1" ht="12" customHeight="1">
      <c r="A194" s="133" t="s">
        <v>221</v>
      </c>
      <c r="B194" s="133"/>
      <c r="C194" s="21">
        <v>1186</v>
      </c>
      <c r="D194" s="21">
        <v>706</v>
      </c>
      <c r="E194" s="21">
        <v>480</v>
      </c>
      <c r="F194" s="21">
        <v>86325.2</v>
      </c>
      <c r="G194" s="21">
        <v>77731.6</v>
      </c>
      <c r="H194" s="21">
        <v>1751007</v>
      </c>
    </row>
    <row r="195" spans="1:8" s="14" customFormat="1" ht="12" customHeight="1">
      <c r="A195" s="108"/>
      <c r="B195" s="108"/>
      <c r="C195" s="54"/>
      <c r="D195" s="54"/>
      <c r="E195" s="54"/>
      <c r="F195" s="54"/>
      <c r="G195" s="54"/>
      <c r="H195" s="54"/>
    </row>
    <row r="196" spans="1:8" s="14" customFormat="1" ht="12" customHeight="1">
      <c r="A196" s="111" t="s">
        <v>222</v>
      </c>
      <c r="B196" s="111"/>
      <c r="C196" s="13">
        <v>4355</v>
      </c>
      <c r="D196" s="13">
        <v>2383</v>
      </c>
      <c r="E196" s="13">
        <v>1972</v>
      </c>
      <c r="F196" s="13">
        <v>282070.39999999997</v>
      </c>
      <c r="G196" s="13">
        <v>250339.9</v>
      </c>
      <c r="H196" s="13">
        <v>3558098</v>
      </c>
    </row>
    <row r="197" spans="1:8" s="14" customFormat="1" ht="12" customHeight="1">
      <c r="A197" s="107" t="s">
        <v>223</v>
      </c>
      <c r="B197" s="107"/>
      <c r="C197" s="16">
        <v>2066</v>
      </c>
      <c r="D197" s="16">
        <v>1035</v>
      </c>
      <c r="E197" s="16">
        <v>1031</v>
      </c>
      <c r="F197" s="16">
        <v>129858.4</v>
      </c>
      <c r="G197" s="16">
        <v>115808.8</v>
      </c>
      <c r="H197" s="16">
        <v>1626810</v>
      </c>
    </row>
    <row r="198" spans="1:8" s="14" customFormat="1" ht="12" customHeight="1">
      <c r="A198" s="107" t="s">
        <v>224</v>
      </c>
      <c r="B198" s="107"/>
      <c r="C198" s="16">
        <v>954</v>
      </c>
      <c r="D198" s="16">
        <v>604</v>
      </c>
      <c r="E198" s="16">
        <v>350</v>
      </c>
      <c r="F198" s="16">
        <v>68442</v>
      </c>
      <c r="G198" s="16">
        <v>60266.700000000004</v>
      </c>
      <c r="H198" s="16">
        <v>967186</v>
      </c>
    </row>
    <row r="199" spans="1:8" s="14" customFormat="1" ht="12" customHeight="1">
      <c r="A199" s="107" t="s">
        <v>225</v>
      </c>
      <c r="B199" s="107"/>
      <c r="C199" s="16">
        <v>233</v>
      </c>
      <c r="D199" s="16">
        <v>128</v>
      </c>
      <c r="E199" s="16">
        <v>105</v>
      </c>
      <c r="F199" s="16">
        <v>13316.3</v>
      </c>
      <c r="G199" s="16">
        <v>12013</v>
      </c>
      <c r="H199" s="16">
        <v>134433</v>
      </c>
    </row>
    <row r="200" spans="1:8" s="14" customFormat="1" ht="12" customHeight="1">
      <c r="A200" s="107" t="s">
        <v>226</v>
      </c>
      <c r="B200" s="107"/>
      <c r="C200" s="16">
        <v>202</v>
      </c>
      <c r="D200" s="16">
        <v>125</v>
      </c>
      <c r="E200" s="16">
        <v>77</v>
      </c>
      <c r="F200" s="16">
        <v>11894.1</v>
      </c>
      <c r="G200" s="16">
        <v>10630.099999999999</v>
      </c>
      <c r="H200" s="16">
        <v>120332</v>
      </c>
    </row>
    <row r="201" spans="1:8" s="14" customFormat="1" ht="12" customHeight="1">
      <c r="A201" s="107" t="s">
        <v>227</v>
      </c>
      <c r="B201" s="107"/>
      <c r="C201" s="16">
        <v>567</v>
      </c>
      <c r="D201" s="16">
        <v>306</v>
      </c>
      <c r="E201" s="16">
        <v>261</v>
      </c>
      <c r="F201" s="16">
        <v>37434.5</v>
      </c>
      <c r="G201" s="16">
        <v>32886.899999999994</v>
      </c>
      <c r="H201" s="16">
        <v>447104</v>
      </c>
    </row>
    <row r="202" spans="1:8" s="14" customFormat="1" ht="12" customHeight="1">
      <c r="A202" s="133" t="s">
        <v>228</v>
      </c>
      <c r="B202" s="133"/>
      <c r="C202" s="21">
        <v>333</v>
      </c>
      <c r="D202" s="21">
        <v>185</v>
      </c>
      <c r="E202" s="21">
        <v>148</v>
      </c>
      <c r="F202" s="21">
        <v>21125.1</v>
      </c>
      <c r="G202" s="21">
        <v>18734.4</v>
      </c>
      <c r="H202" s="21">
        <v>262233</v>
      </c>
    </row>
    <row r="203" spans="1:8" s="14" customFormat="1" ht="12" customHeight="1">
      <c r="A203" s="108"/>
      <c r="B203" s="108"/>
      <c r="C203" s="54"/>
      <c r="D203" s="54"/>
      <c r="E203" s="54"/>
      <c r="F203" s="54"/>
      <c r="G203" s="54"/>
      <c r="H203" s="54"/>
    </row>
    <row r="204" spans="1:8" s="14" customFormat="1" ht="12" customHeight="1">
      <c r="A204" s="111" t="s">
        <v>229</v>
      </c>
      <c r="B204" s="111"/>
      <c r="C204" s="13">
        <v>2230</v>
      </c>
      <c r="D204" s="13">
        <v>1100</v>
      </c>
      <c r="E204" s="13">
        <v>1130</v>
      </c>
      <c r="F204" s="13">
        <v>129764.1</v>
      </c>
      <c r="G204" s="13">
        <v>116228.3</v>
      </c>
      <c r="H204" s="13">
        <v>1476818</v>
      </c>
    </row>
    <row r="205" spans="1:8" s="14" customFormat="1" ht="12" customHeight="1">
      <c r="A205" s="107" t="s">
        <v>230</v>
      </c>
      <c r="B205" s="107"/>
      <c r="C205" s="16">
        <v>691</v>
      </c>
      <c r="D205" s="16">
        <v>345</v>
      </c>
      <c r="E205" s="16">
        <v>346</v>
      </c>
      <c r="F205" s="16">
        <v>40209.399999999994</v>
      </c>
      <c r="G205" s="16">
        <v>36068.6</v>
      </c>
      <c r="H205" s="16">
        <v>496320</v>
      </c>
    </row>
    <row r="206" spans="1:8" s="14" customFormat="1" ht="12" customHeight="1">
      <c r="A206" s="107" t="s">
        <v>328</v>
      </c>
      <c r="B206" s="107"/>
      <c r="C206" s="16">
        <v>740</v>
      </c>
      <c r="D206" s="16">
        <v>346</v>
      </c>
      <c r="E206" s="16">
        <v>394</v>
      </c>
      <c r="F206" s="16">
        <v>41555.3</v>
      </c>
      <c r="G206" s="16">
        <v>37315.4</v>
      </c>
      <c r="H206" s="16">
        <v>429268</v>
      </c>
    </row>
    <row r="207" spans="1:8" s="14" customFormat="1" ht="12" customHeight="1">
      <c r="A207" s="107" t="s">
        <v>234</v>
      </c>
      <c r="B207" s="107"/>
      <c r="C207" s="16">
        <v>123</v>
      </c>
      <c r="D207" s="16">
        <v>57</v>
      </c>
      <c r="E207" s="16">
        <v>66</v>
      </c>
      <c r="F207" s="16">
        <v>7184.599999999999</v>
      </c>
      <c r="G207" s="16">
        <v>6419.7</v>
      </c>
      <c r="H207" s="16">
        <v>78818</v>
      </c>
    </row>
    <row r="208" spans="1:8" s="14" customFormat="1" ht="12" customHeight="1">
      <c r="A208" s="107" t="s">
        <v>235</v>
      </c>
      <c r="B208" s="107"/>
      <c r="C208" s="16">
        <v>536</v>
      </c>
      <c r="D208" s="16">
        <v>282</v>
      </c>
      <c r="E208" s="16">
        <v>254</v>
      </c>
      <c r="F208" s="16">
        <v>32192.5</v>
      </c>
      <c r="G208" s="16">
        <v>28715.5</v>
      </c>
      <c r="H208" s="16">
        <v>362823</v>
      </c>
    </row>
    <row r="209" spans="1:8" s="14" customFormat="1" ht="12" customHeight="1">
      <c r="A209" s="133" t="s">
        <v>237</v>
      </c>
      <c r="B209" s="133"/>
      <c r="C209" s="21">
        <v>140</v>
      </c>
      <c r="D209" s="21">
        <v>70</v>
      </c>
      <c r="E209" s="21">
        <v>70</v>
      </c>
      <c r="F209" s="21">
        <v>8622.300000000001</v>
      </c>
      <c r="G209" s="21">
        <v>7709.1</v>
      </c>
      <c r="H209" s="21">
        <v>109589</v>
      </c>
    </row>
    <row r="210" spans="1:8" s="14" customFormat="1" ht="12" customHeight="1">
      <c r="A210" s="108"/>
      <c r="B210" s="108"/>
      <c r="C210" s="54"/>
      <c r="D210" s="54"/>
      <c r="E210" s="54"/>
      <c r="F210" s="54"/>
      <c r="G210" s="54"/>
      <c r="H210" s="54"/>
    </row>
    <row r="211" spans="1:8" s="14" customFormat="1" ht="12" customHeight="1">
      <c r="A211" s="111" t="s">
        <v>239</v>
      </c>
      <c r="B211" s="111"/>
      <c r="C211" s="13">
        <v>3567</v>
      </c>
      <c r="D211" s="13">
        <v>1860</v>
      </c>
      <c r="E211" s="13">
        <v>1707</v>
      </c>
      <c r="F211" s="13">
        <v>225814.3</v>
      </c>
      <c r="G211" s="13">
        <v>203501.4</v>
      </c>
      <c r="H211" s="13">
        <v>3598911</v>
      </c>
    </row>
    <row r="212" spans="1:8" s="14" customFormat="1" ht="12" customHeight="1">
      <c r="A212" s="107" t="s">
        <v>240</v>
      </c>
      <c r="B212" s="107"/>
      <c r="C212" s="16">
        <v>592</v>
      </c>
      <c r="D212" s="16">
        <v>307</v>
      </c>
      <c r="E212" s="16">
        <v>285</v>
      </c>
      <c r="F212" s="16">
        <v>38848</v>
      </c>
      <c r="G212" s="16">
        <v>35250.7</v>
      </c>
      <c r="H212" s="16">
        <v>605186</v>
      </c>
    </row>
    <row r="213" spans="1:8" s="14" customFormat="1" ht="12" customHeight="1">
      <c r="A213" s="107" t="s">
        <v>241</v>
      </c>
      <c r="B213" s="107"/>
      <c r="C213" s="16">
        <v>47</v>
      </c>
      <c r="D213" s="16">
        <v>13</v>
      </c>
      <c r="E213" s="16">
        <v>34</v>
      </c>
      <c r="F213" s="16">
        <v>2584</v>
      </c>
      <c r="G213" s="16">
        <v>2319.1</v>
      </c>
      <c r="H213" s="16">
        <v>20474</v>
      </c>
    </row>
    <row r="214" spans="1:8" s="14" customFormat="1" ht="12" customHeight="1">
      <c r="A214" s="107" t="s">
        <v>242</v>
      </c>
      <c r="B214" s="107"/>
      <c r="C214" s="16">
        <v>41</v>
      </c>
      <c r="D214" s="16">
        <v>20</v>
      </c>
      <c r="E214" s="16">
        <v>21</v>
      </c>
      <c r="F214" s="16">
        <v>4807.4</v>
      </c>
      <c r="G214" s="16">
        <v>4567.1</v>
      </c>
      <c r="H214" s="16">
        <v>313188</v>
      </c>
    </row>
    <row r="215" spans="1:8" s="14" customFormat="1" ht="12" customHeight="1">
      <c r="A215" s="107" t="s">
        <v>243</v>
      </c>
      <c r="B215" s="107"/>
      <c r="C215" s="16">
        <v>320</v>
      </c>
      <c r="D215" s="16">
        <v>144</v>
      </c>
      <c r="E215" s="16">
        <v>176</v>
      </c>
      <c r="F215" s="16">
        <v>19363.1</v>
      </c>
      <c r="G215" s="16">
        <v>17347</v>
      </c>
      <c r="H215" s="16">
        <v>255617</v>
      </c>
    </row>
    <row r="216" spans="1:8" s="14" customFormat="1" ht="12" customHeight="1">
      <c r="A216" s="107" t="s">
        <v>244</v>
      </c>
      <c r="B216" s="107"/>
      <c r="C216" s="16">
        <v>28</v>
      </c>
      <c r="D216" s="16">
        <v>13</v>
      </c>
      <c r="E216" s="16">
        <v>15</v>
      </c>
      <c r="F216" s="16">
        <v>1413.2</v>
      </c>
      <c r="G216" s="16">
        <v>1291.3999999999999</v>
      </c>
      <c r="H216" s="16">
        <v>12262</v>
      </c>
    </row>
    <row r="217" spans="1:8" s="14" customFormat="1" ht="12" customHeight="1">
      <c r="A217" s="107" t="s">
        <v>245</v>
      </c>
      <c r="B217" s="107"/>
      <c r="C217" s="16">
        <v>22</v>
      </c>
      <c r="D217" s="16">
        <v>10</v>
      </c>
      <c r="E217" s="16">
        <v>12</v>
      </c>
      <c r="F217" s="16">
        <v>1338.9</v>
      </c>
      <c r="G217" s="16">
        <v>1201.4</v>
      </c>
      <c r="H217" s="16">
        <v>13537</v>
      </c>
    </row>
    <row r="218" spans="1:8" s="14" customFormat="1" ht="12" customHeight="1">
      <c r="A218" s="107" t="s">
        <v>246</v>
      </c>
      <c r="B218" s="107"/>
      <c r="C218" s="16">
        <v>38</v>
      </c>
      <c r="D218" s="16">
        <v>18</v>
      </c>
      <c r="E218" s="16">
        <v>20</v>
      </c>
      <c r="F218" s="16">
        <v>1950.2</v>
      </c>
      <c r="G218" s="16">
        <v>1731.0000000000002</v>
      </c>
      <c r="H218" s="16">
        <v>15860</v>
      </c>
    </row>
    <row r="219" spans="1:8" s="14" customFormat="1" ht="12" customHeight="1">
      <c r="A219" s="107" t="s">
        <v>247</v>
      </c>
      <c r="B219" s="107"/>
      <c r="C219" s="16">
        <v>153</v>
      </c>
      <c r="D219" s="16">
        <v>79</v>
      </c>
      <c r="E219" s="16">
        <v>74</v>
      </c>
      <c r="F219" s="16">
        <v>8628.3</v>
      </c>
      <c r="G219" s="16">
        <v>7735.299999999999</v>
      </c>
      <c r="H219" s="16">
        <v>77731</v>
      </c>
    </row>
    <row r="220" spans="1:8" s="14" customFormat="1" ht="12" customHeight="1">
      <c r="A220" s="107" t="s">
        <v>248</v>
      </c>
      <c r="B220" s="107"/>
      <c r="C220" s="16">
        <v>75</v>
      </c>
      <c r="D220" s="16">
        <v>46</v>
      </c>
      <c r="E220" s="16">
        <v>29</v>
      </c>
      <c r="F220" s="16">
        <v>6543.5</v>
      </c>
      <c r="G220" s="16">
        <v>6119.7</v>
      </c>
      <c r="H220" s="16">
        <v>272369</v>
      </c>
    </row>
    <row r="221" spans="1:8" s="14" customFormat="1" ht="12" customHeight="1">
      <c r="A221" s="107" t="s">
        <v>249</v>
      </c>
      <c r="B221" s="107"/>
      <c r="C221" s="16">
        <v>757</v>
      </c>
      <c r="D221" s="16">
        <v>420</v>
      </c>
      <c r="E221" s="16">
        <v>337</v>
      </c>
      <c r="F221" s="16">
        <v>45995.899999999994</v>
      </c>
      <c r="G221" s="16">
        <v>41133.7</v>
      </c>
      <c r="H221" s="16">
        <v>624888</v>
      </c>
    </row>
    <row r="222" spans="1:8" s="14" customFormat="1" ht="12" customHeight="1">
      <c r="A222" s="107" t="s">
        <v>250</v>
      </c>
      <c r="B222" s="107"/>
      <c r="C222" s="16">
        <v>332</v>
      </c>
      <c r="D222" s="16">
        <v>155</v>
      </c>
      <c r="E222" s="16">
        <v>177</v>
      </c>
      <c r="F222" s="16">
        <v>19649.5</v>
      </c>
      <c r="G222" s="16">
        <v>17730</v>
      </c>
      <c r="H222" s="16">
        <v>239538</v>
      </c>
    </row>
    <row r="223" spans="1:8" s="14" customFormat="1" ht="12" customHeight="1">
      <c r="A223" s="107" t="s">
        <v>251</v>
      </c>
      <c r="B223" s="107"/>
      <c r="C223" s="16">
        <v>121</v>
      </c>
      <c r="D223" s="16">
        <v>80</v>
      </c>
      <c r="E223" s="16">
        <v>41</v>
      </c>
      <c r="F223" s="16">
        <v>8112.799999999999</v>
      </c>
      <c r="G223" s="16">
        <v>7215.4</v>
      </c>
      <c r="H223" s="16">
        <v>95339</v>
      </c>
    </row>
    <row r="224" spans="1:8" s="14" customFormat="1" ht="12" customHeight="1">
      <c r="A224" s="107" t="s">
        <v>252</v>
      </c>
      <c r="B224" s="107"/>
      <c r="C224" s="16">
        <v>59</v>
      </c>
      <c r="D224" s="16">
        <v>30</v>
      </c>
      <c r="E224" s="16">
        <v>29</v>
      </c>
      <c r="F224" s="16">
        <v>3591.8999999999996</v>
      </c>
      <c r="G224" s="16">
        <v>3309.8</v>
      </c>
      <c r="H224" s="16">
        <v>52035</v>
      </c>
    </row>
    <row r="225" spans="1:8" s="14" customFormat="1" ht="12" customHeight="1">
      <c r="A225" s="107" t="s">
        <v>253</v>
      </c>
      <c r="B225" s="107"/>
      <c r="C225" s="16">
        <v>135</v>
      </c>
      <c r="D225" s="16">
        <v>67</v>
      </c>
      <c r="E225" s="16">
        <v>68</v>
      </c>
      <c r="F225" s="16">
        <v>8970.1</v>
      </c>
      <c r="G225" s="16">
        <v>7923.200000000001</v>
      </c>
      <c r="H225" s="16">
        <v>119126</v>
      </c>
    </row>
    <row r="226" spans="1:8" s="14" customFormat="1" ht="12" customHeight="1">
      <c r="A226" s="107" t="s">
        <v>254</v>
      </c>
      <c r="B226" s="107"/>
      <c r="C226" s="16">
        <v>269</v>
      </c>
      <c r="D226" s="16">
        <v>148</v>
      </c>
      <c r="E226" s="16">
        <v>121</v>
      </c>
      <c r="F226" s="16">
        <v>16928.8</v>
      </c>
      <c r="G226" s="16">
        <v>14985.599999999999</v>
      </c>
      <c r="H226" s="16">
        <v>172190</v>
      </c>
    </row>
    <row r="227" spans="1:8" s="14" customFormat="1" ht="12" customHeight="1">
      <c r="A227" s="107" t="s">
        <v>255</v>
      </c>
      <c r="B227" s="107"/>
      <c r="C227" s="16">
        <v>149</v>
      </c>
      <c r="D227" s="16">
        <v>83</v>
      </c>
      <c r="E227" s="16">
        <v>66</v>
      </c>
      <c r="F227" s="16">
        <v>10976.5</v>
      </c>
      <c r="G227" s="16">
        <v>10145.900000000001</v>
      </c>
      <c r="H227" s="16">
        <v>344043</v>
      </c>
    </row>
    <row r="228" spans="1:8" s="14" customFormat="1" ht="12" customHeight="1">
      <c r="A228" s="107" t="s">
        <v>256</v>
      </c>
      <c r="B228" s="107"/>
      <c r="C228" s="16">
        <v>397</v>
      </c>
      <c r="D228" s="16">
        <v>212</v>
      </c>
      <c r="E228" s="16">
        <v>185</v>
      </c>
      <c r="F228" s="16">
        <v>24397.2</v>
      </c>
      <c r="G228" s="16">
        <v>21897</v>
      </c>
      <c r="H228" s="16">
        <v>346106</v>
      </c>
    </row>
    <row r="229" spans="1:8" s="14" customFormat="1" ht="12" customHeight="1">
      <c r="A229" s="133" t="s">
        <v>257</v>
      </c>
      <c r="B229" s="133"/>
      <c r="C229" s="21">
        <v>32</v>
      </c>
      <c r="D229" s="21">
        <v>15</v>
      </c>
      <c r="E229" s="21">
        <v>17</v>
      </c>
      <c r="F229" s="21">
        <v>1715</v>
      </c>
      <c r="G229" s="21">
        <v>1598.1</v>
      </c>
      <c r="H229" s="21">
        <v>19422</v>
      </c>
    </row>
    <row r="230" spans="1:8" s="14" customFormat="1" ht="12" customHeight="1">
      <c r="A230" s="108"/>
      <c r="B230" s="108"/>
      <c r="C230" s="54"/>
      <c r="D230" s="54"/>
      <c r="E230" s="54"/>
      <c r="F230" s="54"/>
      <c r="G230" s="54"/>
      <c r="H230" s="54"/>
    </row>
    <row r="231" spans="1:8" s="14" customFormat="1" ht="12" customHeight="1">
      <c r="A231" s="111" t="s">
        <v>258</v>
      </c>
      <c r="B231" s="111"/>
      <c r="C231" s="13">
        <v>122136</v>
      </c>
      <c r="D231" s="13">
        <v>68173</v>
      </c>
      <c r="E231" s="13">
        <v>53963</v>
      </c>
      <c r="F231" s="13">
        <v>8817596.500000002</v>
      </c>
      <c r="G231" s="13">
        <v>7989890.099999999</v>
      </c>
      <c r="H231" s="13">
        <v>204476762</v>
      </c>
    </row>
    <row r="232" spans="1:8" s="14" customFormat="1" ht="12" customHeight="1">
      <c r="A232" s="107" t="s">
        <v>259</v>
      </c>
      <c r="B232" s="107"/>
      <c r="C232" s="16">
        <v>18029</v>
      </c>
      <c r="D232" s="16">
        <v>9987</v>
      </c>
      <c r="E232" s="16">
        <v>8042</v>
      </c>
      <c r="F232" s="16">
        <v>1297597.1000000003</v>
      </c>
      <c r="G232" s="16">
        <v>1171780.4</v>
      </c>
      <c r="H232" s="16">
        <v>28386139</v>
      </c>
    </row>
    <row r="233" spans="1:8" s="14" customFormat="1" ht="12" customHeight="1">
      <c r="A233" s="107" t="s">
        <v>260</v>
      </c>
      <c r="B233" s="107"/>
      <c r="C233" s="16">
        <v>49438</v>
      </c>
      <c r="D233" s="16">
        <v>28198</v>
      </c>
      <c r="E233" s="16">
        <v>21240</v>
      </c>
      <c r="F233" s="16">
        <v>3830609.8000000007</v>
      </c>
      <c r="G233" s="16">
        <v>3488538.7999999993</v>
      </c>
      <c r="H233" s="16">
        <v>106134280</v>
      </c>
    </row>
    <row r="234" spans="1:8" s="14" customFormat="1" ht="12" customHeight="1">
      <c r="A234" s="107" t="s">
        <v>261</v>
      </c>
      <c r="B234" s="107"/>
      <c r="C234" s="16">
        <v>23492</v>
      </c>
      <c r="D234" s="16">
        <v>12445</v>
      </c>
      <c r="E234" s="16">
        <v>11047</v>
      </c>
      <c r="F234" s="16">
        <v>1610405.5</v>
      </c>
      <c r="G234" s="16">
        <v>1462436.1999999997</v>
      </c>
      <c r="H234" s="16">
        <v>36184936</v>
      </c>
    </row>
    <row r="235" spans="1:8" s="14" customFormat="1" ht="12" customHeight="1">
      <c r="A235" s="107" t="s">
        <v>262</v>
      </c>
      <c r="B235" s="107"/>
      <c r="C235" s="16">
        <v>2153</v>
      </c>
      <c r="D235" s="16">
        <v>1215</v>
      </c>
      <c r="E235" s="16">
        <v>938</v>
      </c>
      <c r="F235" s="16">
        <v>127227.5</v>
      </c>
      <c r="G235" s="16">
        <v>114033.79999999999</v>
      </c>
      <c r="H235" s="16">
        <v>1602232</v>
      </c>
    </row>
    <row r="236" spans="1:8" s="14" customFormat="1" ht="12" customHeight="1">
      <c r="A236" s="107" t="s">
        <v>263</v>
      </c>
      <c r="B236" s="107"/>
      <c r="C236" s="16">
        <v>18872</v>
      </c>
      <c r="D236" s="16">
        <v>10985</v>
      </c>
      <c r="E236" s="16">
        <v>7887</v>
      </c>
      <c r="F236" s="16">
        <v>1314107.7999999998</v>
      </c>
      <c r="G236" s="16">
        <v>1183031.3</v>
      </c>
      <c r="H236" s="16">
        <v>23535348</v>
      </c>
    </row>
    <row r="237" spans="1:8" s="14" customFormat="1" ht="12" customHeight="1">
      <c r="A237" s="107" t="s">
        <v>264</v>
      </c>
      <c r="B237" s="107"/>
      <c r="C237" s="16">
        <v>4355</v>
      </c>
      <c r="D237" s="16">
        <v>2383</v>
      </c>
      <c r="E237" s="16">
        <v>1972</v>
      </c>
      <c r="F237" s="16">
        <v>282070.39999999997</v>
      </c>
      <c r="G237" s="16">
        <v>250339.9</v>
      </c>
      <c r="H237" s="16">
        <v>3558098</v>
      </c>
    </row>
    <row r="238" spans="1:8" s="14" customFormat="1" ht="12" customHeight="1">
      <c r="A238" s="107" t="s">
        <v>265</v>
      </c>
      <c r="B238" s="107"/>
      <c r="C238" s="16">
        <v>2230</v>
      </c>
      <c r="D238" s="16">
        <v>1100</v>
      </c>
      <c r="E238" s="16">
        <v>1130</v>
      </c>
      <c r="F238" s="16">
        <v>129764.1</v>
      </c>
      <c r="G238" s="16">
        <v>116228.3</v>
      </c>
      <c r="H238" s="16">
        <v>1476818</v>
      </c>
    </row>
    <row r="239" spans="1:8" s="14" customFormat="1" ht="12" customHeight="1">
      <c r="A239" s="133" t="s">
        <v>266</v>
      </c>
      <c r="B239" s="133"/>
      <c r="C239" s="21">
        <v>3567</v>
      </c>
      <c r="D239" s="21">
        <v>1860</v>
      </c>
      <c r="E239" s="21">
        <v>1707</v>
      </c>
      <c r="F239" s="21">
        <v>225814.3</v>
      </c>
      <c r="G239" s="21">
        <v>203501.4</v>
      </c>
      <c r="H239" s="21">
        <v>3598911</v>
      </c>
    </row>
    <row r="240" spans="1:8" s="14" customFormat="1" ht="12" customHeight="1">
      <c r="A240" s="108"/>
      <c r="B240" s="108"/>
      <c r="C240" s="54"/>
      <c r="D240" s="54"/>
      <c r="E240" s="54"/>
      <c r="F240" s="54"/>
      <c r="G240" s="54"/>
      <c r="H240" s="54"/>
    </row>
    <row r="241" spans="1:8" s="14" customFormat="1" ht="12" customHeight="1">
      <c r="A241" s="111" t="s">
        <v>267</v>
      </c>
      <c r="B241" s="111"/>
      <c r="C241" s="13">
        <v>106808</v>
      </c>
      <c r="D241" s="13">
        <v>60148</v>
      </c>
      <c r="E241" s="13">
        <v>46660</v>
      </c>
      <c r="F241" s="13">
        <v>7874183.400000002</v>
      </c>
      <c r="G241" s="13">
        <v>7143248.899999999</v>
      </c>
      <c r="H241" s="13">
        <v>191316762</v>
      </c>
    </row>
    <row r="242" spans="1:8" s="14" customFormat="1" ht="12" customHeight="1">
      <c r="A242" s="107" t="s">
        <v>263</v>
      </c>
      <c r="B242" s="107"/>
      <c r="C242" s="16">
        <v>19505</v>
      </c>
      <c r="D242" s="16">
        <v>11407</v>
      </c>
      <c r="E242" s="16">
        <v>8098</v>
      </c>
      <c r="F242" s="16">
        <v>1363549.7</v>
      </c>
      <c r="G242" s="16">
        <v>1226299.6999999997</v>
      </c>
      <c r="H242" s="16">
        <v>24318630</v>
      </c>
    </row>
    <row r="243" spans="1:8" s="14" customFormat="1" ht="12" customHeight="1">
      <c r="A243" s="107" t="s">
        <v>282</v>
      </c>
      <c r="B243" s="107"/>
      <c r="C243" s="16">
        <v>18090</v>
      </c>
      <c r="D243" s="16">
        <v>10020</v>
      </c>
      <c r="E243" s="16">
        <v>8070</v>
      </c>
      <c r="F243" s="16">
        <v>1303035.0000000005</v>
      </c>
      <c r="G243" s="16">
        <v>1176570.1</v>
      </c>
      <c r="H243" s="16">
        <v>28500618</v>
      </c>
    </row>
    <row r="244" spans="1:8" s="14" customFormat="1" ht="12" customHeight="1">
      <c r="A244" s="107" t="s">
        <v>261</v>
      </c>
      <c r="B244" s="107"/>
      <c r="C244" s="16">
        <v>22987</v>
      </c>
      <c r="D244" s="16">
        <v>12361</v>
      </c>
      <c r="E244" s="16">
        <v>10626</v>
      </c>
      <c r="F244" s="16">
        <v>1582665.9000000004</v>
      </c>
      <c r="G244" s="16">
        <v>1435928.0000000002</v>
      </c>
      <c r="H244" s="16">
        <v>35254632</v>
      </c>
    </row>
    <row r="245" spans="1:8" s="14" customFormat="1" ht="12" customHeight="1">
      <c r="A245" s="133" t="s">
        <v>260</v>
      </c>
      <c r="B245" s="133"/>
      <c r="C245" s="21">
        <v>46226</v>
      </c>
      <c r="D245" s="21">
        <v>26360</v>
      </c>
      <c r="E245" s="21">
        <v>19866</v>
      </c>
      <c r="F245" s="21">
        <v>3624932.800000001</v>
      </c>
      <c r="G245" s="21">
        <v>3304451.0999999996</v>
      </c>
      <c r="H245" s="21">
        <v>103242882</v>
      </c>
    </row>
    <row r="246" spans="1:8" s="27" customFormat="1" ht="5.25" customHeight="1">
      <c r="A246" s="147"/>
      <c r="B246" s="147"/>
      <c r="C246" s="147"/>
      <c r="D246" s="147"/>
      <c r="E246" s="147"/>
      <c r="F246" s="147"/>
      <c r="G246" s="147"/>
      <c r="H246" s="147"/>
    </row>
    <row r="247" spans="1:8" s="29" customFormat="1" ht="11.25">
      <c r="A247" s="146" t="s">
        <v>347</v>
      </c>
      <c r="B247" s="146"/>
      <c r="C247" s="146"/>
      <c r="D247" s="146"/>
      <c r="E247" s="146"/>
      <c r="F247" s="146"/>
      <c r="G247" s="146"/>
      <c r="H247" s="146"/>
    </row>
    <row r="248" spans="1:8" s="14" customFormat="1" ht="11.25" customHeight="1">
      <c r="A248" s="103" t="s">
        <v>337</v>
      </c>
      <c r="B248" s="103"/>
      <c r="C248" s="103"/>
      <c r="D248" s="103"/>
      <c r="E248" s="103"/>
      <c r="F248" s="103"/>
      <c r="G248" s="103"/>
      <c r="H248" s="103"/>
    </row>
    <row r="249" spans="1:8" s="32" customFormat="1" ht="5.25" customHeight="1">
      <c r="A249" s="143"/>
      <c r="B249" s="143"/>
      <c r="C249" s="143"/>
      <c r="D249" s="143"/>
      <c r="E249" s="143"/>
      <c r="F249" s="143"/>
      <c r="G249" s="143"/>
      <c r="H249" s="143"/>
    </row>
    <row r="250" spans="1:8" s="14" customFormat="1" ht="11.25">
      <c r="A250" s="144" t="s">
        <v>270</v>
      </c>
      <c r="B250" s="144"/>
      <c r="C250" s="144"/>
      <c r="D250" s="144"/>
      <c r="E250" s="144"/>
      <c r="F250" s="144"/>
      <c r="G250" s="144"/>
      <c r="H250" s="144"/>
    </row>
    <row r="251" spans="1:8" s="32" customFormat="1" ht="5.25" customHeight="1">
      <c r="A251" s="145"/>
      <c r="B251" s="145"/>
      <c r="C251" s="145"/>
      <c r="D251" s="145"/>
      <c r="E251" s="145"/>
      <c r="F251" s="145"/>
      <c r="G251" s="145"/>
      <c r="H251" s="145"/>
    </row>
    <row r="252" spans="1:8" s="14" customFormat="1" ht="11.25">
      <c r="A252" s="104" t="s">
        <v>371</v>
      </c>
      <c r="B252" s="104"/>
      <c r="C252" s="104"/>
      <c r="D252" s="104"/>
      <c r="E252" s="104"/>
      <c r="F252" s="104"/>
      <c r="G252" s="104"/>
      <c r="H252" s="104"/>
    </row>
    <row r="253" spans="1:8" s="14" customFormat="1" ht="11.25">
      <c r="A253" s="146" t="s">
        <v>326</v>
      </c>
      <c r="B253" s="146"/>
      <c r="C253" s="146"/>
      <c r="D253" s="146"/>
      <c r="E253" s="146"/>
      <c r="F253" s="146"/>
      <c r="G253" s="146"/>
      <c r="H253" s="146"/>
    </row>
  </sheetData>
  <sheetProtection/>
  <mergeCells count="241">
    <mergeCell ref="A1:H1"/>
    <mergeCell ref="A2:H2"/>
    <mergeCell ref="A3:H3"/>
    <mergeCell ref="A4:H4"/>
    <mergeCell ref="C5:E5"/>
    <mergeCell ref="F5:G5"/>
    <mergeCell ref="A5:B5"/>
    <mergeCell ref="A6:B6"/>
    <mergeCell ref="C6:E6"/>
    <mergeCell ref="F6:G6"/>
    <mergeCell ref="A10:B10"/>
    <mergeCell ref="A9:B9"/>
    <mergeCell ref="A8:B8"/>
    <mergeCell ref="F8:G8"/>
    <mergeCell ref="F7:G7"/>
    <mergeCell ref="C7:E7"/>
    <mergeCell ref="A7:B7"/>
    <mergeCell ref="A12:B12"/>
    <mergeCell ref="A13:B13"/>
    <mergeCell ref="A17:B17"/>
    <mergeCell ref="A21:B21"/>
    <mergeCell ref="A23:B23"/>
    <mergeCell ref="A24:B24"/>
    <mergeCell ref="A22:B22"/>
    <mergeCell ref="A25:B25"/>
    <mergeCell ref="A26:B26"/>
    <mergeCell ref="A29:B29"/>
    <mergeCell ref="A32:B32"/>
    <mergeCell ref="A33:B33"/>
    <mergeCell ref="A38:B38"/>
    <mergeCell ref="A37:B37"/>
    <mergeCell ref="A39:B39"/>
    <mergeCell ref="A40:B40"/>
    <mergeCell ref="A42:B42"/>
    <mergeCell ref="A43:B43"/>
    <mergeCell ref="A44:B44"/>
    <mergeCell ref="A48:B48"/>
    <mergeCell ref="A41:B41"/>
    <mergeCell ref="A53:B53"/>
    <mergeCell ref="A54:B54"/>
    <mergeCell ref="A55:B55"/>
    <mergeCell ref="A56:B56"/>
    <mergeCell ref="A58:B58"/>
    <mergeCell ref="A59:B59"/>
    <mergeCell ref="A57:B57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B74"/>
    <mergeCell ref="A75:B75"/>
    <mergeCell ref="A76:B76"/>
    <mergeCell ref="A77:B77"/>
    <mergeCell ref="A78:B78"/>
    <mergeCell ref="A73:B73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B136"/>
    <mergeCell ref="A137:B137"/>
    <mergeCell ref="A138:B138"/>
    <mergeCell ref="A139:B139"/>
    <mergeCell ref="A135:B135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7:B167"/>
    <mergeCell ref="A168:B168"/>
    <mergeCell ref="A169:B169"/>
    <mergeCell ref="A170:B170"/>
    <mergeCell ref="A166:B166"/>
    <mergeCell ref="A171:B171"/>
    <mergeCell ref="A172:B172"/>
    <mergeCell ref="A173:B173"/>
    <mergeCell ref="A174:B174"/>
    <mergeCell ref="A175:B175"/>
    <mergeCell ref="A177:B177"/>
    <mergeCell ref="A176:B176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6:B196"/>
    <mergeCell ref="A197:B197"/>
    <mergeCell ref="A198:B198"/>
    <mergeCell ref="A199:B199"/>
    <mergeCell ref="A200:B200"/>
    <mergeCell ref="A201:B201"/>
    <mergeCell ref="A202:B202"/>
    <mergeCell ref="A204:B204"/>
    <mergeCell ref="A205:B205"/>
    <mergeCell ref="A206:B206"/>
    <mergeCell ref="A207:B207"/>
    <mergeCell ref="A208:B208"/>
    <mergeCell ref="A209:B209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51:H251"/>
    <mergeCell ref="A252:H252"/>
    <mergeCell ref="A253:H253"/>
    <mergeCell ref="A243:B243"/>
    <mergeCell ref="A244:B244"/>
    <mergeCell ref="A245:B245"/>
    <mergeCell ref="A246:H246"/>
    <mergeCell ref="A247:H247"/>
    <mergeCell ref="A248:H248"/>
    <mergeCell ref="A249:H249"/>
    <mergeCell ref="A250:H250"/>
    <mergeCell ref="A236:B236"/>
    <mergeCell ref="A237:B237"/>
    <mergeCell ref="A238:B238"/>
    <mergeCell ref="A239:B239"/>
    <mergeCell ref="A52:B52"/>
    <mergeCell ref="A241:B241"/>
    <mergeCell ref="A242:B242"/>
    <mergeCell ref="A229:B229"/>
    <mergeCell ref="A231:B231"/>
    <mergeCell ref="A11:B11"/>
    <mergeCell ref="A240:B240"/>
    <mergeCell ref="A230:B230"/>
    <mergeCell ref="A210:B210"/>
    <mergeCell ref="A203:B203"/>
    <mergeCell ref="A195:B195"/>
    <mergeCell ref="A232:B232"/>
    <mergeCell ref="A233:B233"/>
    <mergeCell ref="A234:B234"/>
    <mergeCell ref="A235:B235"/>
  </mergeCells>
  <conditionalFormatting sqref="C10:E245">
    <cfRule type="cellIs" priority="1" dxfId="0" operator="between" stopIfTrue="1">
      <formula>1</formula>
      <formula>3</formula>
    </cfRule>
  </conditionalFormatting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3"/>
  <sheetViews>
    <sheetView zoomScalePageLayoutView="0" workbookViewId="0" topLeftCell="A1">
      <pane ySplit="10" topLeftCell="A11" activePane="bottomLeft" state="frozen"/>
      <selection pane="topLeft" activeCell="A1" sqref="A1:H1"/>
      <selection pane="bottomLeft" activeCell="A1" sqref="A1:H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8" width="12.7109375" style="58" customWidth="1"/>
    <col min="9" max="16384" width="9.140625" style="1" customWidth="1"/>
  </cols>
  <sheetData>
    <row r="1" spans="1:8" s="59" customFormat="1" ht="12.75" customHeight="1">
      <c r="A1" s="165"/>
      <c r="B1" s="165"/>
      <c r="C1" s="165"/>
      <c r="D1" s="165"/>
      <c r="E1" s="165"/>
      <c r="F1" s="165"/>
      <c r="G1" s="165"/>
      <c r="H1" s="165"/>
    </row>
    <row r="2" spans="1:8" s="59" customFormat="1" ht="30" customHeight="1">
      <c r="A2" s="210" t="s">
        <v>343</v>
      </c>
      <c r="B2" s="210"/>
      <c r="C2" s="210"/>
      <c r="D2" s="210"/>
      <c r="E2" s="210"/>
      <c r="F2" s="210"/>
      <c r="G2" s="210"/>
      <c r="H2" s="210"/>
    </row>
    <row r="3" spans="1:8" s="59" customFormat="1" ht="12.75" customHeight="1">
      <c r="A3" s="166"/>
      <c r="B3" s="166"/>
      <c r="C3" s="166"/>
      <c r="D3" s="166"/>
      <c r="E3" s="166"/>
      <c r="F3" s="166"/>
      <c r="G3" s="166"/>
      <c r="H3" s="166"/>
    </row>
    <row r="4" spans="1:8" s="59" customFormat="1" ht="12.75" customHeight="1">
      <c r="A4" s="167"/>
      <c r="B4" s="167"/>
      <c r="C4" s="167"/>
      <c r="D4" s="167"/>
      <c r="E4" s="167"/>
      <c r="F4" s="167"/>
      <c r="G4" s="167"/>
      <c r="H4" s="167"/>
    </row>
    <row r="5" spans="1:8" s="61" customFormat="1" ht="12" customHeight="1">
      <c r="A5" s="155"/>
      <c r="B5" s="156"/>
      <c r="C5" s="170" t="s">
        <v>1</v>
      </c>
      <c r="D5" s="168"/>
      <c r="E5" s="158"/>
      <c r="F5" s="170" t="s">
        <v>2</v>
      </c>
      <c r="G5" s="158"/>
      <c r="H5" s="60" t="s">
        <v>3</v>
      </c>
    </row>
    <row r="6" spans="1:8" s="61" customFormat="1" ht="12" customHeight="1">
      <c r="A6" s="159"/>
      <c r="B6" s="159"/>
      <c r="C6" s="160"/>
      <c r="D6" s="161"/>
      <c r="E6" s="162"/>
      <c r="F6" s="163"/>
      <c r="G6" s="164"/>
      <c r="H6" s="6" t="s">
        <v>4</v>
      </c>
    </row>
    <row r="7" spans="1:8" s="61" customFormat="1" ht="12" customHeight="1">
      <c r="A7" s="151"/>
      <c r="B7" s="151"/>
      <c r="C7" s="151"/>
      <c r="D7" s="151"/>
      <c r="E7" s="151"/>
      <c r="F7" s="151"/>
      <c r="G7" s="151"/>
      <c r="H7" s="70"/>
    </row>
    <row r="8" spans="1:8" s="61" customFormat="1" ht="12" customHeight="1">
      <c r="A8" s="151"/>
      <c r="B8" s="151"/>
      <c r="C8" s="62"/>
      <c r="D8" s="63" t="s">
        <v>5</v>
      </c>
      <c r="E8" s="63" t="s">
        <v>6</v>
      </c>
      <c r="F8" s="152"/>
      <c r="G8" s="152"/>
      <c r="H8" s="71"/>
    </row>
    <row r="9" spans="1:8" s="61" customFormat="1" ht="12" customHeight="1">
      <c r="A9" s="154"/>
      <c r="B9" s="154"/>
      <c r="C9" s="64" t="s">
        <v>7</v>
      </c>
      <c r="D9" s="65" t="s">
        <v>8</v>
      </c>
      <c r="E9" s="65" t="s">
        <v>9</v>
      </c>
      <c r="F9" s="65" t="s">
        <v>344</v>
      </c>
      <c r="G9" s="65" t="s">
        <v>11</v>
      </c>
      <c r="H9" s="65"/>
    </row>
    <row r="10" spans="1:8" s="51" customFormat="1" ht="12" customHeight="1">
      <c r="A10" s="132" t="s">
        <v>12</v>
      </c>
      <c r="B10" s="132"/>
      <c r="C10" s="40">
        <v>122263</v>
      </c>
      <c r="D10" s="40">
        <v>68934</v>
      </c>
      <c r="E10" s="40">
        <v>53329</v>
      </c>
      <c r="F10" s="40">
        <v>8845908.9</v>
      </c>
      <c r="G10" s="40">
        <v>8008156.6000000015</v>
      </c>
      <c r="H10" s="40">
        <v>206565157</v>
      </c>
    </row>
    <row r="11" spans="1:8" s="51" customFormat="1" ht="12" customHeight="1">
      <c r="A11" s="116"/>
      <c r="B11" s="116"/>
      <c r="C11" s="22"/>
      <c r="D11" s="22"/>
      <c r="E11" s="22"/>
      <c r="F11" s="22"/>
      <c r="G11" s="22"/>
      <c r="H11" s="22"/>
    </row>
    <row r="12" spans="1:8" s="12" customFormat="1" ht="12" customHeight="1">
      <c r="A12" s="111" t="s">
        <v>13</v>
      </c>
      <c r="B12" s="111"/>
      <c r="C12" s="13">
        <v>10708</v>
      </c>
      <c r="D12" s="13">
        <v>5760</v>
      </c>
      <c r="E12" s="13">
        <v>4948</v>
      </c>
      <c r="F12" s="13">
        <v>681714.3</v>
      </c>
      <c r="G12" s="13">
        <v>609026</v>
      </c>
      <c r="H12" s="13">
        <v>9848132</v>
      </c>
    </row>
    <row r="13" spans="1:8" s="14" customFormat="1" ht="12" customHeight="1">
      <c r="A13" s="107" t="s">
        <v>14</v>
      </c>
      <c r="B13" s="107"/>
      <c r="C13" s="16">
        <v>3602</v>
      </c>
      <c r="D13" s="16">
        <v>1926</v>
      </c>
      <c r="E13" s="16">
        <v>1676</v>
      </c>
      <c r="F13" s="16">
        <v>232523.9</v>
      </c>
      <c r="G13" s="16">
        <v>209393.3</v>
      </c>
      <c r="H13" s="16">
        <v>4017603</v>
      </c>
    </row>
    <row r="14" spans="1:8" s="14" customFormat="1" ht="12" customHeight="1">
      <c r="A14" s="52"/>
      <c r="B14" s="53" t="s">
        <v>15</v>
      </c>
      <c r="C14" s="16">
        <v>1278</v>
      </c>
      <c r="D14" s="16">
        <v>698</v>
      </c>
      <c r="E14" s="16">
        <v>580</v>
      </c>
      <c r="F14" s="16">
        <v>88344.4</v>
      </c>
      <c r="G14" s="16">
        <v>80765.99999999999</v>
      </c>
      <c r="H14" s="16">
        <v>2127203</v>
      </c>
    </row>
    <row r="15" spans="1:8" s="14" customFormat="1" ht="12" customHeight="1">
      <c r="A15" s="52"/>
      <c r="B15" s="53" t="s">
        <v>16</v>
      </c>
      <c r="C15" s="16">
        <v>1244</v>
      </c>
      <c r="D15" s="16">
        <v>682</v>
      </c>
      <c r="E15" s="16">
        <v>562</v>
      </c>
      <c r="F15" s="16">
        <v>76284.10000000002</v>
      </c>
      <c r="G15" s="16">
        <v>68142.4</v>
      </c>
      <c r="H15" s="16">
        <v>952424</v>
      </c>
    </row>
    <row r="16" spans="1:8" s="14" customFormat="1" ht="12" customHeight="1">
      <c r="A16" s="52"/>
      <c r="B16" s="54" t="s">
        <v>17</v>
      </c>
      <c r="C16" s="16">
        <v>1080</v>
      </c>
      <c r="D16" s="16">
        <v>546</v>
      </c>
      <c r="E16" s="16">
        <v>534</v>
      </c>
      <c r="F16" s="16">
        <v>67895.4</v>
      </c>
      <c r="G16" s="16">
        <v>60484.90000000001</v>
      </c>
      <c r="H16" s="16">
        <v>937976</v>
      </c>
    </row>
    <row r="17" spans="1:8" s="14" customFormat="1" ht="12" customHeight="1">
      <c r="A17" s="107" t="s">
        <v>18</v>
      </c>
      <c r="B17" s="107"/>
      <c r="C17" s="16">
        <v>2214</v>
      </c>
      <c r="D17" s="16">
        <v>1100</v>
      </c>
      <c r="E17" s="16">
        <v>1114</v>
      </c>
      <c r="F17" s="16">
        <v>128188.9</v>
      </c>
      <c r="G17" s="16">
        <v>114771.4</v>
      </c>
      <c r="H17" s="16">
        <v>1473955</v>
      </c>
    </row>
    <row r="18" spans="1:8" s="14" customFormat="1" ht="12" customHeight="1">
      <c r="A18" s="52"/>
      <c r="B18" s="53" t="s">
        <v>19</v>
      </c>
      <c r="C18" s="16">
        <v>723</v>
      </c>
      <c r="D18" s="16">
        <v>345</v>
      </c>
      <c r="E18" s="16">
        <v>378</v>
      </c>
      <c r="F18" s="16">
        <v>39888.399999999994</v>
      </c>
      <c r="G18" s="16">
        <v>35765.2</v>
      </c>
      <c r="H18" s="16">
        <v>385294</v>
      </c>
    </row>
    <row r="19" spans="1:8" s="14" customFormat="1" ht="12" customHeight="1">
      <c r="A19" s="52"/>
      <c r="B19" s="53" t="s">
        <v>20</v>
      </c>
      <c r="C19" s="16">
        <v>704</v>
      </c>
      <c r="D19" s="16">
        <v>351</v>
      </c>
      <c r="E19" s="16">
        <v>353</v>
      </c>
      <c r="F19" s="16">
        <v>40701.600000000006</v>
      </c>
      <c r="G19" s="16">
        <v>36588.799999999996</v>
      </c>
      <c r="H19" s="16">
        <v>506360</v>
      </c>
    </row>
    <row r="20" spans="1:8" s="14" customFormat="1" ht="12" customHeight="1">
      <c r="A20" s="55"/>
      <c r="B20" s="53" t="s">
        <v>21</v>
      </c>
      <c r="C20" s="16">
        <v>787</v>
      </c>
      <c r="D20" s="16">
        <v>404</v>
      </c>
      <c r="E20" s="16">
        <v>383</v>
      </c>
      <c r="F20" s="16">
        <v>47598.9</v>
      </c>
      <c r="G20" s="16">
        <v>42417.4</v>
      </c>
      <c r="H20" s="16">
        <v>582301</v>
      </c>
    </row>
    <row r="21" spans="1:8" s="14" customFormat="1" ht="12" customHeight="1">
      <c r="A21" s="133" t="s">
        <v>22</v>
      </c>
      <c r="B21" s="133"/>
      <c r="C21" s="21">
        <v>4892</v>
      </c>
      <c r="D21" s="21">
        <v>2734</v>
      </c>
      <c r="E21" s="21">
        <v>2158</v>
      </c>
      <c r="F21" s="21">
        <v>321001.5</v>
      </c>
      <c r="G21" s="21">
        <v>284861.30000000005</v>
      </c>
      <c r="H21" s="21">
        <v>4356574</v>
      </c>
    </row>
    <row r="22" spans="1:8" s="14" customFormat="1" ht="12" customHeight="1">
      <c r="A22" s="112"/>
      <c r="B22" s="112"/>
      <c r="C22" s="55"/>
      <c r="D22" s="55"/>
      <c r="E22" s="55"/>
      <c r="F22" s="55"/>
      <c r="G22" s="55"/>
      <c r="H22" s="55"/>
    </row>
    <row r="23" spans="1:8" s="12" customFormat="1" ht="12" customHeight="1">
      <c r="A23" s="111" t="s">
        <v>331</v>
      </c>
      <c r="B23" s="111"/>
      <c r="C23" s="13">
        <v>25590</v>
      </c>
      <c r="D23" s="13">
        <v>13715</v>
      </c>
      <c r="E23" s="13">
        <v>11875</v>
      </c>
      <c r="F23" s="13">
        <v>1735728.8</v>
      </c>
      <c r="G23" s="13">
        <v>1571705.8</v>
      </c>
      <c r="H23" s="13">
        <v>37309661</v>
      </c>
    </row>
    <row r="24" spans="1:8" s="14" customFormat="1" ht="12" customHeight="1">
      <c r="A24" s="107" t="s">
        <v>24</v>
      </c>
      <c r="B24" s="107"/>
      <c r="C24" s="16">
        <v>15517</v>
      </c>
      <c r="D24" s="16">
        <v>8035</v>
      </c>
      <c r="E24" s="16">
        <v>7482</v>
      </c>
      <c r="F24" s="16">
        <v>1077036.2000000002</v>
      </c>
      <c r="G24" s="16">
        <v>982283.1000000001</v>
      </c>
      <c r="H24" s="16">
        <v>26481245</v>
      </c>
    </row>
    <row r="25" spans="1:8" s="14" customFormat="1" ht="12" customHeight="1">
      <c r="A25" s="107" t="s">
        <v>25</v>
      </c>
      <c r="B25" s="107"/>
      <c r="C25" s="16">
        <v>1935</v>
      </c>
      <c r="D25" s="16">
        <v>1084</v>
      </c>
      <c r="E25" s="16">
        <v>851</v>
      </c>
      <c r="F25" s="16">
        <v>126631.5</v>
      </c>
      <c r="G25" s="16">
        <v>113829</v>
      </c>
      <c r="H25" s="16">
        <v>1966014</v>
      </c>
    </row>
    <row r="26" spans="1:8" s="14" customFormat="1" ht="12" customHeight="1">
      <c r="A26" s="107" t="s">
        <v>26</v>
      </c>
      <c r="B26" s="107"/>
      <c r="C26" s="16">
        <v>4352</v>
      </c>
      <c r="D26" s="16">
        <v>2498</v>
      </c>
      <c r="E26" s="16">
        <v>1854</v>
      </c>
      <c r="F26" s="16">
        <v>294744.8</v>
      </c>
      <c r="G26" s="16">
        <v>263050</v>
      </c>
      <c r="H26" s="16">
        <v>5169108</v>
      </c>
    </row>
    <row r="27" spans="1:8" s="14" customFormat="1" ht="12" customHeight="1">
      <c r="A27" s="56"/>
      <c r="B27" s="53" t="s">
        <v>27</v>
      </c>
      <c r="C27" s="16">
        <v>349</v>
      </c>
      <c r="D27" s="16">
        <v>165</v>
      </c>
      <c r="E27" s="16">
        <v>184</v>
      </c>
      <c r="F27" s="16">
        <v>19346.300000000003</v>
      </c>
      <c r="G27" s="16">
        <v>17467.2</v>
      </c>
      <c r="H27" s="16">
        <v>297556</v>
      </c>
    </row>
    <row r="28" spans="1:8" s="14" customFormat="1" ht="12" customHeight="1">
      <c r="A28" s="55"/>
      <c r="B28" s="53" t="s">
        <v>28</v>
      </c>
      <c r="C28" s="16">
        <v>4003</v>
      </c>
      <c r="D28" s="16">
        <v>2333</v>
      </c>
      <c r="E28" s="16">
        <v>1670</v>
      </c>
      <c r="F28" s="16">
        <v>275398.5</v>
      </c>
      <c r="G28" s="16">
        <v>245582.8</v>
      </c>
      <c r="H28" s="16">
        <v>4871552</v>
      </c>
    </row>
    <row r="29" spans="1:8" s="14" customFormat="1" ht="12" customHeight="1">
      <c r="A29" s="107" t="s">
        <v>29</v>
      </c>
      <c r="B29" s="107"/>
      <c r="C29" s="16">
        <v>1381</v>
      </c>
      <c r="D29" s="16">
        <v>762</v>
      </c>
      <c r="E29" s="16">
        <v>619</v>
      </c>
      <c r="F29" s="16">
        <v>97550.19999999998</v>
      </c>
      <c r="G29" s="16">
        <v>87588.2</v>
      </c>
      <c r="H29" s="16">
        <v>2033476</v>
      </c>
    </row>
    <row r="30" spans="1:8" s="14" customFormat="1" ht="12" customHeight="1">
      <c r="A30" s="56"/>
      <c r="B30" s="53" t="s">
        <v>30</v>
      </c>
      <c r="C30" s="16">
        <v>475</v>
      </c>
      <c r="D30" s="16">
        <v>247</v>
      </c>
      <c r="E30" s="16">
        <v>228</v>
      </c>
      <c r="F30" s="16">
        <v>27144.899999999998</v>
      </c>
      <c r="G30" s="16">
        <v>24440.699999999997</v>
      </c>
      <c r="H30" s="16">
        <v>381588</v>
      </c>
    </row>
    <row r="31" spans="1:8" s="14" customFormat="1" ht="12" customHeight="1">
      <c r="A31" s="55"/>
      <c r="B31" s="53" t="s">
        <v>31</v>
      </c>
      <c r="C31" s="16">
        <v>906</v>
      </c>
      <c r="D31" s="16">
        <v>515</v>
      </c>
      <c r="E31" s="16">
        <v>391</v>
      </c>
      <c r="F31" s="16">
        <v>70405.29999999999</v>
      </c>
      <c r="G31" s="16">
        <v>63147.5</v>
      </c>
      <c r="H31" s="16">
        <v>1651888</v>
      </c>
    </row>
    <row r="32" spans="1:8" s="14" customFormat="1" ht="12" customHeight="1">
      <c r="A32" s="107" t="s">
        <v>32</v>
      </c>
      <c r="B32" s="107"/>
      <c r="C32" s="16">
        <v>312</v>
      </c>
      <c r="D32" s="16">
        <v>140</v>
      </c>
      <c r="E32" s="16">
        <v>172</v>
      </c>
      <c r="F32" s="16">
        <v>14904.9</v>
      </c>
      <c r="G32" s="16">
        <v>13537</v>
      </c>
      <c r="H32" s="16">
        <v>128692</v>
      </c>
    </row>
    <row r="33" spans="1:8" s="14" customFormat="1" ht="12" customHeight="1">
      <c r="A33" s="107" t="s">
        <v>332</v>
      </c>
      <c r="B33" s="107"/>
      <c r="C33" s="16">
        <v>2093</v>
      </c>
      <c r="D33" s="16">
        <v>1196</v>
      </c>
      <c r="E33" s="16">
        <v>897</v>
      </c>
      <c r="F33" s="16">
        <v>124861.2</v>
      </c>
      <c r="G33" s="16">
        <v>111418.5</v>
      </c>
      <c r="H33" s="16">
        <v>1531126</v>
      </c>
    </row>
    <row r="34" spans="1:8" s="14" customFormat="1" ht="12" customHeight="1">
      <c r="A34" s="56"/>
      <c r="B34" s="53" t="s">
        <v>34</v>
      </c>
      <c r="C34" s="16">
        <v>220</v>
      </c>
      <c r="D34" s="16">
        <v>114</v>
      </c>
      <c r="E34" s="16">
        <v>106</v>
      </c>
      <c r="F34" s="16">
        <v>12035.099999999999</v>
      </c>
      <c r="G34" s="16">
        <v>10795.7</v>
      </c>
      <c r="H34" s="16">
        <v>135130</v>
      </c>
    </row>
    <row r="35" spans="1:8" s="14" customFormat="1" ht="12" customHeight="1">
      <c r="A35" s="52"/>
      <c r="B35" s="53" t="s">
        <v>35</v>
      </c>
      <c r="C35" s="16">
        <v>96</v>
      </c>
      <c r="D35" s="16">
        <v>61</v>
      </c>
      <c r="E35" s="16">
        <v>35</v>
      </c>
      <c r="F35" s="16">
        <v>5212.4</v>
      </c>
      <c r="G35" s="16">
        <v>4724.4</v>
      </c>
      <c r="H35" s="16">
        <v>63959</v>
      </c>
    </row>
    <row r="36" spans="1:8" s="14" customFormat="1" ht="12" customHeight="1">
      <c r="A36" s="52"/>
      <c r="B36" s="57" t="s">
        <v>333</v>
      </c>
      <c r="C36" s="21">
        <v>1777</v>
      </c>
      <c r="D36" s="21">
        <v>1021</v>
      </c>
      <c r="E36" s="21">
        <v>756</v>
      </c>
      <c r="F36" s="21">
        <v>107613.7</v>
      </c>
      <c r="G36" s="21">
        <v>95898.4</v>
      </c>
      <c r="H36" s="21">
        <v>1332037</v>
      </c>
    </row>
    <row r="37" spans="1:8" s="14" customFormat="1" ht="12" customHeight="1">
      <c r="A37" s="112"/>
      <c r="B37" s="112"/>
      <c r="C37" s="55"/>
      <c r="D37" s="55"/>
      <c r="E37" s="55"/>
      <c r="F37" s="55"/>
      <c r="G37" s="55"/>
      <c r="H37" s="55"/>
    </row>
    <row r="38" spans="1:8" s="12" customFormat="1" ht="12" customHeight="1">
      <c r="A38" s="111" t="s">
        <v>37</v>
      </c>
      <c r="B38" s="111"/>
      <c r="C38" s="13">
        <v>18205</v>
      </c>
      <c r="D38" s="13">
        <v>10606</v>
      </c>
      <c r="E38" s="13">
        <v>7599</v>
      </c>
      <c r="F38" s="13">
        <v>1269408.2</v>
      </c>
      <c r="G38" s="13">
        <v>1143039.9000000001</v>
      </c>
      <c r="H38" s="13">
        <v>23516115</v>
      </c>
    </row>
    <row r="39" spans="1:8" s="14" customFormat="1" ht="12" customHeight="1">
      <c r="A39" s="107" t="s">
        <v>38</v>
      </c>
      <c r="B39" s="107"/>
      <c r="C39" s="16">
        <v>16242</v>
      </c>
      <c r="D39" s="16">
        <v>9384</v>
      </c>
      <c r="E39" s="16">
        <v>6858</v>
      </c>
      <c r="F39" s="16">
        <v>1138884.9</v>
      </c>
      <c r="G39" s="16">
        <v>1026429.6000000001</v>
      </c>
      <c r="H39" s="16">
        <v>21459426</v>
      </c>
    </row>
    <row r="40" spans="1:8" s="14" customFormat="1" ht="12" customHeight="1">
      <c r="A40" s="133" t="s">
        <v>39</v>
      </c>
      <c r="B40" s="133"/>
      <c r="C40" s="21">
        <v>1963</v>
      </c>
      <c r="D40" s="21">
        <v>1222</v>
      </c>
      <c r="E40" s="21">
        <v>741</v>
      </c>
      <c r="F40" s="21">
        <v>130523.29999999999</v>
      </c>
      <c r="G40" s="21">
        <v>116610.3</v>
      </c>
      <c r="H40" s="21">
        <v>2056689</v>
      </c>
    </row>
    <row r="41" spans="1:8" s="14" customFormat="1" ht="12" customHeight="1">
      <c r="A41" s="112"/>
      <c r="B41" s="112"/>
      <c r="C41" s="55"/>
      <c r="D41" s="55"/>
      <c r="E41" s="55"/>
      <c r="F41" s="55"/>
      <c r="G41" s="55"/>
      <c r="H41" s="55"/>
    </row>
    <row r="42" spans="1:8" s="12" customFormat="1" ht="12" customHeight="1">
      <c r="A42" s="111" t="s">
        <v>40</v>
      </c>
      <c r="B42" s="111"/>
      <c r="C42" s="13">
        <v>47941</v>
      </c>
      <c r="D42" s="13">
        <v>27704</v>
      </c>
      <c r="E42" s="13">
        <v>20237</v>
      </c>
      <c r="F42" s="13">
        <v>3713032.6</v>
      </c>
      <c r="G42" s="13">
        <v>3377405.3000000007</v>
      </c>
      <c r="H42" s="13">
        <v>102352371</v>
      </c>
    </row>
    <row r="43" spans="1:8" s="14" customFormat="1" ht="12" customHeight="1">
      <c r="A43" s="107" t="s">
        <v>41</v>
      </c>
      <c r="B43" s="107"/>
      <c r="C43" s="16">
        <v>30635</v>
      </c>
      <c r="D43" s="16">
        <v>17398</v>
      </c>
      <c r="E43" s="16">
        <v>13237</v>
      </c>
      <c r="F43" s="16">
        <v>2421658.7</v>
      </c>
      <c r="G43" s="16">
        <v>2218160.6000000006</v>
      </c>
      <c r="H43" s="16">
        <v>73599352</v>
      </c>
    </row>
    <row r="44" spans="1:8" s="14" customFormat="1" ht="12" customHeight="1">
      <c r="A44" s="134" t="s">
        <v>42</v>
      </c>
      <c r="B44" s="134"/>
      <c r="C44" s="16">
        <v>9180</v>
      </c>
      <c r="D44" s="16">
        <v>5713</v>
      </c>
      <c r="E44" s="16">
        <v>3467</v>
      </c>
      <c r="F44" s="16">
        <v>697768.8</v>
      </c>
      <c r="G44" s="16">
        <v>623870.4000000001</v>
      </c>
      <c r="H44" s="16">
        <v>15054174</v>
      </c>
    </row>
    <row r="45" spans="1:8" s="14" customFormat="1" ht="12" customHeight="1">
      <c r="A45" s="57"/>
      <c r="B45" s="53" t="s">
        <v>43</v>
      </c>
      <c r="C45" s="16">
        <v>4718</v>
      </c>
      <c r="D45" s="16">
        <v>3003</v>
      </c>
      <c r="E45" s="16">
        <v>1715</v>
      </c>
      <c r="F45" s="16">
        <v>343926.10000000003</v>
      </c>
      <c r="G45" s="16">
        <v>306254.80000000005</v>
      </c>
      <c r="H45" s="16">
        <v>6270496</v>
      </c>
    </row>
    <row r="46" spans="1:8" s="14" customFormat="1" ht="12" customHeight="1">
      <c r="A46" s="57"/>
      <c r="B46" s="53" t="s">
        <v>44</v>
      </c>
      <c r="C46" s="16">
        <v>4091</v>
      </c>
      <c r="D46" s="16">
        <v>2489</v>
      </c>
      <c r="E46" s="16">
        <v>1602</v>
      </c>
      <c r="F46" s="16">
        <v>333123.3</v>
      </c>
      <c r="G46" s="16">
        <v>298949.8</v>
      </c>
      <c r="H46" s="16">
        <v>8533782</v>
      </c>
    </row>
    <row r="47" spans="1:8" s="14" customFormat="1" ht="12" customHeight="1">
      <c r="A47" s="57"/>
      <c r="B47" s="54" t="s">
        <v>45</v>
      </c>
      <c r="C47" s="16">
        <v>371</v>
      </c>
      <c r="D47" s="16">
        <v>221</v>
      </c>
      <c r="E47" s="16">
        <v>150</v>
      </c>
      <c r="F47" s="16">
        <v>20719.4</v>
      </c>
      <c r="G47" s="16">
        <v>18665.8</v>
      </c>
      <c r="H47" s="16">
        <v>249896</v>
      </c>
    </row>
    <row r="48" spans="1:8" s="14" customFormat="1" ht="12" customHeight="1">
      <c r="A48" s="107" t="s">
        <v>46</v>
      </c>
      <c r="B48" s="107"/>
      <c r="C48" s="16">
        <v>8126</v>
      </c>
      <c r="D48" s="16">
        <v>4593</v>
      </c>
      <c r="E48" s="16">
        <v>3533</v>
      </c>
      <c r="F48" s="16">
        <v>593605.1</v>
      </c>
      <c r="G48" s="16">
        <v>535374.3</v>
      </c>
      <c r="H48" s="16">
        <v>13698845</v>
      </c>
    </row>
    <row r="49" spans="1:8" s="14" customFormat="1" ht="12" customHeight="1">
      <c r="A49" s="57"/>
      <c r="B49" s="53" t="s">
        <v>47</v>
      </c>
      <c r="C49" s="16">
        <v>970</v>
      </c>
      <c r="D49" s="16">
        <v>535</v>
      </c>
      <c r="E49" s="16">
        <v>435</v>
      </c>
      <c r="F49" s="16">
        <v>70762.6</v>
      </c>
      <c r="G49" s="16">
        <v>63823.600000000006</v>
      </c>
      <c r="H49" s="16">
        <v>1663579</v>
      </c>
    </row>
    <row r="50" spans="1:8" s="14" customFormat="1" ht="12" customHeight="1">
      <c r="A50" s="57"/>
      <c r="B50" s="53" t="s">
        <v>48</v>
      </c>
      <c r="C50" s="16">
        <v>2182</v>
      </c>
      <c r="D50" s="16">
        <v>1209</v>
      </c>
      <c r="E50" s="16">
        <v>973</v>
      </c>
      <c r="F50" s="16">
        <v>148659.59999999998</v>
      </c>
      <c r="G50" s="16">
        <v>133145.3</v>
      </c>
      <c r="H50" s="16">
        <v>2602562</v>
      </c>
    </row>
    <row r="51" spans="1:8" s="14" customFormat="1" ht="12" customHeight="1">
      <c r="A51" s="57"/>
      <c r="B51" s="57" t="s">
        <v>49</v>
      </c>
      <c r="C51" s="21">
        <v>4974</v>
      </c>
      <c r="D51" s="21">
        <v>2849</v>
      </c>
      <c r="E51" s="21">
        <v>2125</v>
      </c>
      <c r="F51" s="21">
        <v>374182.9</v>
      </c>
      <c r="G51" s="21">
        <v>338405.4</v>
      </c>
      <c r="H51" s="21">
        <v>9432704</v>
      </c>
    </row>
    <row r="52" spans="1:8" s="14" customFormat="1" ht="12" customHeight="1">
      <c r="A52" s="108"/>
      <c r="B52" s="108"/>
      <c r="C52" s="54"/>
      <c r="D52" s="54"/>
      <c r="E52" s="54"/>
      <c r="F52" s="54"/>
      <c r="G52" s="54"/>
      <c r="H52" s="54"/>
    </row>
    <row r="53" spans="1:8" s="12" customFormat="1" ht="12" customHeight="1">
      <c r="A53" s="111" t="s">
        <v>50</v>
      </c>
      <c r="B53" s="111"/>
      <c r="C53" s="13">
        <v>19819</v>
      </c>
      <c r="D53" s="13">
        <v>11149</v>
      </c>
      <c r="E53" s="13">
        <v>8670</v>
      </c>
      <c r="F53" s="13">
        <v>1446025.0000000002</v>
      </c>
      <c r="G53" s="13">
        <v>1306979.6</v>
      </c>
      <c r="H53" s="13">
        <v>33538878</v>
      </c>
    </row>
    <row r="54" spans="1:8" s="14" customFormat="1" ht="12" customHeight="1">
      <c r="A54" s="107" t="s">
        <v>51</v>
      </c>
      <c r="B54" s="107"/>
      <c r="C54" s="16">
        <v>6755</v>
      </c>
      <c r="D54" s="16">
        <v>3616</v>
      </c>
      <c r="E54" s="16">
        <v>3139</v>
      </c>
      <c r="F54" s="16">
        <v>457740.4</v>
      </c>
      <c r="G54" s="16">
        <v>414949.9</v>
      </c>
      <c r="H54" s="16">
        <v>9691804</v>
      </c>
    </row>
    <row r="55" spans="1:8" s="14" customFormat="1" ht="12" customHeight="1">
      <c r="A55" s="107" t="s">
        <v>52</v>
      </c>
      <c r="B55" s="107"/>
      <c r="C55" s="16">
        <v>11499</v>
      </c>
      <c r="D55" s="16">
        <v>6607</v>
      </c>
      <c r="E55" s="16">
        <v>4892</v>
      </c>
      <c r="F55" s="16">
        <v>865341.8000000002</v>
      </c>
      <c r="G55" s="16">
        <v>781459.8</v>
      </c>
      <c r="H55" s="16">
        <v>20887358</v>
      </c>
    </row>
    <row r="56" spans="1:8" s="14" customFormat="1" ht="12" customHeight="1">
      <c r="A56" s="133" t="s">
        <v>53</v>
      </c>
      <c r="B56" s="133"/>
      <c r="C56" s="21">
        <v>1565</v>
      </c>
      <c r="D56" s="21">
        <v>926</v>
      </c>
      <c r="E56" s="21">
        <v>639</v>
      </c>
      <c r="F56" s="21">
        <v>122942.79999999999</v>
      </c>
      <c r="G56" s="21">
        <v>110569.9</v>
      </c>
      <c r="H56" s="21">
        <v>2959716</v>
      </c>
    </row>
    <row r="57" spans="1:8" s="14" customFormat="1" ht="12" customHeight="1">
      <c r="A57" s="108"/>
      <c r="B57" s="108"/>
      <c r="C57" s="19"/>
      <c r="D57" s="19"/>
      <c r="E57" s="19"/>
      <c r="F57" s="19"/>
      <c r="G57" s="19"/>
      <c r="H57" s="19"/>
    </row>
    <row r="58" spans="1:8" s="14" customFormat="1" ht="12" customHeight="1">
      <c r="A58" s="135" t="s">
        <v>54</v>
      </c>
      <c r="B58" s="135"/>
      <c r="C58" s="22">
        <v>18044</v>
      </c>
      <c r="D58" s="22">
        <v>10117</v>
      </c>
      <c r="E58" s="22">
        <v>7927</v>
      </c>
      <c r="F58" s="22">
        <v>1311616.9</v>
      </c>
      <c r="G58" s="22">
        <v>1185590.7</v>
      </c>
      <c r="H58" s="22">
        <v>30236449</v>
      </c>
    </row>
    <row r="59" spans="1:8" s="14" customFormat="1" ht="12" customHeight="1">
      <c r="A59" s="107" t="s">
        <v>56</v>
      </c>
      <c r="B59" s="107"/>
      <c r="C59" s="16">
        <v>1264</v>
      </c>
      <c r="D59" s="16">
        <v>639</v>
      </c>
      <c r="E59" s="16">
        <v>625</v>
      </c>
      <c r="F59" s="16">
        <v>85186.1</v>
      </c>
      <c r="G59" s="16">
        <v>77265.70000000001</v>
      </c>
      <c r="H59" s="16">
        <v>1800021</v>
      </c>
    </row>
    <row r="60" spans="1:8" s="14" customFormat="1" ht="12" customHeight="1">
      <c r="A60" s="107" t="s">
        <v>57</v>
      </c>
      <c r="B60" s="107"/>
      <c r="C60" s="16">
        <v>223</v>
      </c>
      <c r="D60" s="16">
        <v>123</v>
      </c>
      <c r="E60" s="16">
        <v>100</v>
      </c>
      <c r="F60" s="16">
        <v>25786.300000000003</v>
      </c>
      <c r="G60" s="16">
        <v>23709.899999999998</v>
      </c>
      <c r="H60" s="16">
        <v>1241635</v>
      </c>
    </row>
    <row r="61" spans="1:8" s="14" customFormat="1" ht="12" customHeight="1">
      <c r="A61" s="107" t="s">
        <v>339</v>
      </c>
      <c r="B61" s="107"/>
      <c r="C61" s="16">
        <v>751</v>
      </c>
      <c r="D61" s="16">
        <v>434</v>
      </c>
      <c r="E61" s="16">
        <v>317</v>
      </c>
      <c r="F61" s="16">
        <v>55887.6</v>
      </c>
      <c r="G61" s="16">
        <v>50004.399999999994</v>
      </c>
      <c r="H61" s="16">
        <v>1084851</v>
      </c>
    </row>
    <row r="62" spans="1:8" s="14" customFormat="1" ht="12" customHeight="1">
      <c r="A62" s="107" t="s">
        <v>62</v>
      </c>
      <c r="B62" s="107"/>
      <c r="C62" s="16">
        <v>814</v>
      </c>
      <c r="D62" s="16">
        <v>492</v>
      </c>
      <c r="E62" s="16">
        <v>322</v>
      </c>
      <c r="F62" s="16">
        <v>67055.2</v>
      </c>
      <c r="G62" s="16">
        <v>60565.5</v>
      </c>
      <c r="H62" s="16">
        <v>1874865</v>
      </c>
    </row>
    <row r="63" spans="1:8" s="14" customFormat="1" ht="12" customHeight="1">
      <c r="A63" s="107" t="s">
        <v>63</v>
      </c>
      <c r="B63" s="107"/>
      <c r="C63" s="16">
        <v>2796</v>
      </c>
      <c r="D63" s="16">
        <v>1399</v>
      </c>
      <c r="E63" s="16">
        <v>1397</v>
      </c>
      <c r="F63" s="16">
        <v>167238.4</v>
      </c>
      <c r="G63" s="16">
        <v>152450.3</v>
      </c>
      <c r="H63" s="16">
        <v>2831405</v>
      </c>
    </row>
    <row r="64" spans="1:8" s="14" customFormat="1" ht="12" customHeight="1">
      <c r="A64" s="107" t="s">
        <v>64</v>
      </c>
      <c r="B64" s="107"/>
      <c r="C64" s="16">
        <v>1040</v>
      </c>
      <c r="D64" s="16">
        <v>555</v>
      </c>
      <c r="E64" s="16">
        <v>485</v>
      </c>
      <c r="F64" s="16">
        <v>73748.3</v>
      </c>
      <c r="G64" s="16">
        <v>66648.2</v>
      </c>
      <c r="H64" s="16">
        <v>1547281</v>
      </c>
    </row>
    <row r="65" spans="1:8" s="14" customFormat="1" ht="12" customHeight="1">
      <c r="A65" s="107" t="s">
        <v>66</v>
      </c>
      <c r="B65" s="107"/>
      <c r="C65" s="16">
        <v>614</v>
      </c>
      <c r="D65" s="16">
        <v>401</v>
      </c>
      <c r="E65" s="16">
        <v>213</v>
      </c>
      <c r="F65" s="16">
        <v>45979.2</v>
      </c>
      <c r="G65" s="16">
        <v>40857</v>
      </c>
      <c r="H65" s="16">
        <v>819870</v>
      </c>
    </row>
    <row r="66" spans="1:8" s="14" customFormat="1" ht="12" customHeight="1">
      <c r="A66" s="107" t="s">
        <v>67</v>
      </c>
      <c r="B66" s="107"/>
      <c r="C66" s="16">
        <v>4361</v>
      </c>
      <c r="D66" s="16">
        <v>2407</v>
      </c>
      <c r="E66" s="16">
        <v>1954</v>
      </c>
      <c r="F66" s="16">
        <v>328905.4</v>
      </c>
      <c r="G66" s="16">
        <v>299016.2</v>
      </c>
      <c r="H66" s="16">
        <v>8567713</v>
      </c>
    </row>
    <row r="67" spans="1:8" s="14" customFormat="1" ht="12" customHeight="1">
      <c r="A67" s="107" t="s">
        <v>68</v>
      </c>
      <c r="B67" s="107"/>
      <c r="C67" s="16">
        <v>138</v>
      </c>
      <c r="D67" s="16">
        <v>71</v>
      </c>
      <c r="E67" s="16">
        <v>67</v>
      </c>
      <c r="F67" s="16">
        <v>9969.3</v>
      </c>
      <c r="G67" s="16">
        <v>9119.4</v>
      </c>
      <c r="H67" s="16">
        <v>265361</v>
      </c>
    </row>
    <row r="68" spans="1:8" s="14" customFormat="1" ht="12" customHeight="1">
      <c r="A68" s="107" t="s">
        <v>69</v>
      </c>
      <c r="B68" s="107"/>
      <c r="C68" s="16">
        <v>1578</v>
      </c>
      <c r="D68" s="16">
        <v>930</v>
      </c>
      <c r="E68" s="16">
        <v>648</v>
      </c>
      <c r="F68" s="16">
        <v>116432</v>
      </c>
      <c r="G68" s="16">
        <v>104641.29999999999</v>
      </c>
      <c r="H68" s="16">
        <v>2648494</v>
      </c>
    </row>
    <row r="69" spans="1:8" s="14" customFormat="1" ht="12" customHeight="1">
      <c r="A69" s="107" t="s">
        <v>72</v>
      </c>
      <c r="B69" s="107"/>
      <c r="C69" s="16">
        <v>954</v>
      </c>
      <c r="D69" s="16">
        <v>544</v>
      </c>
      <c r="E69" s="16">
        <v>410</v>
      </c>
      <c r="F69" s="16">
        <v>73610.29999999999</v>
      </c>
      <c r="G69" s="16">
        <v>66481.6</v>
      </c>
      <c r="H69" s="16">
        <v>1850127</v>
      </c>
    </row>
    <row r="70" spans="1:8" s="14" customFormat="1" ht="12" customHeight="1">
      <c r="A70" s="107" t="s">
        <v>74</v>
      </c>
      <c r="B70" s="107"/>
      <c r="C70" s="16">
        <v>954</v>
      </c>
      <c r="D70" s="16">
        <v>563</v>
      </c>
      <c r="E70" s="16">
        <v>391</v>
      </c>
      <c r="F70" s="16">
        <v>69304</v>
      </c>
      <c r="G70" s="16">
        <v>62286.3</v>
      </c>
      <c r="H70" s="16">
        <v>1416774</v>
      </c>
    </row>
    <row r="71" spans="1:8" s="14" customFormat="1" ht="12" customHeight="1">
      <c r="A71" s="107" t="s">
        <v>76</v>
      </c>
      <c r="B71" s="107"/>
      <c r="C71" s="16">
        <v>1440</v>
      </c>
      <c r="D71" s="16">
        <v>911</v>
      </c>
      <c r="E71" s="16">
        <v>529</v>
      </c>
      <c r="F71" s="16">
        <v>103630.9</v>
      </c>
      <c r="G71" s="16">
        <v>91952.3</v>
      </c>
      <c r="H71" s="16">
        <v>1876168</v>
      </c>
    </row>
    <row r="72" spans="1:8" s="14" customFormat="1" ht="12" customHeight="1">
      <c r="A72" s="133" t="s">
        <v>78</v>
      </c>
      <c r="B72" s="133"/>
      <c r="C72" s="21">
        <v>1117</v>
      </c>
      <c r="D72" s="21">
        <v>648</v>
      </c>
      <c r="E72" s="21">
        <v>469</v>
      </c>
      <c r="F72" s="21">
        <v>88883.9</v>
      </c>
      <c r="G72" s="21">
        <v>80592.6</v>
      </c>
      <c r="H72" s="21">
        <v>2411884</v>
      </c>
    </row>
    <row r="73" spans="1:8" s="14" customFormat="1" ht="12" customHeight="1">
      <c r="A73" s="108"/>
      <c r="B73" s="108"/>
      <c r="C73" s="54"/>
      <c r="D73" s="54"/>
      <c r="E73" s="54"/>
      <c r="F73" s="54"/>
      <c r="G73" s="54"/>
      <c r="H73" s="54"/>
    </row>
    <row r="74" spans="1:8" s="14" customFormat="1" ht="12" customHeight="1">
      <c r="A74" s="111" t="s">
        <v>79</v>
      </c>
      <c r="B74" s="111"/>
      <c r="C74" s="13">
        <v>49526</v>
      </c>
      <c r="D74" s="13">
        <v>28626</v>
      </c>
      <c r="E74" s="13">
        <v>20900</v>
      </c>
      <c r="F74" s="13">
        <v>3836309.9999999995</v>
      </c>
      <c r="G74" s="13">
        <v>3488856.700000001</v>
      </c>
      <c r="H74" s="13">
        <v>105548229</v>
      </c>
    </row>
    <row r="75" spans="1:10" s="14" customFormat="1" ht="12" customHeight="1">
      <c r="A75" s="107" t="s">
        <v>80</v>
      </c>
      <c r="B75" s="107"/>
      <c r="C75" s="16">
        <v>1488</v>
      </c>
      <c r="D75" s="16">
        <v>875</v>
      </c>
      <c r="E75" s="16">
        <v>613</v>
      </c>
      <c r="F75" s="16">
        <v>109765.2</v>
      </c>
      <c r="G75" s="16">
        <v>99743.6</v>
      </c>
      <c r="H75" s="16">
        <v>2976349</v>
      </c>
      <c r="J75" s="68"/>
    </row>
    <row r="76" spans="1:8" s="14" customFormat="1" ht="12" customHeight="1">
      <c r="A76" s="107" t="s">
        <v>81</v>
      </c>
      <c r="B76" s="107"/>
      <c r="C76" s="16">
        <v>516</v>
      </c>
      <c r="D76" s="16">
        <v>284</v>
      </c>
      <c r="E76" s="16">
        <v>232</v>
      </c>
      <c r="F76" s="16">
        <v>35208.9</v>
      </c>
      <c r="G76" s="16">
        <v>31693.1</v>
      </c>
      <c r="H76" s="16">
        <v>692619</v>
      </c>
    </row>
    <row r="77" spans="1:8" s="14" customFormat="1" ht="12" customHeight="1">
      <c r="A77" s="107" t="s">
        <v>82</v>
      </c>
      <c r="B77" s="107"/>
      <c r="C77" s="16">
        <v>105</v>
      </c>
      <c r="D77" s="16">
        <v>66</v>
      </c>
      <c r="E77" s="16">
        <v>39</v>
      </c>
      <c r="F77" s="16">
        <v>9017</v>
      </c>
      <c r="G77" s="16">
        <v>8072.700000000001</v>
      </c>
      <c r="H77" s="16">
        <v>297295</v>
      </c>
    </row>
    <row r="78" spans="1:8" s="14" customFormat="1" ht="12" customHeight="1">
      <c r="A78" s="107" t="s">
        <v>83</v>
      </c>
      <c r="B78" s="107"/>
      <c r="C78" s="16">
        <v>320</v>
      </c>
      <c r="D78" s="16">
        <v>157</v>
      </c>
      <c r="E78" s="16">
        <v>163</v>
      </c>
      <c r="F78" s="16">
        <v>22558.8</v>
      </c>
      <c r="G78" s="16">
        <v>20025.699999999997</v>
      </c>
      <c r="H78" s="16">
        <v>401515</v>
      </c>
    </row>
    <row r="79" spans="1:8" s="14" customFormat="1" ht="12" customHeight="1">
      <c r="A79" s="107" t="s">
        <v>84</v>
      </c>
      <c r="B79" s="107"/>
      <c r="C79" s="16">
        <v>112</v>
      </c>
      <c r="D79" s="16">
        <v>52</v>
      </c>
      <c r="E79" s="16">
        <v>60</v>
      </c>
      <c r="F79" s="16">
        <v>7618</v>
      </c>
      <c r="G79" s="16">
        <v>6820.1</v>
      </c>
      <c r="H79" s="16">
        <v>158877</v>
      </c>
    </row>
    <row r="80" spans="1:8" s="14" customFormat="1" ht="12" customHeight="1">
      <c r="A80" s="107" t="s">
        <v>86</v>
      </c>
      <c r="B80" s="107"/>
      <c r="C80" s="16">
        <v>529</v>
      </c>
      <c r="D80" s="16">
        <v>351</v>
      </c>
      <c r="E80" s="16">
        <v>178</v>
      </c>
      <c r="F80" s="16">
        <v>40730.9</v>
      </c>
      <c r="G80" s="16">
        <v>35901.5</v>
      </c>
      <c r="H80" s="16">
        <v>661580</v>
      </c>
    </row>
    <row r="81" spans="1:8" s="14" customFormat="1" ht="12" customHeight="1">
      <c r="A81" s="107" t="s">
        <v>87</v>
      </c>
      <c r="B81" s="107"/>
      <c r="C81" s="16">
        <v>223</v>
      </c>
      <c r="D81" s="16">
        <v>134</v>
      </c>
      <c r="E81" s="16">
        <v>89</v>
      </c>
      <c r="F81" s="16">
        <v>14681.6</v>
      </c>
      <c r="G81" s="16">
        <v>13205.9</v>
      </c>
      <c r="H81" s="16">
        <v>276879</v>
      </c>
    </row>
    <row r="82" spans="1:8" s="14" customFormat="1" ht="12" customHeight="1">
      <c r="A82" s="107" t="s">
        <v>89</v>
      </c>
      <c r="B82" s="107"/>
      <c r="C82" s="16">
        <v>953</v>
      </c>
      <c r="D82" s="16">
        <v>609</v>
      </c>
      <c r="E82" s="16">
        <v>344</v>
      </c>
      <c r="F82" s="16">
        <v>77018.7</v>
      </c>
      <c r="G82" s="16">
        <v>69371.5</v>
      </c>
      <c r="H82" s="16">
        <v>1902020</v>
      </c>
    </row>
    <row r="83" spans="1:8" s="14" customFormat="1" ht="12" customHeight="1">
      <c r="A83" s="107" t="s">
        <v>91</v>
      </c>
      <c r="B83" s="107"/>
      <c r="C83" s="16">
        <v>292</v>
      </c>
      <c r="D83" s="16">
        <v>169</v>
      </c>
      <c r="E83" s="16">
        <v>123</v>
      </c>
      <c r="F83" s="16">
        <v>23502.4</v>
      </c>
      <c r="G83" s="16">
        <v>21755.800000000003</v>
      </c>
      <c r="H83" s="16">
        <v>784561</v>
      </c>
    </row>
    <row r="84" spans="1:8" s="14" customFormat="1" ht="12" customHeight="1">
      <c r="A84" s="107" t="s">
        <v>92</v>
      </c>
      <c r="B84" s="107"/>
      <c r="C84" s="16">
        <v>56</v>
      </c>
      <c r="D84" s="16">
        <v>28</v>
      </c>
      <c r="E84" s="16">
        <v>28</v>
      </c>
      <c r="F84" s="16">
        <v>3162</v>
      </c>
      <c r="G84" s="16">
        <v>2834.6</v>
      </c>
      <c r="H84" s="16">
        <v>44800</v>
      </c>
    </row>
    <row r="85" spans="1:8" s="14" customFormat="1" ht="12" customHeight="1">
      <c r="A85" s="107" t="s">
        <v>93</v>
      </c>
      <c r="B85" s="107"/>
      <c r="C85" s="16">
        <v>197</v>
      </c>
      <c r="D85" s="16">
        <v>109</v>
      </c>
      <c r="E85" s="16">
        <v>88</v>
      </c>
      <c r="F85" s="16">
        <v>14979.4</v>
      </c>
      <c r="G85" s="16">
        <v>13491.3</v>
      </c>
      <c r="H85" s="16">
        <v>330390</v>
      </c>
    </row>
    <row r="86" spans="1:8" s="14" customFormat="1" ht="12" customHeight="1">
      <c r="A86" s="107" t="s">
        <v>94</v>
      </c>
      <c r="B86" s="107"/>
      <c r="C86" s="16">
        <v>248</v>
      </c>
      <c r="D86" s="16">
        <v>132</v>
      </c>
      <c r="E86" s="16">
        <v>116</v>
      </c>
      <c r="F86" s="16">
        <v>20583</v>
      </c>
      <c r="G86" s="16">
        <v>18793.9</v>
      </c>
      <c r="H86" s="16">
        <v>602598</v>
      </c>
    </row>
    <row r="87" spans="1:8" s="14" customFormat="1" ht="12" customHeight="1">
      <c r="A87" s="107" t="s">
        <v>95</v>
      </c>
      <c r="B87" s="107"/>
      <c r="C87" s="16">
        <v>531</v>
      </c>
      <c r="D87" s="16">
        <v>350</v>
      </c>
      <c r="E87" s="16">
        <v>181</v>
      </c>
      <c r="F87" s="16">
        <v>37647.1</v>
      </c>
      <c r="G87" s="16">
        <v>34017.2</v>
      </c>
      <c r="H87" s="16">
        <v>729627</v>
      </c>
    </row>
    <row r="88" spans="1:8" s="14" customFormat="1" ht="12" customHeight="1">
      <c r="A88" s="107" t="s">
        <v>96</v>
      </c>
      <c r="B88" s="107"/>
      <c r="C88" s="16">
        <v>744</v>
      </c>
      <c r="D88" s="16">
        <v>501</v>
      </c>
      <c r="E88" s="16">
        <v>243</v>
      </c>
      <c r="F88" s="16">
        <v>63664.100000000006</v>
      </c>
      <c r="G88" s="16">
        <v>57107.200000000004</v>
      </c>
      <c r="H88" s="16">
        <v>1615232</v>
      </c>
    </row>
    <row r="89" spans="1:8" s="14" customFormat="1" ht="12" customHeight="1">
      <c r="A89" s="107" t="s">
        <v>98</v>
      </c>
      <c r="B89" s="107"/>
      <c r="C89" s="16">
        <v>688</v>
      </c>
      <c r="D89" s="16">
        <v>399</v>
      </c>
      <c r="E89" s="16">
        <v>289</v>
      </c>
      <c r="F89" s="16">
        <v>50586.5</v>
      </c>
      <c r="G89" s="16">
        <v>45327.700000000004</v>
      </c>
      <c r="H89" s="16">
        <v>1025996</v>
      </c>
    </row>
    <row r="90" spans="1:8" s="14" customFormat="1" ht="12" customHeight="1">
      <c r="A90" s="107" t="s">
        <v>99</v>
      </c>
      <c r="B90" s="107"/>
      <c r="C90" s="16">
        <v>2313</v>
      </c>
      <c r="D90" s="16">
        <v>1398</v>
      </c>
      <c r="E90" s="16">
        <v>915</v>
      </c>
      <c r="F90" s="16">
        <v>168667.40000000002</v>
      </c>
      <c r="G90" s="16">
        <v>150303.1</v>
      </c>
      <c r="H90" s="16">
        <v>3203667</v>
      </c>
    </row>
    <row r="91" spans="1:8" s="14" customFormat="1" ht="12" customHeight="1">
      <c r="A91" s="107" t="s">
        <v>101</v>
      </c>
      <c r="B91" s="107"/>
      <c r="C91" s="16">
        <v>43</v>
      </c>
      <c r="D91" s="16">
        <v>31</v>
      </c>
      <c r="E91" s="16">
        <v>12</v>
      </c>
      <c r="F91" s="16">
        <v>5230.8</v>
      </c>
      <c r="G91" s="16">
        <v>4816.3</v>
      </c>
      <c r="H91" s="16">
        <v>256100</v>
      </c>
    </row>
    <row r="92" spans="1:8" s="14" customFormat="1" ht="12" customHeight="1">
      <c r="A92" s="107" t="s">
        <v>102</v>
      </c>
      <c r="B92" s="107"/>
      <c r="C92" s="16">
        <v>284</v>
      </c>
      <c r="D92" s="16">
        <v>178</v>
      </c>
      <c r="E92" s="16">
        <v>106</v>
      </c>
      <c r="F92" s="16">
        <v>25045</v>
      </c>
      <c r="G92" s="16">
        <v>22983.6</v>
      </c>
      <c r="H92" s="16">
        <v>937114</v>
      </c>
    </row>
    <row r="93" spans="1:8" s="14" customFormat="1" ht="12" customHeight="1">
      <c r="A93" s="107" t="s">
        <v>103</v>
      </c>
      <c r="B93" s="107"/>
      <c r="C93" s="16">
        <v>1344</v>
      </c>
      <c r="D93" s="16">
        <v>701</v>
      </c>
      <c r="E93" s="16">
        <v>643</v>
      </c>
      <c r="F93" s="16">
        <v>96820.5</v>
      </c>
      <c r="G93" s="16">
        <v>87154.1</v>
      </c>
      <c r="H93" s="16">
        <v>2256490</v>
      </c>
    </row>
    <row r="94" spans="1:8" s="14" customFormat="1" ht="12" customHeight="1">
      <c r="A94" s="107" t="s">
        <v>104</v>
      </c>
      <c r="B94" s="107"/>
      <c r="C94" s="16">
        <v>22</v>
      </c>
      <c r="D94" s="16">
        <v>12</v>
      </c>
      <c r="E94" s="16">
        <v>10</v>
      </c>
      <c r="F94" s="16">
        <v>1109.3</v>
      </c>
      <c r="G94" s="16">
        <v>1031.3</v>
      </c>
      <c r="H94" s="16">
        <v>12043</v>
      </c>
    </row>
    <row r="95" spans="1:8" s="14" customFormat="1" ht="12" customHeight="1">
      <c r="A95" s="107" t="s">
        <v>105</v>
      </c>
      <c r="B95" s="107"/>
      <c r="C95" s="16">
        <v>57</v>
      </c>
      <c r="D95" s="16">
        <v>35</v>
      </c>
      <c r="E95" s="16">
        <v>22</v>
      </c>
      <c r="F95" s="16">
        <v>2873.7000000000003</v>
      </c>
      <c r="G95" s="16">
        <v>2616.9</v>
      </c>
      <c r="H95" s="16">
        <v>23684</v>
      </c>
    </row>
    <row r="96" spans="1:8" s="14" customFormat="1" ht="12" customHeight="1">
      <c r="A96" s="107" t="s">
        <v>106</v>
      </c>
      <c r="B96" s="107"/>
      <c r="C96" s="16">
        <v>1453</v>
      </c>
      <c r="D96" s="16">
        <v>854</v>
      </c>
      <c r="E96" s="16">
        <v>599</v>
      </c>
      <c r="F96" s="16">
        <v>162162.2</v>
      </c>
      <c r="G96" s="16">
        <v>150507.9</v>
      </c>
      <c r="H96" s="16">
        <v>7718657</v>
      </c>
    </row>
    <row r="97" spans="1:8" s="14" customFormat="1" ht="12" customHeight="1">
      <c r="A97" s="107" t="s">
        <v>107</v>
      </c>
      <c r="B97" s="107"/>
      <c r="C97" s="16">
        <v>739</v>
      </c>
      <c r="D97" s="16">
        <v>454</v>
      </c>
      <c r="E97" s="16">
        <v>285</v>
      </c>
      <c r="F97" s="16">
        <v>77918.8</v>
      </c>
      <c r="G97" s="16">
        <v>71419.29999999999</v>
      </c>
      <c r="H97" s="16">
        <v>3126651</v>
      </c>
    </row>
    <row r="98" spans="1:8" s="14" customFormat="1" ht="12" customHeight="1">
      <c r="A98" s="107" t="s">
        <v>109</v>
      </c>
      <c r="B98" s="107"/>
      <c r="C98" s="16">
        <v>327</v>
      </c>
      <c r="D98" s="16">
        <v>180</v>
      </c>
      <c r="E98" s="16">
        <v>147</v>
      </c>
      <c r="F98" s="16">
        <v>20678.5</v>
      </c>
      <c r="G98" s="16">
        <v>18587.4</v>
      </c>
      <c r="H98" s="16">
        <v>282236</v>
      </c>
    </row>
    <row r="99" spans="1:8" s="14" customFormat="1" ht="12" customHeight="1">
      <c r="A99" s="107" t="s">
        <v>110</v>
      </c>
      <c r="B99" s="107"/>
      <c r="C99" s="16">
        <v>496</v>
      </c>
      <c r="D99" s="16">
        <v>313</v>
      </c>
      <c r="E99" s="16">
        <v>183</v>
      </c>
      <c r="F99" s="16">
        <v>55500.5</v>
      </c>
      <c r="G99" s="16">
        <v>51300.200000000004</v>
      </c>
      <c r="H99" s="16">
        <v>2530039</v>
      </c>
    </row>
    <row r="100" spans="1:8" s="14" customFormat="1" ht="12" customHeight="1">
      <c r="A100" s="107" t="s">
        <v>111</v>
      </c>
      <c r="B100" s="107"/>
      <c r="C100" s="16">
        <v>192</v>
      </c>
      <c r="D100" s="16">
        <v>116</v>
      </c>
      <c r="E100" s="16">
        <v>76</v>
      </c>
      <c r="F100" s="16">
        <v>13241.1</v>
      </c>
      <c r="G100" s="16">
        <v>12010</v>
      </c>
      <c r="H100" s="16">
        <v>254491</v>
      </c>
    </row>
    <row r="101" spans="1:8" s="14" customFormat="1" ht="12" customHeight="1">
      <c r="A101" s="107" t="s">
        <v>112</v>
      </c>
      <c r="B101" s="107"/>
      <c r="C101" s="16">
        <v>170</v>
      </c>
      <c r="D101" s="16">
        <v>105</v>
      </c>
      <c r="E101" s="16">
        <v>65</v>
      </c>
      <c r="F101" s="16">
        <v>10859.900000000001</v>
      </c>
      <c r="G101" s="16">
        <v>9549.4</v>
      </c>
      <c r="H101" s="16">
        <v>135708</v>
      </c>
    </row>
    <row r="102" spans="1:8" s="14" customFormat="1" ht="12" customHeight="1">
      <c r="A102" s="107" t="s">
        <v>113</v>
      </c>
      <c r="B102" s="107"/>
      <c r="C102" s="16">
        <v>475</v>
      </c>
      <c r="D102" s="16">
        <v>301</v>
      </c>
      <c r="E102" s="16">
        <v>174</v>
      </c>
      <c r="F102" s="16">
        <v>39928.1</v>
      </c>
      <c r="G102" s="16">
        <v>35933.2</v>
      </c>
      <c r="H102" s="16">
        <v>999318</v>
      </c>
    </row>
    <row r="103" spans="1:8" s="14" customFormat="1" ht="12" customHeight="1">
      <c r="A103" s="107" t="s">
        <v>115</v>
      </c>
      <c r="B103" s="107"/>
      <c r="C103" s="16">
        <v>576</v>
      </c>
      <c r="D103" s="16">
        <v>356</v>
      </c>
      <c r="E103" s="16">
        <v>220</v>
      </c>
      <c r="F103" s="16">
        <v>35326.899999999994</v>
      </c>
      <c r="G103" s="16">
        <v>31171.1</v>
      </c>
      <c r="H103" s="16">
        <v>427111</v>
      </c>
    </row>
    <row r="104" spans="1:8" s="14" customFormat="1" ht="12" customHeight="1">
      <c r="A104" s="107" t="s">
        <v>117</v>
      </c>
      <c r="B104" s="107"/>
      <c r="C104" s="16">
        <v>18095</v>
      </c>
      <c r="D104" s="16">
        <v>9924</v>
      </c>
      <c r="E104" s="16">
        <v>8171</v>
      </c>
      <c r="F104" s="16">
        <v>1337591.4</v>
      </c>
      <c r="G104" s="16">
        <v>1224655.3</v>
      </c>
      <c r="H104" s="16">
        <v>36300455</v>
      </c>
    </row>
    <row r="105" spans="1:8" s="14" customFormat="1" ht="12" customHeight="1">
      <c r="A105" s="107" t="s">
        <v>118</v>
      </c>
      <c r="B105" s="107"/>
      <c r="C105" s="16">
        <v>526</v>
      </c>
      <c r="D105" s="16">
        <v>282</v>
      </c>
      <c r="E105" s="16">
        <v>244</v>
      </c>
      <c r="F105" s="16">
        <v>39331</v>
      </c>
      <c r="G105" s="16">
        <v>35606.899999999994</v>
      </c>
      <c r="H105" s="16">
        <v>881938</v>
      </c>
    </row>
    <row r="106" spans="1:8" s="14" customFormat="1" ht="12" customHeight="1">
      <c r="A106" s="107" t="s">
        <v>119</v>
      </c>
      <c r="B106" s="107"/>
      <c r="C106" s="16">
        <v>484</v>
      </c>
      <c r="D106" s="16">
        <v>311</v>
      </c>
      <c r="E106" s="16">
        <v>173</v>
      </c>
      <c r="F106" s="16">
        <v>42289</v>
      </c>
      <c r="G106" s="16">
        <v>38293.7</v>
      </c>
      <c r="H106" s="16">
        <v>1245381</v>
      </c>
    </row>
    <row r="107" spans="1:8" s="14" customFormat="1" ht="12" customHeight="1">
      <c r="A107" s="107" t="s">
        <v>120</v>
      </c>
      <c r="B107" s="107"/>
      <c r="C107" s="16">
        <v>203</v>
      </c>
      <c r="D107" s="16">
        <v>116</v>
      </c>
      <c r="E107" s="16">
        <v>87</v>
      </c>
      <c r="F107" s="16">
        <v>15607.099999999999</v>
      </c>
      <c r="G107" s="16">
        <v>14311.8</v>
      </c>
      <c r="H107" s="16">
        <v>497605</v>
      </c>
    </row>
    <row r="108" spans="1:8" s="14" customFormat="1" ht="12" customHeight="1">
      <c r="A108" s="107" t="s">
        <v>121</v>
      </c>
      <c r="B108" s="107"/>
      <c r="C108" s="16">
        <v>2076</v>
      </c>
      <c r="D108" s="16">
        <v>1138</v>
      </c>
      <c r="E108" s="16">
        <v>938</v>
      </c>
      <c r="F108" s="16">
        <v>151734.9</v>
      </c>
      <c r="G108" s="16">
        <v>139491.1</v>
      </c>
      <c r="H108" s="16">
        <v>4098143</v>
      </c>
    </row>
    <row r="109" spans="1:8" s="14" customFormat="1" ht="12" customHeight="1">
      <c r="A109" s="107" t="s">
        <v>122</v>
      </c>
      <c r="B109" s="107"/>
      <c r="C109" s="16">
        <v>483</v>
      </c>
      <c r="D109" s="16">
        <v>307</v>
      </c>
      <c r="E109" s="16">
        <v>176</v>
      </c>
      <c r="F109" s="16">
        <v>35685.6</v>
      </c>
      <c r="G109" s="16">
        <v>31976.2</v>
      </c>
      <c r="H109" s="16">
        <v>770687</v>
      </c>
    </row>
    <row r="110" spans="1:8" s="14" customFormat="1" ht="12" customHeight="1">
      <c r="A110" s="107" t="s">
        <v>123</v>
      </c>
      <c r="B110" s="107"/>
      <c r="C110" s="16">
        <v>596</v>
      </c>
      <c r="D110" s="16">
        <v>342</v>
      </c>
      <c r="E110" s="16">
        <v>254</v>
      </c>
      <c r="F110" s="16">
        <v>43533.4</v>
      </c>
      <c r="G110" s="16">
        <v>39792.6</v>
      </c>
      <c r="H110" s="16">
        <v>1098872</v>
      </c>
    </row>
    <row r="111" spans="1:8" s="14" customFormat="1" ht="12" customHeight="1">
      <c r="A111" s="107" t="s">
        <v>124</v>
      </c>
      <c r="B111" s="107"/>
      <c r="C111" s="16">
        <v>477</v>
      </c>
      <c r="D111" s="16">
        <v>308</v>
      </c>
      <c r="E111" s="16">
        <v>169</v>
      </c>
      <c r="F111" s="16">
        <v>36692.5</v>
      </c>
      <c r="G111" s="16">
        <v>32666</v>
      </c>
      <c r="H111" s="16">
        <v>808376</v>
      </c>
    </row>
    <row r="112" spans="1:8" s="14" customFormat="1" ht="12" customHeight="1">
      <c r="A112" s="107" t="s">
        <v>125</v>
      </c>
      <c r="B112" s="107"/>
      <c r="C112" s="16">
        <v>101</v>
      </c>
      <c r="D112" s="16">
        <v>53</v>
      </c>
      <c r="E112" s="16">
        <v>48</v>
      </c>
      <c r="F112" s="16">
        <v>5953.7</v>
      </c>
      <c r="G112" s="16">
        <v>5263.9</v>
      </c>
      <c r="H112" s="16">
        <v>71067</v>
      </c>
    </row>
    <row r="113" spans="1:8" s="14" customFormat="1" ht="12" customHeight="1">
      <c r="A113" s="107" t="s">
        <v>345</v>
      </c>
      <c r="B113" s="107"/>
      <c r="C113" s="16">
        <v>1540</v>
      </c>
      <c r="D113" s="16">
        <v>974</v>
      </c>
      <c r="E113" s="16">
        <v>566</v>
      </c>
      <c r="F113" s="16">
        <v>100190.6</v>
      </c>
      <c r="G113" s="16">
        <v>89142.79999999999</v>
      </c>
      <c r="H113" s="16">
        <v>1322856</v>
      </c>
    </row>
    <row r="114" spans="1:8" s="14" customFormat="1" ht="12" customHeight="1">
      <c r="A114" s="107" t="s">
        <v>126</v>
      </c>
      <c r="B114" s="107"/>
      <c r="C114" s="16">
        <v>324</v>
      </c>
      <c r="D114" s="16">
        <v>154</v>
      </c>
      <c r="E114" s="16">
        <v>170</v>
      </c>
      <c r="F114" s="16">
        <v>19323.8</v>
      </c>
      <c r="G114" s="16">
        <v>17201.2</v>
      </c>
      <c r="H114" s="16">
        <v>203837</v>
      </c>
    </row>
    <row r="115" spans="1:8" s="14" customFormat="1" ht="12" customHeight="1">
      <c r="A115" s="107" t="s">
        <v>127</v>
      </c>
      <c r="B115" s="107"/>
      <c r="C115" s="16">
        <v>253</v>
      </c>
      <c r="D115" s="16">
        <v>134</v>
      </c>
      <c r="E115" s="16">
        <v>119</v>
      </c>
      <c r="F115" s="16">
        <v>33900.3</v>
      </c>
      <c r="G115" s="16">
        <v>32334.1</v>
      </c>
      <c r="H115" s="16">
        <v>2203868</v>
      </c>
    </row>
    <row r="116" spans="1:8" s="14" customFormat="1" ht="12" customHeight="1">
      <c r="A116" s="107" t="s">
        <v>128</v>
      </c>
      <c r="B116" s="107"/>
      <c r="C116" s="16">
        <v>272</v>
      </c>
      <c r="D116" s="16">
        <v>168</v>
      </c>
      <c r="E116" s="16">
        <v>104</v>
      </c>
      <c r="F116" s="16">
        <v>24501.5</v>
      </c>
      <c r="G116" s="16">
        <v>22615.7</v>
      </c>
      <c r="H116" s="16">
        <v>831257</v>
      </c>
    </row>
    <row r="117" spans="1:8" s="14" customFormat="1" ht="12" customHeight="1">
      <c r="A117" s="107" t="s">
        <v>129</v>
      </c>
      <c r="B117" s="107"/>
      <c r="C117" s="16">
        <v>126</v>
      </c>
      <c r="D117" s="16">
        <v>82</v>
      </c>
      <c r="E117" s="16">
        <v>44</v>
      </c>
      <c r="F117" s="16">
        <v>10568.3</v>
      </c>
      <c r="G117" s="16">
        <v>9402.9</v>
      </c>
      <c r="H117" s="16">
        <v>247020</v>
      </c>
    </row>
    <row r="118" spans="1:8" s="14" customFormat="1" ht="12" customHeight="1">
      <c r="A118" s="107" t="s">
        <v>130</v>
      </c>
      <c r="B118" s="107"/>
      <c r="C118" s="16">
        <v>301</v>
      </c>
      <c r="D118" s="16">
        <v>173</v>
      </c>
      <c r="E118" s="16">
        <v>128</v>
      </c>
      <c r="F118" s="16">
        <v>20912.100000000002</v>
      </c>
      <c r="G118" s="16">
        <v>18485.800000000003</v>
      </c>
      <c r="H118" s="16">
        <v>336828</v>
      </c>
    </row>
    <row r="119" spans="1:8" s="14" customFormat="1" ht="12" customHeight="1">
      <c r="A119" s="107" t="s">
        <v>131</v>
      </c>
      <c r="B119" s="107"/>
      <c r="C119" s="16">
        <v>453</v>
      </c>
      <c r="D119" s="16">
        <v>279</v>
      </c>
      <c r="E119" s="16">
        <v>174</v>
      </c>
      <c r="F119" s="16">
        <v>46154.4</v>
      </c>
      <c r="G119" s="16">
        <v>41833.1</v>
      </c>
      <c r="H119" s="16">
        <v>1648544</v>
      </c>
    </row>
    <row r="120" spans="1:8" s="14" customFormat="1" ht="12" customHeight="1">
      <c r="A120" s="107" t="s">
        <v>132</v>
      </c>
      <c r="B120" s="107"/>
      <c r="C120" s="16">
        <v>1041</v>
      </c>
      <c r="D120" s="16">
        <v>572</v>
      </c>
      <c r="E120" s="16">
        <v>469</v>
      </c>
      <c r="F120" s="16">
        <v>68623.20000000001</v>
      </c>
      <c r="G120" s="16">
        <v>63094.7</v>
      </c>
      <c r="H120" s="16">
        <v>1725088</v>
      </c>
    </row>
    <row r="121" spans="1:8" s="14" customFormat="1" ht="12" customHeight="1">
      <c r="A121" s="107" t="s">
        <v>133</v>
      </c>
      <c r="B121" s="107"/>
      <c r="C121" s="16">
        <v>625</v>
      </c>
      <c r="D121" s="16">
        <v>393</v>
      </c>
      <c r="E121" s="16">
        <v>232</v>
      </c>
      <c r="F121" s="16">
        <v>58058.899999999994</v>
      </c>
      <c r="G121" s="16">
        <v>52322.4</v>
      </c>
      <c r="H121" s="16">
        <v>1869240</v>
      </c>
    </row>
    <row r="122" spans="1:8" s="14" customFormat="1" ht="12" customHeight="1">
      <c r="A122" s="107" t="s">
        <v>134</v>
      </c>
      <c r="B122" s="107"/>
      <c r="C122" s="16">
        <v>326</v>
      </c>
      <c r="D122" s="16">
        <v>160</v>
      </c>
      <c r="E122" s="16">
        <v>166</v>
      </c>
      <c r="F122" s="16">
        <v>21032.9</v>
      </c>
      <c r="G122" s="16">
        <v>19096.7</v>
      </c>
      <c r="H122" s="16">
        <v>462126</v>
      </c>
    </row>
    <row r="123" spans="1:8" s="14" customFormat="1" ht="12" customHeight="1">
      <c r="A123" s="107" t="s">
        <v>135</v>
      </c>
      <c r="B123" s="107"/>
      <c r="C123" s="16">
        <v>495</v>
      </c>
      <c r="D123" s="16">
        <v>322</v>
      </c>
      <c r="E123" s="16">
        <v>173</v>
      </c>
      <c r="F123" s="16">
        <v>59691.200000000004</v>
      </c>
      <c r="G123" s="16">
        <v>55565</v>
      </c>
      <c r="H123" s="16">
        <v>3075070</v>
      </c>
    </row>
    <row r="124" spans="1:8" s="14" customFormat="1" ht="12" customHeight="1">
      <c r="A124" s="107" t="s">
        <v>136</v>
      </c>
      <c r="B124" s="107"/>
      <c r="C124" s="16">
        <v>482</v>
      </c>
      <c r="D124" s="16">
        <v>285</v>
      </c>
      <c r="E124" s="16">
        <v>197</v>
      </c>
      <c r="F124" s="16">
        <v>37898.2</v>
      </c>
      <c r="G124" s="16">
        <v>33988.399999999994</v>
      </c>
      <c r="H124" s="16">
        <v>865477</v>
      </c>
    </row>
    <row r="125" spans="1:8" s="14" customFormat="1" ht="12" customHeight="1">
      <c r="A125" s="107" t="s">
        <v>138</v>
      </c>
      <c r="B125" s="107"/>
      <c r="C125" s="16">
        <v>280</v>
      </c>
      <c r="D125" s="16">
        <v>174</v>
      </c>
      <c r="E125" s="16">
        <v>106</v>
      </c>
      <c r="F125" s="16">
        <v>22074.8</v>
      </c>
      <c r="G125" s="16">
        <v>19828.1</v>
      </c>
      <c r="H125" s="16">
        <v>517671</v>
      </c>
    </row>
    <row r="126" spans="1:8" s="14" customFormat="1" ht="12" customHeight="1">
      <c r="A126" s="107" t="s">
        <v>139</v>
      </c>
      <c r="B126" s="107"/>
      <c r="C126" s="16">
        <v>760</v>
      </c>
      <c r="D126" s="16">
        <v>420</v>
      </c>
      <c r="E126" s="16">
        <v>340</v>
      </c>
      <c r="F126" s="16">
        <v>59592</v>
      </c>
      <c r="G126" s="16">
        <v>54491</v>
      </c>
      <c r="H126" s="16">
        <v>1766223</v>
      </c>
    </row>
    <row r="127" spans="1:8" s="14" customFormat="1" ht="12" customHeight="1">
      <c r="A127" s="107" t="s">
        <v>140</v>
      </c>
      <c r="B127" s="107"/>
      <c r="C127" s="16">
        <v>221</v>
      </c>
      <c r="D127" s="16">
        <v>115</v>
      </c>
      <c r="E127" s="16">
        <v>106</v>
      </c>
      <c r="F127" s="16">
        <v>14306.3</v>
      </c>
      <c r="G127" s="16">
        <v>12846.5</v>
      </c>
      <c r="H127" s="16">
        <v>223937</v>
      </c>
    </row>
    <row r="128" spans="1:8" s="14" customFormat="1" ht="12" customHeight="1">
      <c r="A128" s="107" t="s">
        <v>142</v>
      </c>
      <c r="B128" s="107"/>
      <c r="C128" s="16">
        <v>700</v>
      </c>
      <c r="D128" s="16">
        <v>419</v>
      </c>
      <c r="E128" s="16">
        <v>281</v>
      </c>
      <c r="F128" s="16">
        <v>60242.6</v>
      </c>
      <c r="G128" s="16">
        <v>54491.2</v>
      </c>
      <c r="H128" s="16">
        <v>1812331</v>
      </c>
    </row>
    <row r="129" spans="1:8" s="14" customFormat="1" ht="12" customHeight="1">
      <c r="A129" s="107" t="s">
        <v>143</v>
      </c>
      <c r="B129" s="107"/>
      <c r="C129" s="16">
        <v>499</v>
      </c>
      <c r="D129" s="16">
        <v>314</v>
      </c>
      <c r="E129" s="16">
        <v>185</v>
      </c>
      <c r="F129" s="16">
        <v>47900</v>
      </c>
      <c r="G129" s="16">
        <v>43783.2</v>
      </c>
      <c r="H129" s="16">
        <v>1840384</v>
      </c>
    </row>
    <row r="130" spans="1:8" s="14" customFormat="1" ht="12" customHeight="1">
      <c r="A130" s="107" t="s">
        <v>144</v>
      </c>
      <c r="B130" s="107"/>
      <c r="C130" s="16">
        <v>1023</v>
      </c>
      <c r="D130" s="16">
        <v>648</v>
      </c>
      <c r="E130" s="16">
        <v>375</v>
      </c>
      <c r="F130" s="16">
        <v>72964.3</v>
      </c>
      <c r="G130" s="16">
        <v>64380.100000000006</v>
      </c>
      <c r="H130" s="16">
        <v>1126414</v>
      </c>
    </row>
    <row r="131" spans="1:8" s="14" customFormat="1" ht="12" customHeight="1">
      <c r="A131" s="107" t="s">
        <v>145</v>
      </c>
      <c r="B131" s="107"/>
      <c r="C131" s="16">
        <v>236</v>
      </c>
      <c r="D131" s="16">
        <v>146</v>
      </c>
      <c r="E131" s="16">
        <v>90</v>
      </c>
      <c r="F131" s="16">
        <v>13574.400000000001</v>
      </c>
      <c r="G131" s="16">
        <v>12183</v>
      </c>
      <c r="H131" s="16">
        <v>169369</v>
      </c>
    </row>
    <row r="132" spans="1:8" s="14" customFormat="1" ht="12" customHeight="1">
      <c r="A132" s="107" t="s">
        <v>146</v>
      </c>
      <c r="B132" s="107"/>
      <c r="C132" s="16">
        <v>211</v>
      </c>
      <c r="D132" s="16">
        <v>140</v>
      </c>
      <c r="E132" s="16">
        <v>71</v>
      </c>
      <c r="F132" s="16">
        <v>19646.3</v>
      </c>
      <c r="G132" s="16">
        <v>18029.7</v>
      </c>
      <c r="H132" s="16">
        <v>706761</v>
      </c>
    </row>
    <row r="133" spans="1:8" s="14" customFormat="1" ht="12" customHeight="1">
      <c r="A133" s="107" t="s">
        <v>147</v>
      </c>
      <c r="B133" s="107"/>
      <c r="C133" s="16">
        <v>717</v>
      </c>
      <c r="D133" s="16">
        <v>457</v>
      </c>
      <c r="E133" s="16">
        <v>260</v>
      </c>
      <c r="F133" s="16">
        <v>57195</v>
      </c>
      <c r="G133" s="16">
        <v>51512.200000000004</v>
      </c>
      <c r="H133" s="16">
        <v>1396184</v>
      </c>
    </row>
    <row r="134" spans="1:8" s="14" customFormat="1" ht="12" customHeight="1">
      <c r="A134" s="110" t="s">
        <v>148</v>
      </c>
      <c r="B134" s="110"/>
      <c r="C134" s="21">
        <v>107</v>
      </c>
      <c r="D134" s="21">
        <v>66</v>
      </c>
      <c r="E134" s="21">
        <v>41</v>
      </c>
      <c r="F134" s="21">
        <v>13454</v>
      </c>
      <c r="G134" s="21">
        <v>12625.8</v>
      </c>
      <c r="H134" s="21">
        <v>761573</v>
      </c>
    </row>
    <row r="135" spans="1:8" s="14" customFormat="1" ht="12" customHeight="1">
      <c r="A135" s="108"/>
      <c r="B135" s="108"/>
      <c r="C135" s="54"/>
      <c r="D135" s="54"/>
      <c r="E135" s="54"/>
      <c r="F135" s="54"/>
      <c r="G135" s="54"/>
      <c r="H135" s="54"/>
    </row>
    <row r="136" spans="1:8" s="14" customFormat="1" ht="12" customHeight="1">
      <c r="A136" s="111" t="s">
        <v>150</v>
      </c>
      <c r="B136" s="111"/>
      <c r="C136" s="13">
        <v>23497</v>
      </c>
      <c r="D136" s="13">
        <v>12519</v>
      </c>
      <c r="E136" s="13">
        <v>10978</v>
      </c>
      <c r="F136" s="13">
        <v>1610867.6000000003</v>
      </c>
      <c r="G136" s="13">
        <v>1460287.3</v>
      </c>
      <c r="H136" s="13">
        <v>35778535</v>
      </c>
    </row>
    <row r="137" spans="1:8" s="14" customFormat="1" ht="12" customHeight="1">
      <c r="A137" s="107" t="s">
        <v>151</v>
      </c>
      <c r="B137" s="107"/>
      <c r="C137" s="16">
        <v>2044</v>
      </c>
      <c r="D137" s="16">
        <v>994</v>
      </c>
      <c r="E137" s="16">
        <v>1050</v>
      </c>
      <c r="F137" s="16">
        <v>165165.2</v>
      </c>
      <c r="G137" s="16">
        <v>152436.3</v>
      </c>
      <c r="H137" s="16">
        <v>5796158</v>
      </c>
    </row>
    <row r="138" spans="1:8" s="14" customFormat="1" ht="12" customHeight="1">
      <c r="A138" s="107" t="s">
        <v>153</v>
      </c>
      <c r="B138" s="107"/>
      <c r="C138" s="16">
        <v>68</v>
      </c>
      <c r="D138" s="16">
        <v>33</v>
      </c>
      <c r="E138" s="16">
        <v>35</v>
      </c>
      <c r="F138" s="16">
        <v>3713</v>
      </c>
      <c r="G138" s="16">
        <v>3304.2</v>
      </c>
      <c r="H138" s="16">
        <v>35039</v>
      </c>
    </row>
    <row r="139" spans="1:8" s="14" customFormat="1" ht="12" customHeight="1">
      <c r="A139" s="107" t="s">
        <v>154</v>
      </c>
      <c r="B139" s="107"/>
      <c r="C139" s="16">
        <v>226</v>
      </c>
      <c r="D139" s="16">
        <v>111</v>
      </c>
      <c r="E139" s="16">
        <v>115</v>
      </c>
      <c r="F139" s="16">
        <v>20276.8</v>
      </c>
      <c r="G139" s="16">
        <v>18832.8</v>
      </c>
      <c r="H139" s="16">
        <v>814331</v>
      </c>
    </row>
    <row r="140" spans="1:8" s="14" customFormat="1" ht="12" customHeight="1">
      <c r="A140" s="107" t="s">
        <v>155</v>
      </c>
      <c r="B140" s="107"/>
      <c r="C140" s="16">
        <v>741</v>
      </c>
      <c r="D140" s="16">
        <v>325</v>
      </c>
      <c r="E140" s="16">
        <v>416</v>
      </c>
      <c r="F140" s="16">
        <v>52336.7</v>
      </c>
      <c r="G140" s="16">
        <v>47711</v>
      </c>
      <c r="H140" s="16">
        <v>1329366</v>
      </c>
    </row>
    <row r="141" spans="1:8" s="14" customFormat="1" ht="12" customHeight="1">
      <c r="A141" s="107" t="s">
        <v>157</v>
      </c>
      <c r="B141" s="107"/>
      <c r="C141" s="16">
        <v>250</v>
      </c>
      <c r="D141" s="16">
        <v>136</v>
      </c>
      <c r="E141" s="16">
        <v>114</v>
      </c>
      <c r="F141" s="16">
        <v>19330.8</v>
      </c>
      <c r="G141" s="16">
        <v>17155.3</v>
      </c>
      <c r="H141" s="16">
        <v>369661</v>
      </c>
    </row>
    <row r="142" spans="1:8" s="14" customFormat="1" ht="12" customHeight="1">
      <c r="A142" s="107" t="s">
        <v>340</v>
      </c>
      <c r="B142" s="107"/>
      <c r="C142" s="16">
        <v>475</v>
      </c>
      <c r="D142" s="16">
        <v>247</v>
      </c>
      <c r="E142" s="16">
        <v>228</v>
      </c>
      <c r="F142" s="16">
        <v>27144.899999999998</v>
      </c>
      <c r="G142" s="16">
        <v>24440.699999999997</v>
      </c>
      <c r="H142" s="16">
        <v>381588</v>
      </c>
    </row>
    <row r="143" spans="1:8" s="14" customFormat="1" ht="12" customHeight="1">
      <c r="A143" s="107" t="s">
        <v>159</v>
      </c>
      <c r="B143" s="107"/>
      <c r="C143" s="16">
        <v>9</v>
      </c>
      <c r="D143" s="16" t="s">
        <v>370</v>
      </c>
      <c r="E143" s="16" t="s">
        <v>370</v>
      </c>
      <c r="F143" s="16">
        <v>1466.2</v>
      </c>
      <c r="G143" s="16">
        <v>1442.3</v>
      </c>
      <c r="H143" s="16">
        <v>136587</v>
      </c>
    </row>
    <row r="144" spans="1:8" s="14" customFormat="1" ht="12" customHeight="1">
      <c r="A144" s="107" t="s">
        <v>334</v>
      </c>
      <c r="B144" s="107"/>
      <c r="C144" s="16">
        <v>1030</v>
      </c>
      <c r="D144" s="16">
        <v>638</v>
      </c>
      <c r="E144" s="16">
        <v>392</v>
      </c>
      <c r="F144" s="16">
        <v>76158.9</v>
      </c>
      <c r="G144" s="16">
        <v>67992.20000000001</v>
      </c>
      <c r="H144" s="16">
        <v>1566929</v>
      </c>
    </row>
    <row r="145" spans="1:8" s="14" customFormat="1" ht="12" customHeight="1">
      <c r="A145" s="107" t="s">
        <v>161</v>
      </c>
      <c r="B145" s="107"/>
      <c r="C145" s="16">
        <v>34</v>
      </c>
      <c r="D145" s="16" t="s">
        <v>370</v>
      </c>
      <c r="E145" s="16" t="s">
        <v>370</v>
      </c>
      <c r="F145" s="16">
        <v>1849.9</v>
      </c>
      <c r="G145" s="16">
        <v>1604.8000000000002</v>
      </c>
      <c r="H145" s="16">
        <v>15811</v>
      </c>
    </row>
    <row r="146" spans="1:8" s="67" customFormat="1" ht="12" customHeight="1">
      <c r="A146" s="136" t="s">
        <v>346</v>
      </c>
      <c r="B146" s="136"/>
      <c r="C146" s="66">
        <v>1935</v>
      </c>
      <c r="D146" s="66">
        <v>1084</v>
      </c>
      <c r="E146" s="66">
        <v>851</v>
      </c>
      <c r="F146" s="66">
        <v>126631.5</v>
      </c>
      <c r="G146" s="66">
        <v>113829</v>
      </c>
      <c r="H146" s="66">
        <v>1966014</v>
      </c>
    </row>
    <row r="147" spans="1:8" s="14" customFormat="1" ht="12" customHeight="1">
      <c r="A147" s="107" t="s">
        <v>164</v>
      </c>
      <c r="B147" s="107"/>
      <c r="C147" s="16">
        <v>1602</v>
      </c>
      <c r="D147" s="16">
        <v>939</v>
      </c>
      <c r="E147" s="16">
        <v>663</v>
      </c>
      <c r="F147" s="16">
        <v>111738.2</v>
      </c>
      <c r="G147" s="16">
        <v>99788.9</v>
      </c>
      <c r="H147" s="16">
        <v>1983118</v>
      </c>
    </row>
    <row r="148" spans="1:8" s="14" customFormat="1" ht="12" customHeight="1">
      <c r="A148" s="107" t="s">
        <v>165</v>
      </c>
      <c r="B148" s="107"/>
      <c r="C148" s="16">
        <v>18</v>
      </c>
      <c r="D148" s="16">
        <v>6</v>
      </c>
      <c r="E148" s="16">
        <v>12</v>
      </c>
      <c r="F148" s="16">
        <v>988.3000000000001</v>
      </c>
      <c r="G148" s="16">
        <v>929.7</v>
      </c>
      <c r="H148" s="16">
        <v>12324</v>
      </c>
    </row>
    <row r="149" spans="1:8" s="14" customFormat="1" ht="12" customHeight="1">
      <c r="A149" s="107" t="s">
        <v>168</v>
      </c>
      <c r="B149" s="107"/>
      <c r="C149" s="16">
        <v>121</v>
      </c>
      <c r="D149" s="16">
        <v>63</v>
      </c>
      <c r="E149" s="16">
        <v>58</v>
      </c>
      <c r="F149" s="16">
        <v>5618.8</v>
      </c>
      <c r="G149" s="16">
        <v>5124.400000000001</v>
      </c>
      <c r="H149" s="16">
        <v>49714</v>
      </c>
    </row>
    <row r="150" spans="1:8" s="14" customFormat="1" ht="12" customHeight="1">
      <c r="A150" s="107" t="s">
        <v>169</v>
      </c>
      <c r="B150" s="107"/>
      <c r="C150" s="16">
        <v>404</v>
      </c>
      <c r="D150" s="16">
        <v>241</v>
      </c>
      <c r="E150" s="16">
        <v>163</v>
      </c>
      <c r="F150" s="16">
        <v>25938.199999999997</v>
      </c>
      <c r="G150" s="16">
        <v>22873.9</v>
      </c>
      <c r="H150" s="16">
        <v>369537</v>
      </c>
    </row>
    <row r="151" spans="1:8" s="14" customFormat="1" ht="12" customHeight="1">
      <c r="A151" s="107" t="s">
        <v>170</v>
      </c>
      <c r="B151" s="107"/>
      <c r="C151" s="16">
        <v>5592</v>
      </c>
      <c r="D151" s="16">
        <v>2962</v>
      </c>
      <c r="E151" s="16">
        <v>2630</v>
      </c>
      <c r="F151" s="16">
        <v>350646.6</v>
      </c>
      <c r="G151" s="16">
        <v>317406.2</v>
      </c>
      <c r="H151" s="16">
        <v>6779380</v>
      </c>
    </row>
    <row r="152" spans="1:8" s="14" customFormat="1" ht="12" customHeight="1">
      <c r="A152" s="107" t="s">
        <v>171</v>
      </c>
      <c r="B152" s="107"/>
      <c r="C152" s="16">
        <v>2380</v>
      </c>
      <c r="D152" s="16">
        <v>1384</v>
      </c>
      <c r="E152" s="16">
        <v>996</v>
      </c>
      <c r="F152" s="16">
        <v>163070.09999999998</v>
      </c>
      <c r="G152" s="16">
        <v>146521.4</v>
      </c>
      <c r="H152" s="16">
        <v>3111151</v>
      </c>
    </row>
    <row r="153" spans="1:8" s="14" customFormat="1" ht="12" customHeight="1">
      <c r="A153" s="107" t="s">
        <v>173</v>
      </c>
      <c r="B153" s="107"/>
      <c r="C153" s="16">
        <v>78</v>
      </c>
      <c r="D153" s="16">
        <v>31</v>
      </c>
      <c r="E153" s="16">
        <v>47</v>
      </c>
      <c r="F153" s="16">
        <v>3953.6000000000004</v>
      </c>
      <c r="G153" s="16">
        <v>3584.2</v>
      </c>
      <c r="H153" s="16">
        <v>36883</v>
      </c>
    </row>
    <row r="154" spans="1:8" s="14" customFormat="1" ht="12" customHeight="1">
      <c r="A154" s="107" t="s">
        <v>174</v>
      </c>
      <c r="B154" s="107"/>
      <c r="C154" s="16">
        <v>2878</v>
      </c>
      <c r="D154" s="16">
        <v>1470</v>
      </c>
      <c r="E154" s="16">
        <v>1408</v>
      </c>
      <c r="F154" s="16">
        <v>204219.4</v>
      </c>
      <c r="G154" s="16">
        <v>186808.59999999998</v>
      </c>
      <c r="H154" s="16">
        <v>4929218</v>
      </c>
    </row>
    <row r="155" spans="1:8" s="14" customFormat="1" ht="12" customHeight="1">
      <c r="A155" s="107" t="s">
        <v>175</v>
      </c>
      <c r="B155" s="107"/>
      <c r="C155" s="16">
        <v>21</v>
      </c>
      <c r="D155" s="16">
        <v>10</v>
      </c>
      <c r="E155" s="16">
        <v>11</v>
      </c>
      <c r="F155" s="16">
        <v>1032.6000000000001</v>
      </c>
      <c r="G155" s="16">
        <v>925.1</v>
      </c>
      <c r="H155" s="16">
        <v>7786</v>
      </c>
    </row>
    <row r="156" spans="1:8" s="14" customFormat="1" ht="12" customHeight="1">
      <c r="A156" s="107" t="s">
        <v>176</v>
      </c>
      <c r="B156" s="107"/>
      <c r="C156" s="16">
        <v>1117</v>
      </c>
      <c r="D156" s="16">
        <v>525</v>
      </c>
      <c r="E156" s="16">
        <v>592</v>
      </c>
      <c r="F156" s="16">
        <v>79147</v>
      </c>
      <c r="G156" s="16">
        <v>73463.3</v>
      </c>
      <c r="H156" s="16">
        <v>2384681</v>
      </c>
    </row>
    <row r="157" spans="1:8" s="14" customFormat="1" ht="12" customHeight="1">
      <c r="A157" s="107" t="s">
        <v>177</v>
      </c>
      <c r="B157" s="107"/>
      <c r="C157" s="16">
        <v>116</v>
      </c>
      <c r="D157" s="16">
        <v>43</v>
      </c>
      <c r="E157" s="16">
        <v>73</v>
      </c>
      <c r="F157" s="16">
        <v>5549.3</v>
      </c>
      <c r="G157" s="16">
        <v>4983.4</v>
      </c>
      <c r="H157" s="16">
        <v>44573</v>
      </c>
    </row>
    <row r="158" spans="1:8" s="14" customFormat="1" ht="12" customHeight="1">
      <c r="A158" s="107" t="s">
        <v>178</v>
      </c>
      <c r="B158" s="107"/>
      <c r="C158" s="16">
        <v>273</v>
      </c>
      <c r="D158" s="16">
        <v>129</v>
      </c>
      <c r="E158" s="16">
        <v>144</v>
      </c>
      <c r="F158" s="16">
        <v>22358.800000000003</v>
      </c>
      <c r="G158" s="16">
        <v>20677.100000000002</v>
      </c>
      <c r="H158" s="16">
        <v>702786</v>
      </c>
    </row>
    <row r="159" spans="1:8" s="14" customFormat="1" ht="12" customHeight="1">
      <c r="A159" s="107" t="s">
        <v>181</v>
      </c>
      <c r="B159" s="107"/>
      <c r="C159" s="16">
        <v>266</v>
      </c>
      <c r="D159" s="16">
        <v>135</v>
      </c>
      <c r="E159" s="16">
        <v>131</v>
      </c>
      <c r="F159" s="16">
        <v>19815.6</v>
      </c>
      <c r="G159" s="16">
        <v>18426.4</v>
      </c>
      <c r="H159" s="16">
        <v>634174</v>
      </c>
    </row>
    <row r="160" spans="1:8" s="14" customFormat="1" ht="12" customHeight="1">
      <c r="A160" s="107" t="s">
        <v>184</v>
      </c>
      <c r="B160" s="107"/>
      <c r="C160" s="16">
        <v>39</v>
      </c>
      <c r="D160" s="16">
        <v>20</v>
      </c>
      <c r="E160" s="16">
        <v>19</v>
      </c>
      <c r="F160" s="16">
        <v>2020.1</v>
      </c>
      <c r="G160" s="16">
        <v>1787.1</v>
      </c>
      <c r="H160" s="16">
        <v>14745</v>
      </c>
    </row>
    <row r="161" spans="1:8" s="14" customFormat="1" ht="12" customHeight="1">
      <c r="A161" s="107" t="s">
        <v>185</v>
      </c>
      <c r="B161" s="107"/>
      <c r="C161" s="16">
        <v>292</v>
      </c>
      <c r="D161" s="16">
        <v>190</v>
      </c>
      <c r="E161" s="16">
        <v>102</v>
      </c>
      <c r="F161" s="16">
        <v>23160.9</v>
      </c>
      <c r="G161" s="16">
        <v>21052.7</v>
      </c>
      <c r="H161" s="16">
        <v>583064</v>
      </c>
    </row>
    <row r="162" spans="1:8" s="14" customFormat="1" ht="12" customHeight="1">
      <c r="A162" s="107" t="s">
        <v>186</v>
      </c>
      <c r="B162" s="107"/>
      <c r="C162" s="16">
        <v>967</v>
      </c>
      <c r="D162" s="16">
        <v>515</v>
      </c>
      <c r="E162" s="16">
        <v>452</v>
      </c>
      <c r="F162" s="16">
        <v>61563.2</v>
      </c>
      <c r="G162" s="16">
        <v>54927.799999999996</v>
      </c>
      <c r="H162" s="16">
        <v>951968</v>
      </c>
    </row>
    <row r="163" spans="1:8" s="14" customFormat="1" ht="12" customHeight="1">
      <c r="A163" s="107" t="s">
        <v>187</v>
      </c>
      <c r="B163" s="107"/>
      <c r="C163" s="16">
        <v>36</v>
      </c>
      <c r="D163" s="16">
        <v>18</v>
      </c>
      <c r="E163" s="16">
        <v>18</v>
      </c>
      <c r="F163" s="16">
        <v>1715.9</v>
      </c>
      <c r="G163" s="16">
        <v>1574.3999999999999</v>
      </c>
      <c r="H163" s="16">
        <v>14295</v>
      </c>
    </row>
    <row r="164" spans="1:8" s="14" customFormat="1" ht="12" customHeight="1">
      <c r="A164" s="107" t="s">
        <v>188</v>
      </c>
      <c r="B164" s="107"/>
      <c r="C164" s="16">
        <v>364</v>
      </c>
      <c r="D164" s="16">
        <v>189</v>
      </c>
      <c r="E164" s="16">
        <v>175</v>
      </c>
      <c r="F164" s="16">
        <v>27913.6</v>
      </c>
      <c r="G164" s="16">
        <v>24939.5</v>
      </c>
      <c r="H164" s="16">
        <v>699163</v>
      </c>
    </row>
    <row r="165" spans="1:8" s="14" customFormat="1" ht="12" customHeight="1">
      <c r="A165" s="133" t="s">
        <v>190</v>
      </c>
      <c r="B165" s="133"/>
      <c r="C165" s="21">
        <v>121</v>
      </c>
      <c r="D165" s="21">
        <v>63</v>
      </c>
      <c r="E165" s="21">
        <v>58</v>
      </c>
      <c r="F165" s="21">
        <v>6343.5</v>
      </c>
      <c r="G165" s="21">
        <v>5744.6</v>
      </c>
      <c r="H165" s="21">
        <v>58491</v>
      </c>
    </row>
    <row r="166" spans="1:8" s="14" customFormat="1" ht="12" customHeight="1">
      <c r="A166" s="108"/>
      <c r="B166" s="108"/>
      <c r="C166" s="54"/>
      <c r="D166" s="54"/>
      <c r="E166" s="54"/>
      <c r="F166" s="54"/>
      <c r="G166" s="54"/>
      <c r="H166" s="54"/>
    </row>
    <row r="167" spans="1:8" s="14" customFormat="1" ht="12" customHeight="1">
      <c r="A167" s="111" t="s">
        <v>191</v>
      </c>
      <c r="B167" s="111"/>
      <c r="C167" s="13">
        <v>2093</v>
      </c>
      <c r="D167" s="13">
        <v>1196</v>
      </c>
      <c r="E167" s="13">
        <v>897</v>
      </c>
      <c r="F167" s="13">
        <v>124861.2</v>
      </c>
      <c r="G167" s="13">
        <v>111418.5</v>
      </c>
      <c r="H167" s="13">
        <v>1531126</v>
      </c>
    </row>
    <row r="168" spans="1:8" s="14" customFormat="1" ht="12" customHeight="1">
      <c r="A168" s="107" t="s">
        <v>335</v>
      </c>
      <c r="B168" s="107"/>
      <c r="C168" s="16">
        <v>454</v>
      </c>
      <c r="D168" s="16">
        <v>274</v>
      </c>
      <c r="E168" s="16">
        <v>180</v>
      </c>
      <c r="F168" s="16">
        <v>29946.9</v>
      </c>
      <c r="G168" s="16">
        <v>26519.6</v>
      </c>
      <c r="H168" s="16">
        <v>433769</v>
      </c>
    </row>
    <row r="169" spans="1:8" s="14" customFormat="1" ht="12" customHeight="1">
      <c r="A169" s="107" t="s">
        <v>194</v>
      </c>
      <c r="B169" s="107"/>
      <c r="C169" s="16">
        <v>24</v>
      </c>
      <c r="D169" s="16">
        <v>12</v>
      </c>
      <c r="E169" s="16">
        <v>12</v>
      </c>
      <c r="F169" s="16">
        <v>1305</v>
      </c>
      <c r="G169" s="16">
        <v>1168.1999999999998</v>
      </c>
      <c r="H169" s="16">
        <v>15818</v>
      </c>
    </row>
    <row r="170" spans="1:8" s="14" customFormat="1" ht="12" customHeight="1">
      <c r="A170" s="107" t="s">
        <v>195</v>
      </c>
      <c r="B170" s="107"/>
      <c r="C170" s="16">
        <v>24</v>
      </c>
      <c r="D170" s="16">
        <v>20</v>
      </c>
      <c r="E170" s="16">
        <v>4</v>
      </c>
      <c r="F170" s="16">
        <v>979.8000000000001</v>
      </c>
      <c r="G170" s="16">
        <v>899.8</v>
      </c>
      <c r="H170" s="16">
        <v>5216</v>
      </c>
    </row>
    <row r="171" spans="1:8" s="14" customFormat="1" ht="12" customHeight="1">
      <c r="A171" s="107" t="s">
        <v>197</v>
      </c>
      <c r="B171" s="107"/>
      <c r="C171" s="16">
        <v>22</v>
      </c>
      <c r="D171" s="16">
        <v>13</v>
      </c>
      <c r="E171" s="16">
        <v>9</v>
      </c>
      <c r="F171" s="16">
        <v>1227</v>
      </c>
      <c r="G171" s="16">
        <v>1099.5</v>
      </c>
      <c r="H171" s="16">
        <v>12591</v>
      </c>
    </row>
    <row r="172" spans="1:8" s="14" customFormat="1" ht="12" customHeight="1">
      <c r="A172" s="107" t="s">
        <v>198</v>
      </c>
      <c r="B172" s="107"/>
      <c r="C172" s="16">
        <v>444</v>
      </c>
      <c r="D172" s="16">
        <v>242</v>
      </c>
      <c r="E172" s="16">
        <v>202</v>
      </c>
      <c r="F172" s="16">
        <v>24712.1</v>
      </c>
      <c r="G172" s="16">
        <v>22139</v>
      </c>
      <c r="H172" s="16">
        <v>247815</v>
      </c>
    </row>
    <row r="173" spans="1:8" s="14" customFormat="1" ht="12" customHeight="1">
      <c r="A173" s="107" t="s">
        <v>200</v>
      </c>
      <c r="B173" s="107"/>
      <c r="C173" s="16">
        <v>220</v>
      </c>
      <c r="D173" s="16">
        <v>114</v>
      </c>
      <c r="E173" s="16">
        <v>106</v>
      </c>
      <c r="F173" s="16">
        <v>12035.099999999999</v>
      </c>
      <c r="G173" s="16">
        <v>10795.7</v>
      </c>
      <c r="H173" s="16">
        <v>135130</v>
      </c>
    </row>
    <row r="174" spans="1:8" s="14" customFormat="1" ht="12" customHeight="1">
      <c r="A174" s="107" t="s">
        <v>201</v>
      </c>
      <c r="B174" s="107"/>
      <c r="C174" s="16">
        <v>26</v>
      </c>
      <c r="D174" s="16">
        <v>16</v>
      </c>
      <c r="E174" s="16">
        <v>10</v>
      </c>
      <c r="F174" s="16">
        <v>1700.6</v>
      </c>
      <c r="G174" s="16">
        <v>1556.9</v>
      </c>
      <c r="H174" s="16">
        <v>30334</v>
      </c>
    </row>
    <row r="175" spans="1:8" s="14" customFormat="1" ht="12" customHeight="1">
      <c r="A175" s="133" t="s">
        <v>202</v>
      </c>
      <c r="B175" s="133"/>
      <c r="C175" s="21">
        <v>879</v>
      </c>
      <c r="D175" s="21">
        <v>505</v>
      </c>
      <c r="E175" s="21">
        <v>374</v>
      </c>
      <c r="F175" s="21">
        <v>52954.7</v>
      </c>
      <c r="G175" s="21">
        <v>47239.8</v>
      </c>
      <c r="H175" s="21">
        <v>650453</v>
      </c>
    </row>
    <row r="176" spans="1:8" s="14" customFormat="1" ht="12" customHeight="1">
      <c r="A176" s="108"/>
      <c r="B176" s="108"/>
      <c r="C176" s="54"/>
      <c r="D176" s="54"/>
      <c r="E176" s="54"/>
      <c r="F176" s="54"/>
      <c r="G176" s="54"/>
      <c r="H176" s="54"/>
    </row>
    <row r="177" spans="1:8" s="14" customFormat="1" ht="12" customHeight="1">
      <c r="A177" s="111" t="s">
        <v>203</v>
      </c>
      <c r="B177" s="111"/>
      <c r="C177" s="13">
        <v>18936</v>
      </c>
      <c r="D177" s="13">
        <v>11044</v>
      </c>
      <c r="E177" s="13">
        <v>7892</v>
      </c>
      <c r="F177" s="13">
        <v>1318298.2999999998</v>
      </c>
      <c r="G177" s="13">
        <v>1186408.3</v>
      </c>
      <c r="H177" s="13">
        <v>24120848</v>
      </c>
    </row>
    <row r="178" spans="1:8" s="14" customFormat="1" ht="12" customHeight="1">
      <c r="A178" s="107" t="s">
        <v>277</v>
      </c>
      <c r="B178" s="107"/>
      <c r="C178" s="16">
        <v>1697</v>
      </c>
      <c r="D178" s="16">
        <v>1008</v>
      </c>
      <c r="E178" s="16">
        <v>689</v>
      </c>
      <c r="F178" s="16">
        <v>118224.70000000001</v>
      </c>
      <c r="G178" s="16">
        <v>105763.1</v>
      </c>
      <c r="H178" s="16">
        <v>2001773</v>
      </c>
    </row>
    <row r="179" spans="1:8" s="14" customFormat="1" ht="12" customHeight="1">
      <c r="A179" s="107" t="s">
        <v>205</v>
      </c>
      <c r="B179" s="107"/>
      <c r="C179" s="16">
        <v>6877</v>
      </c>
      <c r="D179" s="16">
        <v>3809</v>
      </c>
      <c r="E179" s="16">
        <v>3068</v>
      </c>
      <c r="F179" s="16">
        <v>473670.2</v>
      </c>
      <c r="G179" s="16">
        <v>430171.30000000005</v>
      </c>
      <c r="H179" s="16">
        <v>9391379</v>
      </c>
    </row>
    <row r="180" spans="1:8" s="14" customFormat="1" ht="12" customHeight="1">
      <c r="A180" s="107" t="s">
        <v>206</v>
      </c>
      <c r="B180" s="107"/>
      <c r="C180" s="16">
        <v>809</v>
      </c>
      <c r="D180" s="16">
        <v>517</v>
      </c>
      <c r="E180" s="16">
        <v>292</v>
      </c>
      <c r="F180" s="16">
        <v>50914.7</v>
      </c>
      <c r="G180" s="16">
        <v>45254.5</v>
      </c>
      <c r="H180" s="16">
        <v>663052</v>
      </c>
    </row>
    <row r="181" spans="1:8" s="14" customFormat="1" ht="12" customHeight="1">
      <c r="A181" s="107" t="s">
        <v>207</v>
      </c>
      <c r="B181" s="107"/>
      <c r="C181" s="16">
        <v>1024</v>
      </c>
      <c r="D181" s="16">
        <v>629</v>
      </c>
      <c r="E181" s="16">
        <v>395</v>
      </c>
      <c r="F181" s="16">
        <v>75516.7</v>
      </c>
      <c r="G181" s="16">
        <v>67444.5</v>
      </c>
      <c r="H181" s="16">
        <v>1343979</v>
      </c>
    </row>
    <row r="182" spans="1:8" s="14" customFormat="1" ht="12" customHeight="1">
      <c r="A182" s="107" t="s">
        <v>208</v>
      </c>
      <c r="B182" s="107"/>
      <c r="C182" s="16">
        <v>3220</v>
      </c>
      <c r="D182" s="16">
        <v>1869</v>
      </c>
      <c r="E182" s="16">
        <v>1351</v>
      </c>
      <c r="F182" s="16">
        <v>224181.40000000002</v>
      </c>
      <c r="G182" s="16">
        <v>201052.40000000002</v>
      </c>
      <c r="H182" s="16">
        <v>4094178</v>
      </c>
    </row>
    <row r="183" spans="1:8" s="14" customFormat="1" ht="12" customHeight="1">
      <c r="A183" s="107" t="s">
        <v>209</v>
      </c>
      <c r="B183" s="107"/>
      <c r="C183" s="16">
        <v>256</v>
      </c>
      <c r="D183" s="16">
        <v>141</v>
      </c>
      <c r="E183" s="16">
        <v>115</v>
      </c>
      <c r="F183" s="16">
        <v>18922.2</v>
      </c>
      <c r="G183" s="16">
        <v>16539.2</v>
      </c>
      <c r="H183" s="16">
        <v>256705</v>
      </c>
    </row>
    <row r="184" spans="1:8" s="14" customFormat="1" ht="12" customHeight="1">
      <c r="A184" s="107" t="s">
        <v>210</v>
      </c>
      <c r="B184" s="107"/>
      <c r="C184" s="16">
        <v>281</v>
      </c>
      <c r="D184" s="16">
        <v>166</v>
      </c>
      <c r="E184" s="16">
        <v>115</v>
      </c>
      <c r="F184" s="16">
        <v>19841.3</v>
      </c>
      <c r="G184" s="16">
        <v>17820.2</v>
      </c>
      <c r="H184" s="16">
        <v>311423</v>
      </c>
    </row>
    <row r="185" spans="1:8" s="14" customFormat="1" ht="12" customHeight="1">
      <c r="A185" s="107" t="s">
        <v>211</v>
      </c>
      <c r="B185" s="107"/>
      <c r="C185" s="16">
        <v>322</v>
      </c>
      <c r="D185" s="16">
        <v>193</v>
      </c>
      <c r="E185" s="16">
        <v>129</v>
      </c>
      <c r="F185" s="16">
        <v>23498.300000000003</v>
      </c>
      <c r="G185" s="16">
        <v>21353.199999999997</v>
      </c>
      <c r="H185" s="16">
        <v>571473</v>
      </c>
    </row>
    <row r="186" spans="1:8" s="14" customFormat="1" ht="12" customHeight="1">
      <c r="A186" s="107" t="s">
        <v>212</v>
      </c>
      <c r="B186" s="107"/>
      <c r="C186" s="16">
        <v>190</v>
      </c>
      <c r="D186" s="16">
        <v>110</v>
      </c>
      <c r="E186" s="16">
        <v>80</v>
      </c>
      <c r="F186" s="16">
        <v>11130.7</v>
      </c>
      <c r="G186" s="16">
        <v>9937.5</v>
      </c>
      <c r="H186" s="16">
        <v>106571</v>
      </c>
    </row>
    <row r="187" spans="1:8" s="14" customFormat="1" ht="12" customHeight="1">
      <c r="A187" s="107" t="s">
        <v>213</v>
      </c>
      <c r="B187" s="107"/>
      <c r="C187" s="16">
        <v>513</v>
      </c>
      <c r="D187" s="16">
        <v>292</v>
      </c>
      <c r="E187" s="16">
        <v>221</v>
      </c>
      <c r="F187" s="16">
        <v>38310.2</v>
      </c>
      <c r="G187" s="16">
        <v>34130.3</v>
      </c>
      <c r="H187" s="16">
        <v>682427</v>
      </c>
    </row>
    <row r="188" spans="1:8" s="14" customFormat="1" ht="12" customHeight="1">
      <c r="A188" s="107" t="s">
        <v>215</v>
      </c>
      <c r="B188" s="107"/>
      <c r="C188" s="16">
        <v>51</v>
      </c>
      <c r="D188" s="16">
        <v>36</v>
      </c>
      <c r="E188" s="16">
        <v>15</v>
      </c>
      <c r="F188" s="16">
        <v>3178.2999999999997</v>
      </c>
      <c r="G188" s="16">
        <v>2813.8</v>
      </c>
      <c r="H188" s="16">
        <v>33449</v>
      </c>
    </row>
    <row r="189" spans="1:8" s="14" customFormat="1" ht="12" customHeight="1">
      <c r="A189" s="107" t="s">
        <v>216</v>
      </c>
      <c r="B189" s="107"/>
      <c r="C189" s="16">
        <v>1049</v>
      </c>
      <c r="D189" s="16">
        <v>673</v>
      </c>
      <c r="E189" s="16">
        <v>376</v>
      </c>
      <c r="F189" s="16">
        <v>75469.5</v>
      </c>
      <c r="G189" s="16">
        <v>67606.4</v>
      </c>
      <c r="H189" s="16">
        <v>1323943</v>
      </c>
    </row>
    <row r="190" spans="1:8" s="14" customFormat="1" ht="12" customHeight="1">
      <c r="A190" s="107" t="s">
        <v>217</v>
      </c>
      <c r="B190" s="107"/>
      <c r="C190" s="16">
        <v>279</v>
      </c>
      <c r="D190" s="16">
        <v>160</v>
      </c>
      <c r="E190" s="16">
        <v>119</v>
      </c>
      <c r="F190" s="16">
        <v>19131.300000000003</v>
      </c>
      <c r="G190" s="16">
        <v>17059.3</v>
      </c>
      <c r="H190" s="16">
        <v>273200</v>
      </c>
    </row>
    <row r="191" spans="1:8" s="14" customFormat="1" ht="12" customHeight="1">
      <c r="A191" s="107" t="s">
        <v>218</v>
      </c>
      <c r="B191" s="107"/>
      <c r="C191" s="16">
        <v>234</v>
      </c>
      <c r="D191" s="16">
        <v>151</v>
      </c>
      <c r="E191" s="16">
        <v>83</v>
      </c>
      <c r="F191" s="16">
        <v>15658.9</v>
      </c>
      <c r="G191" s="16">
        <v>14077.9</v>
      </c>
      <c r="H191" s="16">
        <v>208008</v>
      </c>
    </row>
    <row r="192" spans="1:8" s="14" customFormat="1" ht="12" customHeight="1">
      <c r="A192" s="107" t="s">
        <v>219</v>
      </c>
      <c r="B192" s="107"/>
      <c r="C192" s="16">
        <v>832</v>
      </c>
      <c r="D192" s="16">
        <v>512</v>
      </c>
      <c r="E192" s="16">
        <v>320</v>
      </c>
      <c r="F192" s="16">
        <v>56110.299999999996</v>
      </c>
      <c r="G192" s="16">
        <v>50002.600000000006</v>
      </c>
      <c r="H192" s="16">
        <v>822164</v>
      </c>
    </row>
    <row r="193" spans="1:8" s="14" customFormat="1" ht="12" customHeight="1">
      <c r="A193" s="107" t="s">
        <v>220</v>
      </c>
      <c r="B193" s="107"/>
      <c r="C193" s="16">
        <v>96</v>
      </c>
      <c r="D193" s="16">
        <v>46</v>
      </c>
      <c r="E193" s="16">
        <v>50</v>
      </c>
      <c r="F193" s="16">
        <v>5478.2</v>
      </c>
      <c r="G193" s="16">
        <v>4948.700000000001</v>
      </c>
      <c r="H193" s="16">
        <v>61524</v>
      </c>
    </row>
    <row r="194" spans="1:8" s="14" customFormat="1" ht="12" customHeight="1">
      <c r="A194" s="133" t="s">
        <v>221</v>
      </c>
      <c r="B194" s="133"/>
      <c r="C194" s="21">
        <v>1206</v>
      </c>
      <c r="D194" s="21">
        <v>732</v>
      </c>
      <c r="E194" s="21">
        <v>474</v>
      </c>
      <c r="F194" s="21">
        <v>89061.4</v>
      </c>
      <c r="G194" s="21">
        <v>80433.4</v>
      </c>
      <c r="H194" s="21">
        <v>1975600</v>
      </c>
    </row>
    <row r="195" spans="1:8" s="14" customFormat="1" ht="12" customHeight="1">
      <c r="A195" s="108"/>
      <c r="B195" s="108"/>
      <c r="C195" s="54"/>
      <c r="D195" s="54"/>
      <c r="E195" s="54"/>
      <c r="F195" s="54"/>
      <c r="G195" s="54"/>
      <c r="H195" s="54"/>
    </row>
    <row r="196" spans="1:8" s="14" customFormat="1" ht="12" customHeight="1">
      <c r="A196" s="111" t="s">
        <v>222</v>
      </c>
      <c r="B196" s="111"/>
      <c r="C196" s="13">
        <v>4351</v>
      </c>
      <c r="D196" s="13">
        <v>2406</v>
      </c>
      <c r="E196" s="13">
        <v>1945</v>
      </c>
      <c r="F196" s="13">
        <v>283242.1</v>
      </c>
      <c r="G196" s="13">
        <v>251430.4</v>
      </c>
      <c r="H196" s="13">
        <v>3858412</v>
      </c>
    </row>
    <row r="197" spans="1:8" s="14" customFormat="1" ht="12" customHeight="1">
      <c r="A197" s="107" t="s">
        <v>223</v>
      </c>
      <c r="B197" s="107"/>
      <c r="C197" s="16">
        <v>2104</v>
      </c>
      <c r="D197" s="16">
        <v>1081</v>
      </c>
      <c r="E197" s="16">
        <v>1023</v>
      </c>
      <c r="F197" s="16">
        <v>131271.6</v>
      </c>
      <c r="G197" s="16">
        <v>116769.4</v>
      </c>
      <c r="H197" s="16">
        <v>1582842</v>
      </c>
    </row>
    <row r="198" spans="1:8" s="14" customFormat="1" ht="12" customHeight="1">
      <c r="A198" s="107" t="s">
        <v>224</v>
      </c>
      <c r="B198" s="107"/>
      <c r="C198" s="16">
        <v>911</v>
      </c>
      <c r="D198" s="16">
        <v>576</v>
      </c>
      <c r="E198" s="16">
        <v>335</v>
      </c>
      <c r="F198" s="16">
        <v>66251.4</v>
      </c>
      <c r="G198" s="16">
        <v>58312.5</v>
      </c>
      <c r="H198" s="16">
        <v>1021861</v>
      </c>
    </row>
    <row r="199" spans="1:8" s="14" customFormat="1" ht="12" customHeight="1">
      <c r="A199" s="107" t="s">
        <v>225</v>
      </c>
      <c r="B199" s="107"/>
      <c r="C199" s="16">
        <v>233</v>
      </c>
      <c r="D199" s="16">
        <v>132</v>
      </c>
      <c r="E199" s="16">
        <v>101</v>
      </c>
      <c r="F199" s="16">
        <v>13719.3</v>
      </c>
      <c r="G199" s="16">
        <v>12353.2</v>
      </c>
      <c r="H199" s="16">
        <v>147236</v>
      </c>
    </row>
    <row r="200" spans="1:8" s="14" customFormat="1" ht="12" customHeight="1">
      <c r="A200" s="107" t="s">
        <v>226</v>
      </c>
      <c r="B200" s="107"/>
      <c r="C200" s="16">
        <v>211</v>
      </c>
      <c r="D200" s="16">
        <v>126</v>
      </c>
      <c r="E200" s="16">
        <v>85</v>
      </c>
      <c r="F200" s="16">
        <v>12272.900000000001</v>
      </c>
      <c r="G200" s="16">
        <v>10951.5</v>
      </c>
      <c r="H200" s="16">
        <v>126266</v>
      </c>
    </row>
    <row r="201" spans="1:8" s="14" customFormat="1" ht="12" customHeight="1">
      <c r="A201" s="107" t="s">
        <v>227</v>
      </c>
      <c r="B201" s="107"/>
      <c r="C201" s="16">
        <v>561</v>
      </c>
      <c r="D201" s="16">
        <v>303</v>
      </c>
      <c r="E201" s="16">
        <v>258</v>
      </c>
      <c r="F201" s="16">
        <v>39358.100000000006</v>
      </c>
      <c r="G201" s="16">
        <v>34938</v>
      </c>
      <c r="H201" s="16">
        <v>757263</v>
      </c>
    </row>
    <row r="202" spans="1:8" s="14" customFormat="1" ht="12" customHeight="1">
      <c r="A202" s="133" t="s">
        <v>228</v>
      </c>
      <c r="B202" s="133"/>
      <c r="C202" s="21">
        <v>331</v>
      </c>
      <c r="D202" s="21">
        <v>188</v>
      </c>
      <c r="E202" s="21">
        <v>143</v>
      </c>
      <c r="F202" s="21">
        <v>20368.800000000003</v>
      </c>
      <c r="G202" s="21">
        <v>18105.8</v>
      </c>
      <c r="H202" s="21">
        <v>222944</v>
      </c>
    </row>
    <row r="203" spans="1:8" s="14" customFormat="1" ht="12" customHeight="1">
      <c r="A203" s="108"/>
      <c r="B203" s="108"/>
      <c r="C203" s="54"/>
      <c r="D203" s="54"/>
      <c r="E203" s="54"/>
      <c r="F203" s="54"/>
      <c r="G203" s="54"/>
      <c r="H203" s="54"/>
    </row>
    <row r="204" spans="1:8" s="14" customFormat="1" ht="12" customHeight="1">
      <c r="A204" s="111" t="s">
        <v>229</v>
      </c>
      <c r="B204" s="111"/>
      <c r="C204" s="13">
        <v>2214</v>
      </c>
      <c r="D204" s="13">
        <v>1100</v>
      </c>
      <c r="E204" s="13">
        <v>1114</v>
      </c>
      <c r="F204" s="13">
        <v>128188.9</v>
      </c>
      <c r="G204" s="13">
        <v>114771.4</v>
      </c>
      <c r="H204" s="13">
        <v>1473955</v>
      </c>
    </row>
    <row r="205" spans="1:8" s="14" customFormat="1" ht="12" customHeight="1">
      <c r="A205" s="107" t="s">
        <v>230</v>
      </c>
      <c r="B205" s="107"/>
      <c r="C205" s="16">
        <v>704</v>
      </c>
      <c r="D205" s="16">
        <v>351</v>
      </c>
      <c r="E205" s="16">
        <v>353</v>
      </c>
      <c r="F205" s="16">
        <v>40701.600000000006</v>
      </c>
      <c r="G205" s="16">
        <v>36588.799999999996</v>
      </c>
      <c r="H205" s="16">
        <v>506360</v>
      </c>
    </row>
    <row r="206" spans="1:8" s="14" customFormat="1" ht="12" customHeight="1">
      <c r="A206" s="107" t="s">
        <v>328</v>
      </c>
      <c r="B206" s="107"/>
      <c r="C206" s="16">
        <v>723</v>
      </c>
      <c r="D206" s="16">
        <v>345</v>
      </c>
      <c r="E206" s="16">
        <v>378</v>
      </c>
      <c r="F206" s="16">
        <v>39888.399999999994</v>
      </c>
      <c r="G206" s="16">
        <v>35765.2</v>
      </c>
      <c r="H206" s="16">
        <v>385294</v>
      </c>
    </row>
    <row r="207" spans="1:8" s="14" customFormat="1" ht="12" customHeight="1">
      <c r="A207" s="107" t="s">
        <v>234</v>
      </c>
      <c r="B207" s="107"/>
      <c r="C207" s="16">
        <v>113</v>
      </c>
      <c r="D207" s="16">
        <v>55</v>
      </c>
      <c r="E207" s="16">
        <v>58</v>
      </c>
      <c r="F207" s="16">
        <v>6595.799999999999</v>
      </c>
      <c r="G207" s="16">
        <v>5919.4</v>
      </c>
      <c r="H207" s="16">
        <v>81213</v>
      </c>
    </row>
    <row r="208" spans="1:8" s="14" customFormat="1" ht="12" customHeight="1">
      <c r="A208" s="107" t="s">
        <v>235</v>
      </c>
      <c r="B208" s="107"/>
      <c r="C208" s="16">
        <v>533</v>
      </c>
      <c r="D208" s="16">
        <v>279</v>
      </c>
      <c r="E208" s="16">
        <v>254</v>
      </c>
      <c r="F208" s="16">
        <v>32279.2</v>
      </c>
      <c r="G208" s="16">
        <v>28691.2</v>
      </c>
      <c r="H208" s="16">
        <v>388454</v>
      </c>
    </row>
    <row r="209" spans="1:8" s="14" customFormat="1" ht="12" customHeight="1">
      <c r="A209" s="133" t="s">
        <v>237</v>
      </c>
      <c r="B209" s="133"/>
      <c r="C209" s="21">
        <v>141</v>
      </c>
      <c r="D209" s="21">
        <v>70</v>
      </c>
      <c r="E209" s="21">
        <v>71</v>
      </c>
      <c r="F209" s="21">
        <v>8723.900000000001</v>
      </c>
      <c r="G209" s="21">
        <v>7806.8</v>
      </c>
      <c r="H209" s="21">
        <v>112634</v>
      </c>
    </row>
    <row r="210" spans="1:8" s="14" customFormat="1" ht="12" customHeight="1">
      <c r="A210" s="108"/>
      <c r="B210" s="108"/>
      <c r="C210" s="54"/>
      <c r="D210" s="54"/>
      <c r="E210" s="54"/>
      <c r="F210" s="54"/>
      <c r="G210" s="54"/>
      <c r="H210" s="54"/>
    </row>
    <row r="211" spans="1:8" s="14" customFormat="1" ht="12" customHeight="1">
      <c r="A211" s="111" t="s">
        <v>239</v>
      </c>
      <c r="B211" s="111"/>
      <c r="C211" s="13">
        <v>3602</v>
      </c>
      <c r="D211" s="13">
        <v>1926</v>
      </c>
      <c r="E211" s="13">
        <v>1676</v>
      </c>
      <c r="F211" s="13">
        <v>232523.89999999997</v>
      </c>
      <c r="G211" s="13">
        <v>209393.30000000005</v>
      </c>
      <c r="H211" s="13">
        <v>4017603</v>
      </c>
    </row>
    <row r="212" spans="1:8" s="14" customFormat="1" ht="12" customHeight="1">
      <c r="A212" s="107" t="s">
        <v>240</v>
      </c>
      <c r="B212" s="107"/>
      <c r="C212" s="16">
        <v>610</v>
      </c>
      <c r="D212" s="16">
        <v>328</v>
      </c>
      <c r="E212" s="16">
        <v>282</v>
      </c>
      <c r="F212" s="16">
        <v>39777.4</v>
      </c>
      <c r="G212" s="16">
        <v>36159.299999999996</v>
      </c>
      <c r="H212" s="16">
        <v>657696</v>
      </c>
    </row>
    <row r="213" spans="1:8" s="14" customFormat="1" ht="12" customHeight="1">
      <c r="A213" s="107" t="s">
        <v>241</v>
      </c>
      <c r="B213" s="107"/>
      <c r="C213" s="16">
        <v>46</v>
      </c>
      <c r="D213" s="16">
        <v>13</v>
      </c>
      <c r="E213" s="16">
        <v>33</v>
      </c>
      <c r="F213" s="16">
        <v>2562.8</v>
      </c>
      <c r="G213" s="16">
        <v>2301.1000000000004</v>
      </c>
      <c r="H213" s="16">
        <v>21787</v>
      </c>
    </row>
    <row r="214" spans="1:8" s="14" customFormat="1" ht="12" customHeight="1">
      <c r="A214" s="107" t="s">
        <v>242</v>
      </c>
      <c r="B214" s="107"/>
      <c r="C214" s="16">
        <v>32</v>
      </c>
      <c r="D214" s="16">
        <v>14</v>
      </c>
      <c r="E214" s="16">
        <v>18</v>
      </c>
      <c r="F214" s="16">
        <v>4270.1</v>
      </c>
      <c r="G214" s="16">
        <v>4124.2</v>
      </c>
      <c r="H214" s="16">
        <v>307958</v>
      </c>
    </row>
    <row r="215" spans="1:8" s="14" customFormat="1" ht="12" customHeight="1">
      <c r="A215" s="107" t="s">
        <v>243</v>
      </c>
      <c r="B215" s="107"/>
      <c r="C215" s="16">
        <v>339</v>
      </c>
      <c r="D215" s="16">
        <v>162</v>
      </c>
      <c r="E215" s="16">
        <v>177</v>
      </c>
      <c r="F215" s="16">
        <v>21174.1</v>
      </c>
      <c r="G215" s="16">
        <v>19020.6</v>
      </c>
      <c r="H215" s="16">
        <v>376899</v>
      </c>
    </row>
    <row r="216" spans="1:8" s="14" customFormat="1" ht="12" customHeight="1">
      <c r="A216" s="107" t="s">
        <v>244</v>
      </c>
      <c r="B216" s="107"/>
      <c r="C216" s="16">
        <v>27</v>
      </c>
      <c r="D216" s="16">
        <v>10</v>
      </c>
      <c r="E216" s="16">
        <v>17</v>
      </c>
      <c r="F216" s="16">
        <v>1515</v>
      </c>
      <c r="G216" s="16">
        <v>1386.5</v>
      </c>
      <c r="H216" s="16">
        <v>19891</v>
      </c>
    </row>
    <row r="217" spans="1:8" s="14" customFormat="1" ht="12" customHeight="1">
      <c r="A217" s="107" t="s">
        <v>245</v>
      </c>
      <c r="B217" s="107"/>
      <c r="C217" s="16">
        <v>24</v>
      </c>
      <c r="D217" s="16">
        <v>12</v>
      </c>
      <c r="E217" s="16">
        <v>12</v>
      </c>
      <c r="F217" s="16">
        <v>1392.3</v>
      </c>
      <c r="G217" s="16">
        <v>1267.4</v>
      </c>
      <c r="H217" s="16">
        <v>13135</v>
      </c>
    </row>
    <row r="218" spans="1:8" s="14" customFormat="1" ht="12" customHeight="1">
      <c r="A218" s="107" t="s">
        <v>246</v>
      </c>
      <c r="B218" s="107"/>
      <c r="C218" s="16">
        <v>42</v>
      </c>
      <c r="D218" s="16">
        <v>20</v>
      </c>
      <c r="E218" s="16">
        <v>22</v>
      </c>
      <c r="F218" s="16">
        <v>2030.3000000000002</v>
      </c>
      <c r="G218" s="16">
        <v>1802.8000000000002</v>
      </c>
      <c r="H218" s="16">
        <v>14492</v>
      </c>
    </row>
    <row r="219" spans="1:8" s="14" customFormat="1" ht="12" customHeight="1">
      <c r="A219" s="107" t="s">
        <v>247</v>
      </c>
      <c r="B219" s="107"/>
      <c r="C219" s="16">
        <v>147</v>
      </c>
      <c r="D219" s="16">
        <v>80</v>
      </c>
      <c r="E219" s="16">
        <v>67</v>
      </c>
      <c r="F219" s="16">
        <v>8855.400000000001</v>
      </c>
      <c r="G219" s="16">
        <v>7940.499999999999</v>
      </c>
      <c r="H219" s="16">
        <v>108370</v>
      </c>
    </row>
    <row r="220" spans="1:8" s="14" customFormat="1" ht="12" customHeight="1">
      <c r="A220" s="107" t="s">
        <v>248</v>
      </c>
      <c r="B220" s="107"/>
      <c r="C220" s="16">
        <v>69</v>
      </c>
      <c r="D220" s="16">
        <v>45</v>
      </c>
      <c r="E220" s="16">
        <v>24</v>
      </c>
      <c r="F220" s="16">
        <v>7659.599999999999</v>
      </c>
      <c r="G220" s="16">
        <v>7299.799999999999</v>
      </c>
      <c r="H220" s="16">
        <v>460020</v>
      </c>
    </row>
    <row r="221" spans="1:8" s="14" customFormat="1" ht="12" customHeight="1">
      <c r="A221" s="107" t="s">
        <v>249</v>
      </c>
      <c r="B221" s="107"/>
      <c r="C221" s="16">
        <v>740</v>
      </c>
      <c r="D221" s="16">
        <v>418</v>
      </c>
      <c r="E221" s="16">
        <v>322</v>
      </c>
      <c r="F221" s="16">
        <v>45230.8</v>
      </c>
      <c r="G221" s="16">
        <v>40232.5</v>
      </c>
      <c r="H221" s="16">
        <v>577869</v>
      </c>
    </row>
    <row r="222" spans="1:8" s="14" customFormat="1" ht="12" customHeight="1">
      <c r="A222" s="107" t="s">
        <v>250</v>
      </c>
      <c r="B222" s="107"/>
      <c r="C222" s="16">
        <v>344</v>
      </c>
      <c r="D222" s="16">
        <v>166</v>
      </c>
      <c r="E222" s="16">
        <v>178</v>
      </c>
      <c r="F222" s="16">
        <v>20856.800000000003</v>
      </c>
      <c r="G222" s="16">
        <v>18734.800000000003</v>
      </c>
      <c r="H222" s="16">
        <v>281413</v>
      </c>
    </row>
    <row r="223" spans="1:8" s="14" customFormat="1" ht="12" customHeight="1">
      <c r="A223" s="107" t="s">
        <v>251</v>
      </c>
      <c r="B223" s="107"/>
      <c r="C223" s="16">
        <v>131</v>
      </c>
      <c r="D223" s="16">
        <v>91</v>
      </c>
      <c r="E223" s="16">
        <v>40</v>
      </c>
      <c r="F223" s="16">
        <v>9539.099999999999</v>
      </c>
      <c r="G223" s="16">
        <v>8433.7</v>
      </c>
      <c r="H223" s="16">
        <v>116991</v>
      </c>
    </row>
    <row r="224" spans="1:8" s="14" customFormat="1" ht="12" customHeight="1">
      <c r="A224" s="107" t="s">
        <v>252</v>
      </c>
      <c r="B224" s="107"/>
      <c r="C224" s="16">
        <v>56</v>
      </c>
      <c r="D224" s="16">
        <v>24</v>
      </c>
      <c r="E224" s="16">
        <v>32</v>
      </c>
      <c r="F224" s="16">
        <v>3528.6000000000004</v>
      </c>
      <c r="G224" s="16">
        <v>3277.2</v>
      </c>
      <c r="H224" s="16">
        <v>63286</v>
      </c>
    </row>
    <row r="225" spans="1:8" s="14" customFormat="1" ht="12" customHeight="1">
      <c r="A225" s="107" t="s">
        <v>253</v>
      </c>
      <c r="B225" s="107"/>
      <c r="C225" s="16">
        <v>134</v>
      </c>
      <c r="D225" s="16">
        <v>69</v>
      </c>
      <c r="E225" s="16">
        <v>65</v>
      </c>
      <c r="F225" s="16">
        <v>8722.3</v>
      </c>
      <c r="G225" s="16">
        <v>7677.700000000001</v>
      </c>
      <c r="H225" s="16">
        <v>97534</v>
      </c>
    </row>
    <row r="226" spans="1:8" s="14" customFormat="1" ht="12" customHeight="1">
      <c r="A226" s="107" t="s">
        <v>254</v>
      </c>
      <c r="B226" s="107"/>
      <c r="C226" s="16">
        <v>263</v>
      </c>
      <c r="D226" s="16">
        <v>149</v>
      </c>
      <c r="E226" s="16">
        <v>114</v>
      </c>
      <c r="F226" s="16">
        <v>17142.199999999997</v>
      </c>
      <c r="G226" s="16">
        <v>15051.8</v>
      </c>
      <c r="H226" s="16">
        <v>182130</v>
      </c>
    </row>
    <row r="227" spans="1:8" s="14" customFormat="1" ht="12" customHeight="1">
      <c r="A227" s="107" t="s">
        <v>255</v>
      </c>
      <c r="B227" s="107"/>
      <c r="C227" s="16">
        <v>155</v>
      </c>
      <c r="D227" s="16">
        <v>88</v>
      </c>
      <c r="E227" s="16">
        <v>67</v>
      </c>
      <c r="F227" s="16">
        <v>11646.4</v>
      </c>
      <c r="G227" s="16">
        <v>10732</v>
      </c>
      <c r="H227" s="16">
        <v>364303</v>
      </c>
    </row>
    <row r="228" spans="1:8" s="14" customFormat="1" ht="12" customHeight="1">
      <c r="A228" s="107" t="s">
        <v>256</v>
      </c>
      <c r="B228" s="107"/>
      <c r="C228" s="16">
        <v>412</v>
      </c>
      <c r="D228" s="16">
        <v>223</v>
      </c>
      <c r="E228" s="16">
        <v>189</v>
      </c>
      <c r="F228" s="16">
        <v>24990.9</v>
      </c>
      <c r="G228" s="16">
        <v>22450.7</v>
      </c>
      <c r="H228" s="16">
        <v>337226</v>
      </c>
    </row>
    <row r="229" spans="1:8" s="14" customFormat="1" ht="12" customHeight="1">
      <c r="A229" s="133" t="s">
        <v>257</v>
      </c>
      <c r="B229" s="133"/>
      <c r="C229" s="21">
        <v>31</v>
      </c>
      <c r="D229" s="21">
        <v>14</v>
      </c>
      <c r="E229" s="21">
        <v>17</v>
      </c>
      <c r="F229" s="21">
        <v>1629.8</v>
      </c>
      <c r="G229" s="21">
        <v>1500.7</v>
      </c>
      <c r="H229" s="21">
        <v>16603</v>
      </c>
    </row>
    <row r="230" spans="1:8" s="14" customFormat="1" ht="12" customHeight="1">
      <c r="A230" s="108"/>
      <c r="B230" s="108"/>
      <c r="C230" s="54"/>
      <c r="D230" s="54"/>
      <c r="E230" s="54"/>
      <c r="F230" s="54"/>
      <c r="G230" s="54"/>
      <c r="H230" s="54"/>
    </row>
    <row r="231" spans="1:8" s="14" customFormat="1" ht="12" customHeight="1">
      <c r="A231" s="111" t="s">
        <v>258</v>
      </c>
      <c r="B231" s="111"/>
      <c r="C231" s="13">
        <v>122263</v>
      </c>
      <c r="D231" s="13">
        <v>68934</v>
      </c>
      <c r="E231" s="13">
        <v>53329</v>
      </c>
      <c r="F231" s="13">
        <v>8845908.9</v>
      </c>
      <c r="G231" s="13">
        <v>8008156.6000000015</v>
      </c>
      <c r="H231" s="13">
        <v>206565157</v>
      </c>
    </row>
    <row r="232" spans="1:8" s="14" customFormat="1" ht="12" customHeight="1">
      <c r="A232" s="107" t="s">
        <v>259</v>
      </c>
      <c r="B232" s="107"/>
      <c r="C232" s="16">
        <v>18044</v>
      </c>
      <c r="D232" s="16">
        <v>10117</v>
      </c>
      <c r="E232" s="16">
        <v>7927</v>
      </c>
      <c r="F232" s="16">
        <v>1311616.9</v>
      </c>
      <c r="G232" s="16">
        <v>1185590.7</v>
      </c>
      <c r="H232" s="16">
        <v>30236449</v>
      </c>
    </row>
    <row r="233" spans="1:8" s="14" customFormat="1" ht="12" customHeight="1">
      <c r="A233" s="107" t="s">
        <v>260</v>
      </c>
      <c r="B233" s="107"/>
      <c r="C233" s="16">
        <v>49526</v>
      </c>
      <c r="D233" s="16">
        <v>28626</v>
      </c>
      <c r="E233" s="16">
        <v>20900</v>
      </c>
      <c r="F233" s="16">
        <v>3836309.9999999995</v>
      </c>
      <c r="G233" s="16">
        <v>3488856.700000001</v>
      </c>
      <c r="H233" s="16">
        <v>105548229</v>
      </c>
    </row>
    <row r="234" spans="1:8" s="14" customFormat="1" ht="12" customHeight="1">
      <c r="A234" s="107" t="s">
        <v>261</v>
      </c>
      <c r="B234" s="107"/>
      <c r="C234" s="16">
        <v>23497</v>
      </c>
      <c r="D234" s="16">
        <v>12519</v>
      </c>
      <c r="E234" s="16">
        <v>10978</v>
      </c>
      <c r="F234" s="16">
        <v>1610867.6000000003</v>
      </c>
      <c r="G234" s="16">
        <v>1460287.3</v>
      </c>
      <c r="H234" s="16">
        <v>35778535</v>
      </c>
    </row>
    <row r="235" spans="1:8" s="14" customFormat="1" ht="12" customHeight="1">
      <c r="A235" s="107" t="s">
        <v>262</v>
      </c>
      <c r="B235" s="107"/>
      <c r="C235" s="16">
        <v>2093</v>
      </c>
      <c r="D235" s="16">
        <v>1196</v>
      </c>
      <c r="E235" s="16">
        <v>897</v>
      </c>
      <c r="F235" s="16">
        <v>124861.2</v>
      </c>
      <c r="G235" s="16">
        <v>111418.5</v>
      </c>
      <c r="H235" s="16">
        <v>1531126</v>
      </c>
    </row>
    <row r="236" spans="1:8" s="14" customFormat="1" ht="12" customHeight="1">
      <c r="A236" s="107" t="s">
        <v>263</v>
      </c>
      <c r="B236" s="107"/>
      <c r="C236" s="16">
        <v>18936</v>
      </c>
      <c r="D236" s="16">
        <v>11044</v>
      </c>
      <c r="E236" s="16">
        <v>7892</v>
      </c>
      <c r="F236" s="16">
        <v>1318298.2999999998</v>
      </c>
      <c r="G236" s="16">
        <v>1186408.3</v>
      </c>
      <c r="H236" s="16">
        <v>24120848</v>
      </c>
    </row>
    <row r="237" spans="1:8" s="14" customFormat="1" ht="12" customHeight="1">
      <c r="A237" s="107" t="s">
        <v>264</v>
      </c>
      <c r="B237" s="107"/>
      <c r="C237" s="16">
        <v>4351</v>
      </c>
      <c r="D237" s="16">
        <v>2406</v>
      </c>
      <c r="E237" s="16">
        <v>1945</v>
      </c>
      <c r="F237" s="16">
        <v>283242.1</v>
      </c>
      <c r="G237" s="16">
        <v>251430.4</v>
      </c>
      <c r="H237" s="16">
        <v>3858412</v>
      </c>
    </row>
    <row r="238" spans="1:8" s="14" customFormat="1" ht="12" customHeight="1">
      <c r="A238" s="107" t="s">
        <v>265</v>
      </c>
      <c r="B238" s="107"/>
      <c r="C238" s="16">
        <v>2214</v>
      </c>
      <c r="D238" s="16">
        <v>1100</v>
      </c>
      <c r="E238" s="16">
        <v>1114</v>
      </c>
      <c r="F238" s="16">
        <v>128188.9</v>
      </c>
      <c r="G238" s="16">
        <v>114771.4</v>
      </c>
      <c r="H238" s="16">
        <v>1473955</v>
      </c>
    </row>
    <row r="239" spans="1:8" s="14" customFormat="1" ht="12" customHeight="1">
      <c r="A239" s="133" t="s">
        <v>266</v>
      </c>
      <c r="B239" s="133"/>
      <c r="C239" s="21">
        <v>3602</v>
      </c>
      <c r="D239" s="21">
        <v>1926</v>
      </c>
      <c r="E239" s="21">
        <v>1676</v>
      </c>
      <c r="F239" s="21">
        <v>232523.89999999997</v>
      </c>
      <c r="G239" s="21">
        <v>209393.30000000005</v>
      </c>
      <c r="H239" s="21">
        <v>4017603</v>
      </c>
    </row>
    <row r="240" spans="1:8" s="14" customFormat="1" ht="12" customHeight="1">
      <c r="A240" s="108"/>
      <c r="B240" s="108"/>
      <c r="C240" s="54"/>
      <c r="D240" s="54"/>
      <c r="E240" s="54"/>
      <c r="F240" s="54"/>
      <c r="G240" s="54"/>
      <c r="H240" s="54"/>
    </row>
    <row r="241" spans="1:8" s="14" customFormat="1" ht="12" customHeight="1">
      <c r="A241" s="111" t="s">
        <v>267</v>
      </c>
      <c r="B241" s="111"/>
      <c r="C241" s="13">
        <v>106906</v>
      </c>
      <c r="D241" s="13">
        <v>60795</v>
      </c>
      <c r="E241" s="13">
        <v>46111</v>
      </c>
      <c r="F241" s="13">
        <v>7892085.8999999985</v>
      </c>
      <c r="G241" s="13">
        <v>7153273.6000000015</v>
      </c>
      <c r="H241" s="13">
        <v>192554052</v>
      </c>
    </row>
    <row r="242" spans="1:8" s="14" customFormat="1" ht="12" customHeight="1">
      <c r="A242" s="107" t="s">
        <v>263</v>
      </c>
      <c r="B242" s="107"/>
      <c r="C242" s="16">
        <v>19510</v>
      </c>
      <c r="D242" s="16">
        <v>11428</v>
      </c>
      <c r="E242" s="16">
        <v>8082</v>
      </c>
      <c r="F242" s="16">
        <v>1364762.4999999998</v>
      </c>
      <c r="G242" s="16">
        <v>1227020.7999999998</v>
      </c>
      <c r="H242" s="16">
        <v>24941165</v>
      </c>
    </row>
    <row r="243" spans="1:8" s="14" customFormat="1" ht="12" customHeight="1">
      <c r="A243" s="107" t="s">
        <v>282</v>
      </c>
      <c r="B243" s="107"/>
      <c r="C243" s="16">
        <v>18103</v>
      </c>
      <c r="D243" s="16">
        <v>10155</v>
      </c>
      <c r="E243" s="16">
        <v>7948</v>
      </c>
      <c r="F243" s="16">
        <v>1316626.9999999998</v>
      </c>
      <c r="G243" s="16">
        <v>1189962.6</v>
      </c>
      <c r="H243" s="16">
        <v>30301478</v>
      </c>
    </row>
    <row r="244" spans="1:8" s="14" customFormat="1" ht="12" customHeight="1">
      <c r="A244" s="107" t="s">
        <v>261</v>
      </c>
      <c r="B244" s="107"/>
      <c r="C244" s="16">
        <v>22953</v>
      </c>
      <c r="D244" s="16">
        <v>12421</v>
      </c>
      <c r="E244" s="16">
        <v>10532</v>
      </c>
      <c r="F244" s="16">
        <v>1580036.4</v>
      </c>
      <c r="G244" s="16">
        <v>1430890.8</v>
      </c>
      <c r="H244" s="16">
        <v>34725555</v>
      </c>
    </row>
    <row r="245" spans="1:8" s="14" customFormat="1" ht="12" customHeight="1">
      <c r="A245" s="133" t="s">
        <v>260</v>
      </c>
      <c r="B245" s="133"/>
      <c r="C245" s="21">
        <v>46340</v>
      </c>
      <c r="D245" s="21">
        <v>26791</v>
      </c>
      <c r="E245" s="21">
        <v>19549</v>
      </c>
      <c r="F245" s="21">
        <v>3630659.9999999995</v>
      </c>
      <c r="G245" s="21">
        <v>3305399.4000000013</v>
      </c>
      <c r="H245" s="21">
        <v>102585854</v>
      </c>
    </row>
    <row r="246" spans="1:8" s="27" customFormat="1" ht="5.25" customHeight="1">
      <c r="A246" s="147"/>
      <c r="B246" s="147"/>
      <c r="C246" s="147"/>
      <c r="D246" s="147"/>
      <c r="E246" s="147"/>
      <c r="F246" s="147"/>
      <c r="G246" s="147"/>
      <c r="H246" s="147"/>
    </row>
    <row r="247" spans="1:8" s="29" customFormat="1" ht="11.25">
      <c r="A247" s="146" t="s">
        <v>347</v>
      </c>
      <c r="B247" s="146"/>
      <c r="C247" s="146"/>
      <c r="D247" s="146"/>
      <c r="E247" s="146"/>
      <c r="F247" s="146"/>
      <c r="G247" s="146"/>
      <c r="H247" s="146"/>
    </row>
    <row r="248" spans="1:8" s="14" customFormat="1" ht="11.25" customHeight="1">
      <c r="A248" s="103" t="s">
        <v>337</v>
      </c>
      <c r="B248" s="103"/>
      <c r="C248" s="103"/>
      <c r="D248" s="103"/>
      <c r="E248" s="103"/>
      <c r="F248" s="103"/>
      <c r="G248" s="103"/>
      <c r="H248" s="103"/>
    </row>
    <row r="249" spans="1:8" s="32" customFormat="1" ht="5.25" customHeight="1">
      <c r="A249" s="143"/>
      <c r="B249" s="143"/>
      <c r="C249" s="143"/>
      <c r="D249" s="143"/>
      <c r="E249" s="143"/>
      <c r="F249" s="143"/>
      <c r="G249" s="143"/>
      <c r="H249" s="143"/>
    </row>
    <row r="250" spans="1:8" s="14" customFormat="1" ht="11.25">
      <c r="A250" s="144" t="s">
        <v>270</v>
      </c>
      <c r="B250" s="144"/>
      <c r="C250" s="144"/>
      <c r="D250" s="144"/>
      <c r="E250" s="144"/>
      <c r="F250" s="144"/>
      <c r="G250" s="144"/>
      <c r="H250" s="144"/>
    </row>
    <row r="251" spans="1:8" s="32" customFormat="1" ht="5.25" customHeight="1">
      <c r="A251" s="145"/>
      <c r="B251" s="145"/>
      <c r="C251" s="145"/>
      <c r="D251" s="145"/>
      <c r="E251" s="145"/>
      <c r="F251" s="145"/>
      <c r="G251" s="145"/>
      <c r="H251" s="145"/>
    </row>
    <row r="252" spans="1:8" s="14" customFormat="1" ht="11.25">
      <c r="A252" s="104" t="s">
        <v>371</v>
      </c>
      <c r="B252" s="104"/>
      <c r="C252" s="104"/>
      <c r="D252" s="104"/>
      <c r="E252" s="104"/>
      <c r="F252" s="104"/>
      <c r="G252" s="104"/>
      <c r="H252" s="104"/>
    </row>
    <row r="253" spans="1:8" s="14" customFormat="1" ht="11.25">
      <c r="A253" s="146" t="s">
        <v>326</v>
      </c>
      <c r="B253" s="146"/>
      <c r="C253" s="146"/>
      <c r="D253" s="146"/>
      <c r="E253" s="146"/>
      <c r="F253" s="146"/>
      <c r="G253" s="146"/>
      <c r="H253" s="146"/>
    </row>
  </sheetData>
  <sheetProtection/>
  <mergeCells count="241">
    <mergeCell ref="A1:H1"/>
    <mergeCell ref="A2:H2"/>
    <mergeCell ref="A3:H3"/>
    <mergeCell ref="A4:H4"/>
    <mergeCell ref="C5:E5"/>
    <mergeCell ref="F5:G5"/>
    <mergeCell ref="A5:B5"/>
    <mergeCell ref="A32:B32"/>
    <mergeCell ref="A12:B12"/>
    <mergeCell ref="A23:B23"/>
    <mergeCell ref="A6:B6"/>
    <mergeCell ref="C6:E6"/>
    <mergeCell ref="F6:G6"/>
    <mergeCell ref="A10:B10"/>
    <mergeCell ref="A13:B13"/>
    <mergeCell ref="A26:B26"/>
    <mergeCell ref="A29:B29"/>
    <mergeCell ref="A53:B53"/>
    <mergeCell ref="A54:B54"/>
    <mergeCell ref="A55:B55"/>
    <mergeCell ref="A58:B58"/>
    <mergeCell ref="A38:B38"/>
    <mergeCell ref="A39:B39"/>
    <mergeCell ref="A42:B42"/>
    <mergeCell ref="A43:B43"/>
    <mergeCell ref="A40:B40"/>
    <mergeCell ref="A44:B44"/>
    <mergeCell ref="A70:B70"/>
    <mergeCell ref="A59:B59"/>
    <mergeCell ref="A60:B60"/>
    <mergeCell ref="A61:B61"/>
    <mergeCell ref="A62:B62"/>
    <mergeCell ref="A63:B63"/>
    <mergeCell ref="A64:B64"/>
    <mergeCell ref="A71:B71"/>
    <mergeCell ref="A74:B74"/>
    <mergeCell ref="A75:B75"/>
    <mergeCell ref="A76:B76"/>
    <mergeCell ref="A77:B77"/>
    <mergeCell ref="A65:B65"/>
    <mergeCell ref="A66:B66"/>
    <mergeCell ref="A67:B67"/>
    <mergeCell ref="A68:B68"/>
    <mergeCell ref="A69:B69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31:B131"/>
    <mergeCell ref="A120:B120"/>
    <mergeCell ref="A121:B121"/>
    <mergeCell ref="A122:B122"/>
    <mergeCell ref="A123:B123"/>
    <mergeCell ref="A124:B124"/>
    <mergeCell ref="A125:B125"/>
    <mergeCell ref="A132:B132"/>
    <mergeCell ref="A133:B133"/>
    <mergeCell ref="A134:B134"/>
    <mergeCell ref="A136:B136"/>
    <mergeCell ref="A138:B138"/>
    <mergeCell ref="A126:B126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65:B165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63:B163"/>
    <mergeCell ref="A169:B169"/>
    <mergeCell ref="A170:B170"/>
    <mergeCell ref="A171:B171"/>
    <mergeCell ref="A172:B172"/>
    <mergeCell ref="A173:B173"/>
    <mergeCell ref="A174:B174"/>
    <mergeCell ref="A175:B175"/>
    <mergeCell ref="A177:B177"/>
    <mergeCell ref="A178:B178"/>
    <mergeCell ref="A179:B179"/>
    <mergeCell ref="A180:B180"/>
    <mergeCell ref="A181:B181"/>
    <mergeCell ref="A194:B194"/>
    <mergeCell ref="A182:B182"/>
    <mergeCell ref="A183:B183"/>
    <mergeCell ref="A184:B184"/>
    <mergeCell ref="A185:B185"/>
    <mergeCell ref="A187:B187"/>
    <mergeCell ref="A188:B188"/>
    <mergeCell ref="A208:B208"/>
    <mergeCell ref="A209:B209"/>
    <mergeCell ref="A211:B211"/>
    <mergeCell ref="A212:B212"/>
    <mergeCell ref="A213:B213"/>
    <mergeCell ref="A201:B201"/>
    <mergeCell ref="A202:B202"/>
    <mergeCell ref="A204:B204"/>
    <mergeCell ref="A205:B205"/>
    <mergeCell ref="A207:B207"/>
    <mergeCell ref="A215:B215"/>
    <mergeCell ref="A216:B216"/>
    <mergeCell ref="A217:B217"/>
    <mergeCell ref="A218:B218"/>
    <mergeCell ref="A219:B219"/>
    <mergeCell ref="A220:B220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0:H250"/>
    <mergeCell ref="A251:H251"/>
    <mergeCell ref="A252:H252"/>
    <mergeCell ref="A242:B242"/>
    <mergeCell ref="A243:B243"/>
    <mergeCell ref="A244:B244"/>
    <mergeCell ref="A245:B245"/>
    <mergeCell ref="A33:B33"/>
    <mergeCell ref="A249:H249"/>
    <mergeCell ref="A234:B234"/>
    <mergeCell ref="A238:B238"/>
    <mergeCell ref="A239:B239"/>
    <mergeCell ref="A228:B228"/>
    <mergeCell ref="A186:B186"/>
    <mergeCell ref="A206:B206"/>
    <mergeCell ref="A229:B229"/>
    <mergeCell ref="A231:B231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253:H253"/>
    <mergeCell ref="A214:B214"/>
    <mergeCell ref="A221:B221"/>
    <mergeCell ref="A241:B241"/>
    <mergeCell ref="A246:H246"/>
    <mergeCell ref="A247:H247"/>
    <mergeCell ref="A248:H248"/>
    <mergeCell ref="A235:B235"/>
    <mergeCell ref="A236:B236"/>
    <mergeCell ref="A237:B237"/>
    <mergeCell ref="A11:B11"/>
    <mergeCell ref="A240:B240"/>
    <mergeCell ref="A230:B230"/>
    <mergeCell ref="A210:B210"/>
    <mergeCell ref="A203:B203"/>
    <mergeCell ref="A195:B195"/>
    <mergeCell ref="A176:B176"/>
    <mergeCell ref="A72:B72"/>
    <mergeCell ref="A137:B137"/>
    <mergeCell ref="A166:B166"/>
    <mergeCell ref="A17:B17"/>
    <mergeCell ref="A135:B135"/>
    <mergeCell ref="A73:B73"/>
    <mergeCell ref="A57:B57"/>
    <mergeCell ref="A52:B52"/>
    <mergeCell ref="A41:B41"/>
    <mergeCell ref="A48:B48"/>
    <mergeCell ref="A56:B56"/>
    <mergeCell ref="A24:B24"/>
    <mergeCell ref="A25:B25"/>
    <mergeCell ref="A21:B21"/>
    <mergeCell ref="A164:B164"/>
    <mergeCell ref="F8:G8"/>
    <mergeCell ref="F7:G7"/>
    <mergeCell ref="C7:E7"/>
    <mergeCell ref="A7:B7"/>
    <mergeCell ref="A37:B37"/>
    <mergeCell ref="A22:B22"/>
    <mergeCell ref="A9:B9"/>
    <mergeCell ref="A8:B8"/>
  </mergeCells>
  <conditionalFormatting sqref="C10:E245">
    <cfRule type="cellIs" priority="1" dxfId="0" operator="between" stopIfTrue="1">
      <formula>1</formula>
      <formula>3</formula>
    </cfRule>
  </conditionalFormatting>
  <printOptions/>
  <pageMargins left="0.17" right="0.18" top="0.18" bottom="0.32" header="0.17" footer="0.23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Imposta federale diretta (IFD) delle persone fisiche, casi normali: contribuenti assoggettati, secondo il genere di attività, reddito, secondo il tipo, e gettito annuale, anno fiscale 2006</dc:title>
  <dc:subject/>
  <dc:creator>Nepomuceno Ralf</dc:creator>
  <cp:keywords/>
  <dc:description/>
  <cp:lastModifiedBy>Nepomuceno Ralf / t000534</cp:lastModifiedBy>
  <cp:lastPrinted>2012-06-08T14:05:28Z</cp:lastPrinted>
  <dcterms:created xsi:type="dcterms:W3CDTF">2000-10-02T13:15:38Z</dcterms:created>
  <dcterms:modified xsi:type="dcterms:W3CDTF">2022-11-08T17:07:47Z</dcterms:modified>
  <cp:category/>
  <cp:version/>
  <cp:contentType/>
  <cp:contentStatus/>
</cp:coreProperties>
</file>